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700" windowHeight="7650" tabRatio="694" activeTab="0"/>
  </bookViews>
  <sheets>
    <sheet name="【様式9-1】稼働年別の算出根拠" sheetId="1" r:id="rId1"/>
    <sheet name="【様式9-2】人件費内訳" sheetId="2" r:id="rId2"/>
    <sheet name="【様式9-3】収支シミュレーション" sheetId="3" r:id="rId3"/>
  </sheets>
  <definedNames/>
  <calcPr fullCalcOnLoad="1"/>
</workbook>
</file>

<file path=xl/sharedStrings.xml><?xml version="1.0" encoding="utf-8"?>
<sst xmlns="http://schemas.openxmlformats.org/spreadsheetml/2006/main" count="141" uniqueCount="101">
  <si>
    <t>収入</t>
  </si>
  <si>
    <t>支出</t>
  </si>
  <si>
    <t>人件費支出</t>
  </si>
  <si>
    <t>事務費支出</t>
  </si>
  <si>
    <t>経　　　　常　　　活　　　　動　　　　　に　　　　　よ　　　　　る　　　　　収　　　　　支</t>
  </si>
  <si>
    <t>勘　定　科　目</t>
  </si>
  <si>
    <t>食費</t>
  </si>
  <si>
    <t>居住費</t>
  </si>
  <si>
    <t>事業費支出</t>
  </si>
  <si>
    <t>法人名</t>
  </si>
  <si>
    <t>経常収入計（１）</t>
  </si>
  <si>
    <t>経常支出計（２）</t>
  </si>
  <si>
    <t>経常活動資金収支差額
（１）－（２）</t>
  </si>
  <si>
    <t>収支シミュレーション</t>
  </si>
  <si>
    <t>実施事業</t>
  </si>
  <si>
    <t>事業所名</t>
  </si>
  <si>
    <t>【注意】</t>
  </si>
  <si>
    <t>・必要な勘定科目のみ記入してください。表中にない科目については追加してください。</t>
  </si>
  <si>
    <t>・個別の積算については収入、支出とも根拠資料を添付してください。</t>
  </si>
  <si>
    <t>人件費総額</t>
  </si>
  <si>
    <t>法定福利費</t>
  </si>
  <si>
    <t>　　　　　　               か月分　 　 　　　　　　　　　　　　　　　　千円</t>
  </si>
  <si>
    <t>年間賞与支給額</t>
  </si>
  <si>
    <t>年間給与支給額</t>
  </si>
  <si>
    <t>合　　　計</t>
  </si>
  <si>
    <t>医師</t>
  </si>
  <si>
    <t>調理員等</t>
  </si>
  <si>
    <t>機能訓練指導員</t>
  </si>
  <si>
    <t>栄養士</t>
  </si>
  <si>
    <t>介護支援専門員</t>
  </si>
  <si>
    <t>生活相談員</t>
  </si>
  <si>
    <t>事務員</t>
  </si>
  <si>
    <t>施設長</t>
  </si>
  <si>
    <t>備考</t>
  </si>
  <si>
    <t>人員(人）</t>
  </si>
  <si>
    <t>区　　分</t>
  </si>
  <si>
    <t>Ｂ</t>
  </si>
  <si>
    <t>Ｃ</t>
  </si>
  <si>
    <t>収支シミュレーション【人件費内訳】</t>
  </si>
  <si>
    <t>千円</t>
  </si>
  <si>
    <t>月収入
（円）</t>
  </si>
  <si>
    <t>利用率
（％）</t>
  </si>
  <si>
    <t>定員
（人）</t>
  </si>
  <si>
    <t>勘定科目</t>
  </si>
  <si>
    <t>合　　計</t>
  </si>
  <si>
    <t>月</t>
  </si>
  <si>
    <t>定員（人）</t>
  </si>
  <si>
    <t>事業所名
(仮称）</t>
  </si>
  <si>
    <t>常　勤は(1)
非常勤は(2)</t>
  </si>
  <si>
    <t>-</t>
  </si>
  <si>
    <t>Ａ</t>
  </si>
  <si>
    <t>…D</t>
  </si>
  <si>
    <t>　Ｄ</t>
  </si>
  <si>
    <t>基本給(千円)</t>
  </si>
  <si>
    <t>(月額)</t>
  </si>
  <si>
    <t>諸手当(千円)</t>
  </si>
  <si>
    <t>【注意】調理業務を委託する場合には、調理員等の欄は記入しないでください。</t>
  </si>
  <si>
    <t>１年目</t>
  </si>
  <si>
    <t>２年目</t>
  </si>
  <si>
    <t>３年目</t>
  </si>
  <si>
    <t>４年目</t>
  </si>
  <si>
    <t>５年目</t>
  </si>
  <si>
    <t>・１年目から１２か月単位（開始年月から１２か月間）で作成してください。</t>
  </si>
  <si>
    <t>年</t>
  </si>
  <si>
    <t>1か月目</t>
  </si>
  <si>
    <t>2か月目</t>
  </si>
  <si>
    <t>3か月目</t>
  </si>
  <si>
    <t>4か月目</t>
  </si>
  <si>
    <t>5か月目～</t>
  </si>
  <si>
    <t>※１か月＝30日、１年＝365日とします。(開設5か月目以降はまとめて記入してください。）</t>
  </si>
  <si>
    <t>・実施事業以外に併設する事業がある場合は、合計した表も作成してください。</t>
  </si>
  <si>
    <t>(Ｂ＋Ｃ)×Ａ</t>
  </si>
  <si>
    <t>利用率</t>
  </si>
  <si>
    <t>１ヶ月目</t>
  </si>
  <si>
    <t>２ヶ月目</t>
  </si>
  <si>
    <t>３ヶ月目</t>
  </si>
  <si>
    <t>４ヶ月目</t>
  </si>
  <si>
    <t>５ヶ月目以降</t>
  </si>
  <si>
    <t>定員</t>
  </si>
  <si>
    <t>　　　　　　               　千円</t>
  </si>
  <si>
    <t>（単位：千円）</t>
  </si>
  <si>
    <t>看護職員</t>
  </si>
  <si>
    <t>利用率</t>
  </si>
  <si>
    <t>介護職員（常勤）</t>
  </si>
  <si>
    <t>　　〃　（非常勤）</t>
  </si>
  <si>
    <t>食　費</t>
  </si>
  <si>
    <t>収支シミュレーション【食費、居住費、その他費用の算出根拠】</t>
  </si>
  <si>
    <t>その他</t>
  </si>
  <si>
    <t>月数</t>
  </si>
  <si>
    <t>１人あたりの
食費（月額）</t>
  </si>
  <si>
    <t>１人あたりの
居住費（月額）</t>
  </si>
  <si>
    <t>１人あたりの
その他の費用
（月額）</t>
  </si>
  <si>
    <t>【様式9-1】</t>
  </si>
  <si>
    <t>【様式9-3】</t>
  </si>
  <si>
    <t>【様式9-2】</t>
  </si>
  <si>
    <t>※有料老人ホーム</t>
  </si>
  <si>
    <t>ヵ月分</t>
  </si>
  <si>
    <t>千円　　×　12ヵ月　＝</t>
  </si>
  <si>
    <t>合計額（千円）</t>
  </si>
  <si>
    <t>○収入</t>
  </si>
  <si>
    <t>○支出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</si>
</sst>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000&quot;人&quot;"/>
    <numFmt numFmtId="179" formatCode="0.0_ "/>
    <numFmt numFmtId="180" formatCode="0.00_ "/>
    <numFmt numFmtId="181" formatCode="#,##0_ "/>
    <numFmt numFmtId="182" formatCode="0_ "/>
    <numFmt numFmtId="183" formatCode="#,##0_);[Red]\(#,##0\)"/>
    <numFmt numFmtId="184" formatCode="#,##0_ ;[Red]\-#,##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184" fontId="2" fillId="0" borderId="15" xfId="48" applyNumberFormat="1" applyFont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5" xfId="48" applyNumberFormat="1" applyFont="1" applyBorder="1" applyAlignment="1">
      <alignment vertical="center"/>
    </xf>
    <xf numFmtId="183" fontId="2" fillId="0" borderId="18" xfId="0" applyNumberFormat="1" applyFont="1" applyBorder="1" applyAlignment="1">
      <alignment vertical="center"/>
    </xf>
    <xf numFmtId="183" fontId="2" fillId="0" borderId="18" xfId="48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184" fontId="2" fillId="0" borderId="33" xfId="48" applyNumberFormat="1" applyFont="1" applyBorder="1" applyAlignment="1">
      <alignment vertical="center"/>
    </xf>
    <xf numFmtId="184" fontId="2" fillId="0" borderId="34" xfId="48" applyNumberFormat="1" applyFont="1" applyBorder="1" applyAlignment="1">
      <alignment vertical="center"/>
    </xf>
    <xf numFmtId="184" fontId="2" fillId="0" borderId="37" xfId="48" applyNumberFormat="1" applyFont="1" applyBorder="1" applyAlignment="1">
      <alignment vertical="center"/>
    </xf>
    <xf numFmtId="184" fontId="2" fillId="0" borderId="22" xfId="48" applyNumberFormat="1" applyFont="1" applyBorder="1" applyAlignment="1">
      <alignment vertical="center"/>
    </xf>
    <xf numFmtId="184" fontId="2" fillId="0" borderId="38" xfId="48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184" fontId="2" fillId="33" borderId="34" xfId="48" applyNumberFormat="1" applyFont="1" applyFill="1" applyBorder="1" applyAlignment="1">
      <alignment vertical="center"/>
    </xf>
    <xf numFmtId="184" fontId="2" fillId="33" borderId="40" xfId="48" applyNumberFormat="1" applyFont="1" applyFill="1" applyBorder="1" applyAlignment="1">
      <alignment vertical="center"/>
    </xf>
    <xf numFmtId="184" fontId="2" fillId="33" borderId="35" xfId="48" applyNumberFormat="1" applyFont="1" applyFill="1" applyBorder="1" applyAlignment="1">
      <alignment vertical="center"/>
    </xf>
    <xf numFmtId="184" fontId="2" fillId="33" borderId="41" xfId="48" applyNumberFormat="1" applyFont="1" applyFill="1" applyBorder="1" applyAlignment="1">
      <alignment vertical="center"/>
    </xf>
    <xf numFmtId="184" fontId="2" fillId="33" borderId="33" xfId="48" applyNumberFormat="1" applyFont="1" applyFill="1" applyBorder="1" applyAlignment="1">
      <alignment vertical="center"/>
    </xf>
    <xf numFmtId="184" fontId="2" fillId="33" borderId="42" xfId="48" applyNumberFormat="1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183" fontId="2" fillId="33" borderId="15" xfId="0" applyNumberFormat="1" applyFont="1" applyFill="1" applyBorder="1" applyAlignment="1">
      <alignment vertical="center"/>
    </xf>
    <xf numFmtId="183" fontId="2" fillId="33" borderId="15" xfId="48" applyNumberFormat="1" applyFont="1" applyFill="1" applyBorder="1" applyAlignment="1">
      <alignment vertical="center"/>
    </xf>
    <xf numFmtId="176" fontId="5" fillId="33" borderId="15" xfId="0" applyNumberFormat="1" applyFont="1" applyFill="1" applyBorder="1" applyAlignment="1">
      <alignment horizontal="center" vertical="center"/>
    </xf>
    <xf numFmtId="184" fontId="2" fillId="0" borderId="15" xfId="48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38" fontId="2" fillId="0" borderId="15" xfId="48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38" fontId="2" fillId="0" borderId="44" xfId="0" applyNumberFormat="1" applyFont="1" applyFill="1" applyBorder="1" applyAlignment="1">
      <alignment vertical="center"/>
    </xf>
    <xf numFmtId="181" fontId="2" fillId="0" borderId="45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horizontal="right" vertical="center"/>
    </xf>
    <xf numFmtId="181" fontId="2" fillId="0" borderId="26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horizontal="right" vertical="center"/>
    </xf>
    <xf numFmtId="181" fontId="2" fillId="0" borderId="30" xfId="0" applyNumberFormat="1" applyFont="1" applyFill="1" applyBorder="1" applyAlignment="1">
      <alignment vertical="center"/>
    </xf>
    <xf numFmtId="0" fontId="2" fillId="0" borderId="48" xfId="0" applyFont="1" applyFill="1" applyBorder="1" applyAlignment="1">
      <alignment horizontal="right" vertical="center"/>
    </xf>
    <xf numFmtId="38" fontId="2" fillId="0" borderId="45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83" fontId="2" fillId="0" borderId="37" xfId="48" applyNumberFormat="1" applyFont="1" applyFill="1" applyBorder="1" applyAlignment="1">
      <alignment vertical="center"/>
    </xf>
    <xf numFmtId="183" fontId="2" fillId="0" borderId="50" xfId="48" applyNumberFormat="1" applyFont="1" applyFill="1" applyBorder="1" applyAlignment="1">
      <alignment vertical="center"/>
    </xf>
    <xf numFmtId="183" fontId="2" fillId="0" borderId="38" xfId="48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9" fontId="2" fillId="0" borderId="12" xfId="0" applyNumberFormat="1" applyFont="1" applyFill="1" applyBorder="1" applyAlignment="1">
      <alignment horizontal="center" vertical="center" wrapText="1"/>
    </xf>
    <xf numFmtId="9" fontId="2" fillId="33" borderId="12" xfId="0" applyNumberFormat="1" applyFont="1" applyFill="1" applyBorder="1" applyAlignment="1">
      <alignment horizontal="center" vertical="center" wrapText="1"/>
    </xf>
    <xf numFmtId="9" fontId="2" fillId="33" borderId="54" xfId="0" applyNumberFormat="1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30" xfId="0" applyFont="1" applyBorder="1" applyAlignment="1">
      <alignment vertical="center" shrinkToFit="1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center" vertical="center"/>
    </xf>
    <xf numFmtId="9" fontId="3" fillId="33" borderId="37" xfId="0" applyNumberFormat="1" applyFont="1" applyFill="1" applyBorder="1" applyAlignment="1">
      <alignment horizontal="center" vertical="center"/>
    </xf>
    <xf numFmtId="9" fontId="3" fillId="33" borderId="3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184" fontId="2" fillId="33" borderId="18" xfId="48" applyNumberFormat="1" applyFont="1" applyFill="1" applyBorder="1" applyAlignment="1">
      <alignment vertical="center"/>
    </xf>
    <xf numFmtId="184" fontId="2" fillId="33" borderId="11" xfId="48" applyNumberFormat="1" applyFont="1" applyFill="1" applyBorder="1" applyAlignment="1">
      <alignment vertical="center"/>
    </xf>
    <xf numFmtId="184" fontId="2" fillId="33" borderId="12" xfId="48" applyNumberFormat="1" applyFont="1" applyFill="1" applyBorder="1" applyAlignment="1">
      <alignment vertical="center"/>
    </xf>
    <xf numFmtId="183" fontId="2" fillId="0" borderId="18" xfId="0" applyNumberFormat="1" applyFont="1" applyFill="1" applyBorder="1" applyAlignment="1">
      <alignment vertical="center"/>
    </xf>
    <xf numFmtId="183" fontId="2" fillId="0" borderId="11" xfId="0" applyNumberFormat="1" applyFont="1" applyFill="1" applyBorder="1" applyAlignment="1">
      <alignment vertical="center"/>
    </xf>
    <xf numFmtId="183" fontId="2" fillId="0" borderId="12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83" fontId="2" fillId="33" borderId="18" xfId="48" applyNumberFormat="1" applyFont="1" applyFill="1" applyBorder="1" applyAlignment="1">
      <alignment vertical="center"/>
    </xf>
    <xf numFmtId="0" fontId="3" fillId="33" borderId="3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 shrinkToFit="1"/>
    </xf>
    <xf numFmtId="0" fontId="2" fillId="0" borderId="49" xfId="0" applyFont="1" applyBorder="1" applyAlignment="1">
      <alignment horizontal="distributed" vertical="distributed"/>
    </xf>
    <xf numFmtId="0" fontId="2" fillId="0" borderId="31" xfId="0" applyFont="1" applyBorder="1" applyAlignment="1">
      <alignment vertical="center"/>
    </xf>
    <xf numFmtId="0" fontId="2" fillId="0" borderId="13" xfId="0" applyFont="1" applyBorder="1" applyAlignment="1">
      <alignment horizontal="distributed" vertical="distributed"/>
    </xf>
    <xf numFmtId="0" fontId="2" fillId="0" borderId="15" xfId="0" applyFont="1" applyBorder="1" applyAlignment="1">
      <alignment vertical="center"/>
    </xf>
    <xf numFmtId="0" fontId="2" fillId="0" borderId="19" xfId="0" applyFont="1" applyBorder="1" applyAlignment="1">
      <alignment horizontal="distributed" vertical="distributed"/>
    </xf>
    <xf numFmtId="0" fontId="2" fillId="0" borderId="22" xfId="0" applyFont="1" applyBorder="1" applyAlignment="1">
      <alignment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3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0" fontId="2" fillId="0" borderId="0" xfId="0" applyFont="1" applyBorder="1" applyAlignment="1">
      <alignment horizontal="right" shrinkToFit="1"/>
    </xf>
    <xf numFmtId="0" fontId="2" fillId="0" borderId="70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2" fillId="0" borderId="7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8" fillId="0" borderId="23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2" fillId="0" borderId="3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SheetLayoutView="100" zoomScalePageLayoutView="0" workbookViewId="0" topLeftCell="A1">
      <selection activeCell="E9" sqref="E9"/>
    </sheetView>
  </sheetViews>
  <sheetFormatPr defaultColWidth="9.00390625" defaultRowHeight="13.5"/>
  <cols>
    <col min="1" max="1" width="6.25390625" style="84" customWidth="1"/>
    <col min="2" max="2" width="14.00390625" style="84" customWidth="1"/>
    <col min="3" max="3" width="10.375" style="84" customWidth="1"/>
    <col min="4" max="4" width="16.125" style="84" customWidth="1"/>
    <col min="5" max="5" width="9.00390625" style="84" customWidth="1"/>
    <col min="6" max="6" width="6.875" style="84" customWidth="1"/>
    <col min="7" max="7" width="7.625" style="84" customWidth="1"/>
    <col min="8" max="8" width="16.125" style="84" customWidth="1"/>
    <col min="9" max="16384" width="9.00390625" style="84" customWidth="1"/>
  </cols>
  <sheetData>
    <row r="1" spans="1:8" ht="17.25">
      <c r="A1" s="144" t="s">
        <v>92</v>
      </c>
      <c r="B1" s="144"/>
      <c r="C1" s="83"/>
      <c r="H1" s="114" t="s">
        <v>95</v>
      </c>
    </row>
    <row r="2" spans="1:8" ht="7.5" customHeight="1">
      <c r="A2" s="82"/>
      <c r="B2" s="82"/>
      <c r="C2" s="83"/>
      <c r="H2" s="85"/>
    </row>
    <row r="3" spans="1:8" ht="27.75" customHeight="1">
      <c r="A3" s="145" t="s">
        <v>86</v>
      </c>
      <c r="B3" s="146"/>
      <c r="C3" s="146"/>
      <c r="D3" s="146"/>
      <c r="E3" s="146"/>
      <c r="F3" s="146"/>
      <c r="G3" s="146"/>
      <c r="H3" s="146"/>
    </row>
    <row r="4" spans="1:8" ht="15" customHeight="1" thickBot="1">
      <c r="A4" s="86"/>
      <c r="B4" s="87"/>
      <c r="C4" s="87"/>
      <c r="D4" s="87"/>
      <c r="E4" s="87"/>
      <c r="F4" s="87"/>
      <c r="G4" s="87"/>
      <c r="H4" s="87"/>
    </row>
    <row r="5" spans="1:8" ht="19.5" customHeight="1">
      <c r="A5" s="136" t="s">
        <v>9</v>
      </c>
      <c r="B5" s="137"/>
      <c r="C5" s="153"/>
      <c r="D5" s="154"/>
      <c r="E5" s="87"/>
      <c r="F5" s="142" t="s">
        <v>45</v>
      </c>
      <c r="G5" s="143"/>
      <c r="H5" s="111" t="s">
        <v>72</v>
      </c>
    </row>
    <row r="6" spans="1:8" ht="19.5" customHeight="1">
      <c r="A6" s="138" t="s">
        <v>14</v>
      </c>
      <c r="B6" s="139"/>
      <c r="C6" s="155"/>
      <c r="D6" s="156"/>
      <c r="E6" s="87"/>
      <c r="F6" s="115" t="s">
        <v>73</v>
      </c>
      <c r="G6" s="116"/>
      <c r="H6" s="112"/>
    </row>
    <row r="7" spans="1:8" ht="19.5" customHeight="1">
      <c r="A7" s="138" t="s">
        <v>15</v>
      </c>
      <c r="B7" s="139"/>
      <c r="C7" s="133"/>
      <c r="D7" s="134"/>
      <c r="E7" s="87"/>
      <c r="F7" s="115" t="s">
        <v>74</v>
      </c>
      <c r="G7" s="116"/>
      <c r="H7" s="112"/>
    </row>
    <row r="8" spans="1:8" ht="19.5" customHeight="1" thickBot="1">
      <c r="A8" s="140" t="s">
        <v>46</v>
      </c>
      <c r="B8" s="141"/>
      <c r="C8" s="147"/>
      <c r="D8" s="148"/>
      <c r="E8" s="87"/>
      <c r="F8" s="115" t="s">
        <v>75</v>
      </c>
      <c r="G8" s="116"/>
      <c r="H8" s="112"/>
    </row>
    <row r="9" spans="1:8" ht="19.5" customHeight="1">
      <c r="A9" s="86"/>
      <c r="B9" s="87"/>
      <c r="C9" s="87"/>
      <c r="D9" s="87"/>
      <c r="E9" s="87"/>
      <c r="F9" s="115" t="s">
        <v>76</v>
      </c>
      <c r="G9" s="116"/>
      <c r="H9" s="112"/>
    </row>
    <row r="10" spans="1:8" ht="19.5" customHeight="1" thickBot="1">
      <c r="A10" s="86"/>
      <c r="B10" s="87"/>
      <c r="C10" s="87"/>
      <c r="D10" s="87"/>
      <c r="E10" s="87"/>
      <c r="F10" s="117" t="s">
        <v>77</v>
      </c>
      <c r="G10" s="118"/>
      <c r="H10" s="113"/>
    </row>
    <row r="11" spans="1:8" ht="15" customHeight="1">
      <c r="A11" s="86"/>
      <c r="B11" s="87"/>
      <c r="C11" s="87"/>
      <c r="D11" s="87"/>
      <c r="E11" s="87"/>
      <c r="F11" s="87"/>
      <c r="G11" s="87"/>
      <c r="H11" s="87"/>
    </row>
    <row r="12" spans="1:8" ht="15" customHeight="1">
      <c r="A12" s="218" t="s">
        <v>99</v>
      </c>
      <c r="B12" s="87"/>
      <c r="C12" s="87"/>
      <c r="D12" s="87"/>
      <c r="E12" s="87"/>
      <c r="F12" s="87"/>
      <c r="G12" s="87"/>
      <c r="H12" s="87"/>
    </row>
    <row r="13" spans="1:8" ht="22.5" customHeight="1" thickBot="1">
      <c r="A13" s="135" t="s">
        <v>69</v>
      </c>
      <c r="B13" s="135"/>
      <c r="C13" s="135"/>
      <c r="D13" s="135"/>
      <c r="E13" s="135"/>
      <c r="F13" s="135"/>
      <c r="G13" s="135"/>
      <c r="H13" s="135"/>
    </row>
    <row r="14" spans="1:8" ht="44.25" customHeight="1">
      <c r="A14" s="88" t="s">
        <v>63</v>
      </c>
      <c r="B14" s="33" t="s">
        <v>43</v>
      </c>
      <c r="C14" s="33" t="s">
        <v>45</v>
      </c>
      <c r="D14" s="89" t="s">
        <v>90</v>
      </c>
      <c r="E14" s="98" t="s">
        <v>42</v>
      </c>
      <c r="F14" s="95" t="s">
        <v>88</v>
      </c>
      <c r="G14" s="90" t="s">
        <v>41</v>
      </c>
      <c r="H14" s="34" t="s">
        <v>40</v>
      </c>
    </row>
    <row r="15" spans="1:8" ht="24.75" customHeight="1">
      <c r="A15" s="150" t="s">
        <v>57</v>
      </c>
      <c r="B15" s="116" t="s">
        <v>7</v>
      </c>
      <c r="C15" s="29" t="s">
        <v>64</v>
      </c>
      <c r="D15" s="124"/>
      <c r="E15" s="127">
        <f>C8</f>
        <v>0</v>
      </c>
      <c r="F15" s="94">
        <v>1</v>
      </c>
      <c r="G15" s="43">
        <f>H6</f>
        <v>0</v>
      </c>
      <c r="H15" s="91">
        <f>SUM($D$15*$E$15*F15*G15)</f>
        <v>0</v>
      </c>
    </row>
    <row r="16" spans="1:8" ht="24.75" customHeight="1">
      <c r="A16" s="151"/>
      <c r="B16" s="116"/>
      <c r="C16" s="29" t="s">
        <v>65</v>
      </c>
      <c r="D16" s="125"/>
      <c r="E16" s="128"/>
      <c r="F16" s="94">
        <v>1</v>
      </c>
      <c r="G16" s="43">
        <f>H7</f>
        <v>0</v>
      </c>
      <c r="H16" s="91">
        <f>SUM($D$15*$E$15*F16*G16)</f>
        <v>0</v>
      </c>
    </row>
    <row r="17" spans="1:8" ht="24.75" customHeight="1">
      <c r="A17" s="151"/>
      <c r="B17" s="116"/>
      <c r="C17" s="29" t="s">
        <v>66</v>
      </c>
      <c r="D17" s="125"/>
      <c r="E17" s="128"/>
      <c r="F17" s="94">
        <v>1</v>
      </c>
      <c r="G17" s="43">
        <f>H8</f>
        <v>0</v>
      </c>
      <c r="H17" s="91">
        <f>SUM($D$15*$E$15*F17*G17)</f>
        <v>0</v>
      </c>
    </row>
    <row r="18" spans="1:8" ht="24.75" customHeight="1">
      <c r="A18" s="151"/>
      <c r="B18" s="149"/>
      <c r="C18" s="30" t="s">
        <v>67</v>
      </c>
      <c r="D18" s="125"/>
      <c r="E18" s="128"/>
      <c r="F18" s="94">
        <v>1</v>
      </c>
      <c r="G18" s="43">
        <f>H9</f>
        <v>0</v>
      </c>
      <c r="H18" s="91">
        <f>SUM($D$15*$E$15*F18*G18)</f>
        <v>0</v>
      </c>
    </row>
    <row r="19" spans="1:8" ht="24.75" customHeight="1">
      <c r="A19" s="151"/>
      <c r="B19" s="149"/>
      <c r="C19" s="30" t="s">
        <v>68</v>
      </c>
      <c r="D19" s="126"/>
      <c r="E19" s="129"/>
      <c r="F19" s="94">
        <v>8</v>
      </c>
      <c r="G19" s="43">
        <f>H10</f>
        <v>0</v>
      </c>
      <c r="H19" s="91">
        <f>SUM($D$15*$E$15*F19*G19)</f>
        <v>0</v>
      </c>
    </row>
    <row r="20" spans="1:8" ht="24.75" customHeight="1" thickBot="1">
      <c r="A20" s="151"/>
      <c r="B20" s="123"/>
      <c r="C20" s="123" t="s">
        <v>44</v>
      </c>
      <c r="D20" s="123"/>
      <c r="E20" s="123"/>
      <c r="F20" s="123"/>
      <c r="G20" s="123"/>
      <c r="H20" s="92">
        <f>SUM(H15:H19)</f>
        <v>0</v>
      </c>
    </row>
    <row r="21" spans="1:8" ht="45.75" customHeight="1" thickTop="1">
      <c r="A21" s="151"/>
      <c r="B21" s="119" t="s">
        <v>85</v>
      </c>
      <c r="C21" s="33" t="s">
        <v>45</v>
      </c>
      <c r="D21" s="89" t="s">
        <v>89</v>
      </c>
      <c r="E21" s="98" t="s">
        <v>42</v>
      </c>
      <c r="F21" s="95" t="s">
        <v>88</v>
      </c>
      <c r="G21" s="90" t="s">
        <v>41</v>
      </c>
      <c r="H21" s="34" t="s">
        <v>40</v>
      </c>
    </row>
    <row r="22" spans="1:8" ht="24.75" customHeight="1">
      <c r="A22" s="151"/>
      <c r="B22" s="120"/>
      <c r="C22" s="29" t="s">
        <v>64</v>
      </c>
      <c r="D22" s="132"/>
      <c r="E22" s="127">
        <f>C8</f>
        <v>0</v>
      </c>
      <c r="F22" s="94">
        <v>1</v>
      </c>
      <c r="G22" s="42">
        <f>H6</f>
        <v>0</v>
      </c>
      <c r="H22" s="91">
        <f>SUM($D$22*$E$22*F22*G22)</f>
        <v>0</v>
      </c>
    </row>
    <row r="23" spans="1:8" ht="24.75" customHeight="1">
      <c r="A23" s="151"/>
      <c r="B23" s="120"/>
      <c r="C23" s="29" t="s">
        <v>65</v>
      </c>
      <c r="D23" s="130"/>
      <c r="E23" s="130"/>
      <c r="F23" s="94">
        <v>1</v>
      </c>
      <c r="G23" s="42">
        <f>H7</f>
        <v>0</v>
      </c>
      <c r="H23" s="91">
        <f>SUM($D$22*$E$22*F23*G23)</f>
        <v>0</v>
      </c>
    </row>
    <row r="24" spans="1:8" ht="24.75" customHeight="1">
      <c r="A24" s="151"/>
      <c r="B24" s="120"/>
      <c r="C24" s="29" t="s">
        <v>66</v>
      </c>
      <c r="D24" s="130"/>
      <c r="E24" s="130"/>
      <c r="F24" s="94">
        <v>1</v>
      </c>
      <c r="G24" s="42">
        <f>H8</f>
        <v>0</v>
      </c>
      <c r="H24" s="91">
        <f>SUM($D$22*$E$22*F24*G24)</f>
        <v>0</v>
      </c>
    </row>
    <row r="25" spans="1:8" ht="24.75" customHeight="1">
      <c r="A25" s="151"/>
      <c r="B25" s="120"/>
      <c r="C25" s="30" t="s">
        <v>67</v>
      </c>
      <c r="D25" s="130"/>
      <c r="E25" s="130"/>
      <c r="F25" s="94">
        <v>1</v>
      </c>
      <c r="G25" s="42">
        <f>H9</f>
        <v>0</v>
      </c>
      <c r="H25" s="91">
        <f>SUM($D$22*$E$22*F25*G25)</f>
        <v>0</v>
      </c>
    </row>
    <row r="26" spans="1:8" ht="24.75" customHeight="1">
      <c r="A26" s="151"/>
      <c r="B26" s="120"/>
      <c r="C26" s="30" t="s">
        <v>68</v>
      </c>
      <c r="D26" s="131"/>
      <c r="E26" s="131"/>
      <c r="F26" s="94">
        <v>8</v>
      </c>
      <c r="G26" s="42">
        <f>H10</f>
        <v>0</v>
      </c>
      <c r="H26" s="91">
        <f>SUM($D$22*$E$22*F26*G26)</f>
        <v>0</v>
      </c>
    </row>
    <row r="27" spans="1:8" ht="24.75" customHeight="1" thickBot="1">
      <c r="A27" s="151"/>
      <c r="B27" s="121"/>
      <c r="C27" s="123" t="s">
        <v>44</v>
      </c>
      <c r="D27" s="123"/>
      <c r="E27" s="123"/>
      <c r="F27" s="123"/>
      <c r="G27" s="123"/>
      <c r="H27" s="92">
        <f>SUM(H22:H26)</f>
        <v>0</v>
      </c>
    </row>
    <row r="28" spans="1:8" ht="45" customHeight="1" thickTop="1">
      <c r="A28" s="151"/>
      <c r="B28" s="119" t="s">
        <v>87</v>
      </c>
      <c r="C28" s="33" t="s">
        <v>45</v>
      </c>
      <c r="D28" s="89" t="s">
        <v>91</v>
      </c>
      <c r="E28" s="98" t="s">
        <v>42</v>
      </c>
      <c r="F28" s="95" t="s">
        <v>88</v>
      </c>
      <c r="G28" s="90" t="s">
        <v>41</v>
      </c>
      <c r="H28" s="34" t="s">
        <v>40</v>
      </c>
    </row>
    <row r="29" spans="1:8" ht="24.75" customHeight="1">
      <c r="A29" s="151"/>
      <c r="B29" s="120"/>
      <c r="C29" s="29" t="s">
        <v>64</v>
      </c>
      <c r="D29" s="132"/>
      <c r="E29" s="127">
        <f>C8</f>
        <v>0</v>
      </c>
      <c r="F29" s="94">
        <v>1</v>
      </c>
      <c r="G29" s="42">
        <f>H6</f>
        <v>0</v>
      </c>
      <c r="H29" s="91">
        <f>SUM($D$29*$E$29*F29*G29)</f>
        <v>0</v>
      </c>
    </row>
    <row r="30" spans="1:8" ht="24.75" customHeight="1">
      <c r="A30" s="151"/>
      <c r="B30" s="120"/>
      <c r="C30" s="29" t="s">
        <v>65</v>
      </c>
      <c r="D30" s="130"/>
      <c r="E30" s="130"/>
      <c r="F30" s="94">
        <v>1</v>
      </c>
      <c r="G30" s="42">
        <f>H7</f>
        <v>0</v>
      </c>
      <c r="H30" s="91">
        <f>SUM($D$29*$E$29*F30*G30)</f>
        <v>0</v>
      </c>
    </row>
    <row r="31" spans="1:8" ht="24.75" customHeight="1">
      <c r="A31" s="151"/>
      <c r="B31" s="120"/>
      <c r="C31" s="29" t="s">
        <v>66</v>
      </c>
      <c r="D31" s="130"/>
      <c r="E31" s="130"/>
      <c r="F31" s="94">
        <v>1</v>
      </c>
      <c r="G31" s="42">
        <f>H8</f>
        <v>0</v>
      </c>
      <c r="H31" s="91">
        <f>SUM($D$29*$E$29*F31*G31)</f>
        <v>0</v>
      </c>
    </row>
    <row r="32" spans="1:8" ht="24.75" customHeight="1">
      <c r="A32" s="151"/>
      <c r="B32" s="120"/>
      <c r="C32" s="30" t="s">
        <v>67</v>
      </c>
      <c r="D32" s="130"/>
      <c r="E32" s="130"/>
      <c r="F32" s="94">
        <v>1</v>
      </c>
      <c r="G32" s="42">
        <f>H9</f>
        <v>0</v>
      </c>
      <c r="H32" s="91">
        <f>SUM($D$29*$E$29*F32*G32)</f>
        <v>0</v>
      </c>
    </row>
    <row r="33" spans="1:8" ht="24.75" customHeight="1">
      <c r="A33" s="151"/>
      <c r="B33" s="120"/>
      <c r="C33" s="30" t="s">
        <v>68</v>
      </c>
      <c r="D33" s="131"/>
      <c r="E33" s="131"/>
      <c r="F33" s="94">
        <v>8</v>
      </c>
      <c r="G33" s="42">
        <f>H10</f>
        <v>0</v>
      </c>
      <c r="H33" s="91">
        <f>SUM($D$29*$E$29*F33*G33)</f>
        <v>0</v>
      </c>
    </row>
    <row r="34" spans="1:8" ht="24.75" customHeight="1" thickBot="1">
      <c r="A34" s="152"/>
      <c r="B34" s="122"/>
      <c r="C34" s="118" t="s">
        <v>44</v>
      </c>
      <c r="D34" s="118"/>
      <c r="E34" s="118"/>
      <c r="F34" s="118"/>
      <c r="G34" s="118"/>
      <c r="H34" s="93">
        <f>SUM(H29:H33)</f>
        <v>0</v>
      </c>
    </row>
    <row r="35" ht="15" customHeight="1"/>
  </sheetData>
  <sheetProtection/>
  <mergeCells count="30">
    <mergeCell ref="A1:B1"/>
    <mergeCell ref="A3:H3"/>
    <mergeCell ref="C8:D8"/>
    <mergeCell ref="D22:D26"/>
    <mergeCell ref="C20:G20"/>
    <mergeCell ref="B15:B20"/>
    <mergeCell ref="A15:A34"/>
    <mergeCell ref="C34:G34"/>
    <mergeCell ref="C5:D5"/>
    <mergeCell ref="C6:D6"/>
    <mergeCell ref="C7:D7"/>
    <mergeCell ref="A13:H13"/>
    <mergeCell ref="A5:B5"/>
    <mergeCell ref="A6:B6"/>
    <mergeCell ref="A7:B7"/>
    <mergeCell ref="A8:B8"/>
    <mergeCell ref="F5:G5"/>
    <mergeCell ref="F6:G6"/>
    <mergeCell ref="F7:G7"/>
    <mergeCell ref="F8:G8"/>
    <mergeCell ref="F9:G9"/>
    <mergeCell ref="F10:G10"/>
    <mergeCell ref="B21:B27"/>
    <mergeCell ref="B28:B34"/>
    <mergeCell ref="C27:G27"/>
    <mergeCell ref="D15:D19"/>
    <mergeCell ref="E15:E19"/>
    <mergeCell ref="E22:E26"/>
    <mergeCell ref="D29:D33"/>
    <mergeCell ref="E29:E33"/>
  </mergeCells>
  <printOptions/>
  <pageMargins left="0.7874015748031497" right="0.7874015748031497" top="0.5905511811023623" bottom="0.4724409448818898" header="0.5118110236220472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zoomScalePageLayoutView="0" workbookViewId="0" topLeftCell="A1">
      <selection activeCell="D10" sqref="D10"/>
    </sheetView>
  </sheetViews>
  <sheetFormatPr defaultColWidth="9.00390625" defaultRowHeight="13.5"/>
  <cols>
    <col min="1" max="1" width="3.125" style="1" customWidth="1"/>
    <col min="2" max="2" width="19.625" style="1" customWidth="1"/>
    <col min="3" max="3" width="9.375" style="1" customWidth="1"/>
    <col min="4" max="4" width="10.125" style="1" customWidth="1"/>
    <col min="5" max="6" width="11.625" style="1" customWidth="1"/>
    <col min="7" max="7" width="13.25390625" style="1" customWidth="1"/>
    <col min="8" max="8" width="13.75390625" style="1" customWidth="1"/>
    <col min="9" max="16384" width="9.00390625" style="1" customWidth="1"/>
  </cols>
  <sheetData>
    <row r="1" spans="1:8" ht="17.25">
      <c r="A1" s="177" t="s">
        <v>94</v>
      </c>
      <c r="B1" s="177"/>
      <c r="H1" s="114" t="str">
        <f>'【様式9-1】稼働年別の算出根拠'!H1</f>
        <v>※有料老人ホーム</v>
      </c>
    </row>
    <row r="2" ht="11.25" customHeight="1">
      <c r="H2" s="2"/>
    </row>
    <row r="3" spans="1:8" ht="39.75" customHeight="1">
      <c r="A3" s="159" t="s">
        <v>38</v>
      </c>
      <c r="B3" s="160"/>
      <c r="C3" s="160"/>
      <c r="D3" s="160"/>
      <c r="E3" s="160"/>
      <c r="F3" s="160"/>
      <c r="G3" s="160"/>
      <c r="H3" s="160"/>
    </row>
    <row r="4" spans="1:8" ht="11.25" customHeight="1" thickBot="1">
      <c r="A4" s="41"/>
      <c r="B4" s="3"/>
      <c r="C4" s="3"/>
      <c r="D4" s="3"/>
      <c r="E4" s="3"/>
      <c r="F4" s="3"/>
      <c r="G4" s="3"/>
      <c r="H4" s="3"/>
    </row>
    <row r="5" spans="1:8" ht="27.75" customHeight="1">
      <c r="A5" s="41"/>
      <c r="B5" s="96" t="s">
        <v>9</v>
      </c>
      <c r="C5" s="171">
        <f>'【様式9-1】稼働年別の算出根拠'!C5:D5</f>
        <v>0</v>
      </c>
      <c r="D5" s="171"/>
      <c r="E5" s="171"/>
      <c r="F5" s="172"/>
      <c r="G5" s="3"/>
      <c r="H5" s="3"/>
    </row>
    <row r="6" spans="1:8" ht="27.75" customHeight="1">
      <c r="A6" s="41"/>
      <c r="B6" s="105" t="s">
        <v>14</v>
      </c>
      <c r="C6" s="173">
        <f>'【様式9-1】稼働年別の算出根拠'!C6:D6</f>
        <v>0</v>
      </c>
      <c r="D6" s="173"/>
      <c r="E6" s="173"/>
      <c r="F6" s="174"/>
      <c r="G6" s="3"/>
      <c r="H6" s="3"/>
    </row>
    <row r="7" spans="1:8" ht="27.75" customHeight="1">
      <c r="A7" s="41"/>
      <c r="B7" s="105" t="s">
        <v>15</v>
      </c>
      <c r="C7" s="173">
        <f>'【様式9-1】稼働年別の算出根拠'!C7:D7</f>
        <v>0</v>
      </c>
      <c r="D7" s="173"/>
      <c r="E7" s="173"/>
      <c r="F7" s="174"/>
      <c r="G7" s="3"/>
      <c r="H7" s="3"/>
    </row>
    <row r="8" spans="1:8" ht="27.75" customHeight="1" thickBot="1">
      <c r="A8" s="41"/>
      <c r="B8" s="97" t="s">
        <v>78</v>
      </c>
      <c r="C8" s="175">
        <f>'【様式9-1】稼働年別の算出根拠'!C8:D8</f>
        <v>0</v>
      </c>
      <c r="D8" s="175"/>
      <c r="E8" s="175"/>
      <c r="F8" s="176"/>
      <c r="G8" s="3"/>
      <c r="H8" s="3"/>
    </row>
    <row r="9" spans="1:8" ht="15.75" customHeight="1">
      <c r="A9" s="41"/>
      <c r="B9" s="3"/>
      <c r="C9" s="3"/>
      <c r="D9" s="3"/>
      <c r="E9" s="3"/>
      <c r="F9" s="3"/>
      <c r="G9" s="3"/>
      <c r="H9" s="3"/>
    </row>
    <row r="10" spans="1:8" ht="19.5" customHeight="1" thickBot="1">
      <c r="A10" s="219" t="s">
        <v>100</v>
      </c>
      <c r="B10" s="220"/>
      <c r="C10" s="106"/>
      <c r="D10" s="107"/>
      <c r="E10" s="108"/>
      <c r="F10" s="109"/>
      <c r="G10" s="110"/>
      <c r="H10" s="4"/>
    </row>
    <row r="11" spans="1:8" ht="15" customHeight="1">
      <c r="A11" s="184" t="s">
        <v>35</v>
      </c>
      <c r="B11" s="137"/>
      <c r="C11" s="161" t="s">
        <v>48</v>
      </c>
      <c r="D11" s="5" t="s">
        <v>34</v>
      </c>
      <c r="E11" s="5" t="s">
        <v>53</v>
      </c>
      <c r="F11" s="5" t="s">
        <v>55</v>
      </c>
      <c r="G11" s="5" t="s">
        <v>98</v>
      </c>
      <c r="H11" s="164" t="s">
        <v>33</v>
      </c>
    </row>
    <row r="12" spans="1:8" ht="15" customHeight="1">
      <c r="A12" s="185"/>
      <c r="B12" s="139"/>
      <c r="C12" s="162"/>
      <c r="D12" s="6"/>
      <c r="E12" s="6" t="s">
        <v>54</v>
      </c>
      <c r="F12" s="6" t="s">
        <v>54</v>
      </c>
      <c r="G12" s="6" t="s">
        <v>54</v>
      </c>
      <c r="H12" s="165"/>
    </row>
    <row r="13" spans="1:8" ht="15" customHeight="1">
      <c r="A13" s="185"/>
      <c r="B13" s="139"/>
      <c r="C13" s="163"/>
      <c r="D13" s="7" t="s">
        <v>50</v>
      </c>
      <c r="E13" s="7" t="s">
        <v>36</v>
      </c>
      <c r="F13" s="7" t="s">
        <v>37</v>
      </c>
      <c r="G13" s="7" t="s">
        <v>71</v>
      </c>
      <c r="H13" s="166"/>
    </row>
    <row r="14" spans="1:8" ht="27.75" customHeight="1">
      <c r="A14" s="8">
        <v>1</v>
      </c>
      <c r="B14" s="9" t="s">
        <v>32</v>
      </c>
      <c r="C14" s="65"/>
      <c r="D14" s="66"/>
      <c r="E14" s="67"/>
      <c r="F14" s="67"/>
      <c r="G14" s="69">
        <f>SUM(E14+F14)*D14</f>
        <v>0</v>
      </c>
      <c r="H14" s="70"/>
    </row>
    <row r="15" spans="1:8" ht="27.75" customHeight="1">
      <c r="A15" s="8">
        <v>2</v>
      </c>
      <c r="B15" s="9" t="s">
        <v>31</v>
      </c>
      <c r="C15" s="65"/>
      <c r="D15" s="66"/>
      <c r="E15" s="67"/>
      <c r="F15" s="67"/>
      <c r="G15" s="69">
        <f aca="true" t="shared" si="0" ref="G15:G24">SUM(E15+F15)*D15</f>
        <v>0</v>
      </c>
      <c r="H15" s="70"/>
    </row>
    <row r="16" spans="1:8" ht="27.75" customHeight="1">
      <c r="A16" s="8">
        <v>3</v>
      </c>
      <c r="B16" s="9" t="s">
        <v>30</v>
      </c>
      <c r="C16" s="68"/>
      <c r="D16" s="66"/>
      <c r="E16" s="67"/>
      <c r="F16" s="67"/>
      <c r="G16" s="69">
        <f t="shared" si="0"/>
        <v>0</v>
      </c>
      <c r="H16" s="70"/>
    </row>
    <row r="17" spans="1:8" ht="27.75" customHeight="1">
      <c r="A17" s="8">
        <v>4</v>
      </c>
      <c r="B17" s="9" t="s">
        <v>29</v>
      </c>
      <c r="C17" s="65"/>
      <c r="D17" s="66"/>
      <c r="E17" s="67"/>
      <c r="F17" s="67"/>
      <c r="G17" s="69">
        <f t="shared" si="0"/>
        <v>0</v>
      </c>
      <c r="H17" s="70"/>
    </row>
    <row r="18" spans="1:8" ht="27.75" customHeight="1">
      <c r="A18" s="8">
        <v>5</v>
      </c>
      <c r="B18" s="9" t="s">
        <v>83</v>
      </c>
      <c r="C18" s="68"/>
      <c r="D18" s="66"/>
      <c r="E18" s="67"/>
      <c r="F18" s="67"/>
      <c r="G18" s="69">
        <f t="shared" si="0"/>
        <v>0</v>
      </c>
      <c r="H18" s="70"/>
    </row>
    <row r="19" spans="1:8" ht="27.75" customHeight="1">
      <c r="A19" s="8">
        <v>6</v>
      </c>
      <c r="B19" s="9" t="s">
        <v>84</v>
      </c>
      <c r="C19" s="68"/>
      <c r="D19" s="66"/>
      <c r="E19" s="67"/>
      <c r="F19" s="67"/>
      <c r="G19" s="69">
        <f t="shared" si="0"/>
        <v>0</v>
      </c>
      <c r="H19" s="70"/>
    </row>
    <row r="20" spans="1:8" ht="27.75" customHeight="1">
      <c r="A20" s="8">
        <v>7</v>
      </c>
      <c r="B20" s="9" t="s">
        <v>28</v>
      </c>
      <c r="C20" s="65"/>
      <c r="D20" s="66"/>
      <c r="E20" s="67"/>
      <c r="F20" s="67"/>
      <c r="G20" s="69">
        <f t="shared" si="0"/>
        <v>0</v>
      </c>
      <c r="H20" s="70"/>
    </row>
    <row r="21" spans="1:8" ht="27.75" customHeight="1">
      <c r="A21" s="8">
        <v>8</v>
      </c>
      <c r="B21" s="9" t="s">
        <v>81</v>
      </c>
      <c r="C21" s="65"/>
      <c r="D21" s="66"/>
      <c r="E21" s="67"/>
      <c r="F21" s="67"/>
      <c r="G21" s="69">
        <f t="shared" si="0"/>
        <v>0</v>
      </c>
      <c r="H21" s="70"/>
    </row>
    <row r="22" spans="1:8" ht="27.75" customHeight="1">
      <c r="A22" s="8">
        <v>9</v>
      </c>
      <c r="B22" s="9" t="s">
        <v>27</v>
      </c>
      <c r="C22" s="65"/>
      <c r="D22" s="66"/>
      <c r="E22" s="67"/>
      <c r="F22" s="67"/>
      <c r="G22" s="69">
        <f t="shared" si="0"/>
        <v>0</v>
      </c>
      <c r="H22" s="70"/>
    </row>
    <row r="23" spans="1:8" ht="27.75" customHeight="1">
      <c r="A23" s="8">
        <v>10</v>
      </c>
      <c r="B23" s="9" t="s">
        <v>26</v>
      </c>
      <c r="C23" s="65"/>
      <c r="D23" s="66"/>
      <c r="E23" s="67"/>
      <c r="F23" s="67"/>
      <c r="G23" s="69">
        <f t="shared" si="0"/>
        <v>0</v>
      </c>
      <c r="H23" s="70"/>
    </row>
    <row r="24" spans="1:8" ht="27.75" customHeight="1">
      <c r="A24" s="8">
        <v>11</v>
      </c>
      <c r="B24" s="9" t="s">
        <v>25</v>
      </c>
      <c r="C24" s="65"/>
      <c r="D24" s="66"/>
      <c r="E24" s="67"/>
      <c r="F24" s="67"/>
      <c r="G24" s="69">
        <f t="shared" si="0"/>
        <v>0</v>
      </c>
      <c r="H24" s="70"/>
    </row>
    <row r="25" spans="1:8" ht="27.75" customHeight="1">
      <c r="A25" s="8"/>
      <c r="B25" s="9"/>
      <c r="C25" s="10"/>
      <c r="D25" s="46"/>
      <c r="E25" s="47"/>
      <c r="F25" s="47"/>
      <c r="G25" s="71"/>
      <c r="H25" s="70"/>
    </row>
    <row r="26" spans="1:8" ht="27.75" customHeight="1">
      <c r="A26" s="8"/>
      <c r="B26" s="9"/>
      <c r="C26" s="10"/>
      <c r="D26" s="46"/>
      <c r="E26" s="47"/>
      <c r="F26" s="47"/>
      <c r="G26" s="71"/>
      <c r="H26" s="70"/>
    </row>
    <row r="27" spans="1:8" ht="27.75" customHeight="1" thickBot="1">
      <c r="A27" s="11"/>
      <c r="B27" s="12"/>
      <c r="C27" s="13"/>
      <c r="D27" s="48"/>
      <c r="E27" s="49"/>
      <c r="F27" s="49"/>
      <c r="G27" s="72"/>
      <c r="H27" s="73"/>
    </row>
    <row r="28" spans="1:8" ht="27.75" customHeight="1" thickBot="1">
      <c r="A28" s="14"/>
      <c r="B28" s="15" t="s">
        <v>24</v>
      </c>
      <c r="C28" s="16"/>
      <c r="D28" s="17">
        <f>SUM(D14:D27)</f>
        <v>0</v>
      </c>
      <c r="E28" s="18" t="s">
        <v>49</v>
      </c>
      <c r="F28" s="19" t="s">
        <v>49</v>
      </c>
      <c r="G28" s="74">
        <f>SUM(G14:G27)</f>
        <v>0</v>
      </c>
      <c r="H28" s="20" t="s">
        <v>51</v>
      </c>
    </row>
    <row r="29" spans="1:8" ht="27.75" customHeight="1">
      <c r="A29" s="180" t="s">
        <v>23</v>
      </c>
      <c r="B29" s="181"/>
      <c r="C29" s="21" t="s">
        <v>52</v>
      </c>
      <c r="D29" s="81">
        <f>G28</f>
        <v>0</v>
      </c>
      <c r="E29" s="167" t="s">
        <v>97</v>
      </c>
      <c r="F29" s="168"/>
      <c r="G29" s="75">
        <f>SUM(D29*12)</f>
        <v>0</v>
      </c>
      <c r="H29" s="76" t="s">
        <v>21</v>
      </c>
    </row>
    <row r="30" spans="1:8" ht="27.75" customHeight="1">
      <c r="A30" s="182" t="s">
        <v>22</v>
      </c>
      <c r="B30" s="183"/>
      <c r="C30" s="169"/>
      <c r="D30" s="170"/>
      <c r="E30" s="22" t="s">
        <v>96</v>
      </c>
      <c r="F30" s="22"/>
      <c r="G30" s="77">
        <f>SUM(G28/1000)*C30</f>
        <v>0</v>
      </c>
      <c r="H30" s="76" t="s">
        <v>79</v>
      </c>
    </row>
    <row r="31" spans="1:8" ht="27.75" customHeight="1" thickBot="1">
      <c r="A31" s="178" t="s">
        <v>20</v>
      </c>
      <c r="B31" s="179"/>
      <c r="C31" s="23"/>
      <c r="D31" s="24"/>
      <c r="E31" s="25"/>
      <c r="F31" s="25"/>
      <c r="G31" s="104"/>
      <c r="H31" s="78" t="s">
        <v>39</v>
      </c>
    </row>
    <row r="32" spans="1:8" ht="27.75" customHeight="1" thickBot="1" thickTop="1">
      <c r="A32" s="157" t="s">
        <v>19</v>
      </c>
      <c r="B32" s="158"/>
      <c r="C32" s="26"/>
      <c r="D32" s="27"/>
      <c r="E32" s="28"/>
      <c r="F32" s="28"/>
      <c r="G32" s="79">
        <f>SUM(G29:G31)</f>
        <v>0</v>
      </c>
      <c r="H32" s="80" t="s">
        <v>39</v>
      </c>
    </row>
    <row r="33" ht="30" customHeight="1">
      <c r="A33" s="1" t="s">
        <v>56</v>
      </c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</sheetData>
  <sheetProtection/>
  <mergeCells count="16">
    <mergeCell ref="C8:F8"/>
    <mergeCell ref="A1:B1"/>
    <mergeCell ref="A31:B31"/>
    <mergeCell ref="A29:B29"/>
    <mergeCell ref="A30:B30"/>
    <mergeCell ref="A11:B13"/>
    <mergeCell ref="A32:B32"/>
    <mergeCell ref="A3:H3"/>
    <mergeCell ref="C11:C13"/>
    <mergeCell ref="A10:B10"/>
    <mergeCell ref="H11:H13"/>
    <mergeCell ref="E29:F29"/>
    <mergeCell ref="C30:D30"/>
    <mergeCell ref="C5:F5"/>
    <mergeCell ref="C6:F6"/>
    <mergeCell ref="C7:F7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zoomScalePageLayoutView="0" workbookViewId="0" topLeftCell="A1">
      <selection activeCell="C15" sqref="C15"/>
    </sheetView>
  </sheetViews>
  <sheetFormatPr defaultColWidth="9.00390625" defaultRowHeight="13.5"/>
  <cols>
    <col min="1" max="2" width="4.125" style="1" customWidth="1"/>
    <col min="3" max="3" width="20.625" style="1" customWidth="1"/>
    <col min="4" max="8" width="11.625" style="1" customWidth="1"/>
    <col min="9" max="16384" width="9.00390625" style="1" customWidth="1"/>
  </cols>
  <sheetData>
    <row r="1" spans="1:8" ht="17.25">
      <c r="A1" s="211" t="s">
        <v>93</v>
      </c>
      <c r="B1" s="211"/>
      <c r="C1" s="211"/>
      <c r="H1" s="114" t="str">
        <f>'【様式9-1】稼働年別の算出根拠'!H1</f>
        <v>※有料老人ホーム</v>
      </c>
    </row>
    <row r="2" spans="1:3" ht="18.75">
      <c r="A2" s="32"/>
      <c r="B2" s="32"/>
      <c r="C2" s="32"/>
    </row>
    <row r="3" spans="1:8" ht="27.75" customHeight="1">
      <c r="A3" s="215" t="s">
        <v>13</v>
      </c>
      <c r="B3" s="216"/>
      <c r="C3" s="216"/>
      <c r="D3" s="216"/>
      <c r="E3" s="216"/>
      <c r="F3" s="216"/>
      <c r="G3" s="216"/>
      <c r="H3" s="216"/>
    </row>
    <row r="4" spans="1:8" ht="11.25" customHeight="1" thickBot="1">
      <c r="A4" s="41"/>
      <c r="B4" s="3"/>
      <c r="C4" s="3"/>
      <c r="D4" s="3"/>
      <c r="E4" s="3"/>
      <c r="F4" s="3"/>
      <c r="G4" s="3"/>
      <c r="H4" s="3"/>
    </row>
    <row r="5" spans="1:8" ht="37.5" customHeight="1">
      <c r="A5" s="184" t="s">
        <v>9</v>
      </c>
      <c r="B5" s="171"/>
      <c r="C5" s="214">
        <f>'【様式9-1】稼働年別の算出根拠'!C5:D5</f>
        <v>0</v>
      </c>
      <c r="D5" s="214"/>
      <c r="E5" s="89" t="s">
        <v>47</v>
      </c>
      <c r="F5" s="191">
        <f>'【様式9-1】稼働年別の算出根拠'!C7</f>
        <v>0</v>
      </c>
      <c r="G5" s="192"/>
      <c r="H5" s="193"/>
    </row>
    <row r="6" spans="1:8" ht="37.5" customHeight="1" thickBot="1">
      <c r="A6" s="217" t="s">
        <v>14</v>
      </c>
      <c r="B6" s="175"/>
      <c r="C6" s="186">
        <f>'【様式9-1】稼働年別の算出根拠'!C6:D6</f>
        <v>0</v>
      </c>
      <c r="D6" s="187"/>
      <c r="E6" s="188"/>
      <c r="F6" s="44" t="s">
        <v>46</v>
      </c>
      <c r="G6" s="189">
        <f>SUM('【様式9-1】稼働年別の算出根拠'!C8:D8)</f>
        <v>0</v>
      </c>
      <c r="H6" s="190"/>
    </row>
    <row r="7" spans="1:8" ht="36.75" customHeight="1" thickBot="1">
      <c r="A7" s="3"/>
      <c r="B7" s="3"/>
      <c r="C7" s="50"/>
      <c r="D7" s="50"/>
      <c r="E7" s="51"/>
      <c r="F7" s="3"/>
      <c r="G7" s="194" t="s">
        <v>80</v>
      </c>
      <c r="H7" s="194"/>
    </row>
    <row r="8" ht="18.75" customHeight="1" hidden="1" thickBot="1">
      <c r="H8" s="31"/>
    </row>
    <row r="9" spans="1:8" ht="32.25" customHeight="1">
      <c r="A9" s="195" t="s">
        <v>5</v>
      </c>
      <c r="B9" s="196"/>
      <c r="C9" s="197"/>
      <c r="D9" s="57" t="s">
        <v>57</v>
      </c>
      <c r="E9" s="57" t="s">
        <v>58</v>
      </c>
      <c r="F9" s="57" t="s">
        <v>59</v>
      </c>
      <c r="G9" s="57" t="s">
        <v>60</v>
      </c>
      <c r="H9" s="58" t="s">
        <v>61</v>
      </c>
    </row>
    <row r="10" spans="1:8" ht="18" customHeight="1">
      <c r="A10" s="198"/>
      <c r="B10" s="199"/>
      <c r="C10" s="200"/>
      <c r="D10" s="99" t="s">
        <v>82</v>
      </c>
      <c r="E10" s="99" t="s">
        <v>82</v>
      </c>
      <c r="F10" s="99" t="s">
        <v>82</v>
      </c>
      <c r="G10" s="99" t="s">
        <v>82</v>
      </c>
      <c r="H10" s="100" t="s">
        <v>82</v>
      </c>
    </row>
    <row r="11" spans="1:8" ht="17.25" customHeight="1">
      <c r="A11" s="201"/>
      <c r="B11" s="202"/>
      <c r="C11" s="203"/>
      <c r="D11" s="101">
        <f>SUM(('【様式9-1】稼働年別の算出根拠'!H10*8)+'【様式9-1】稼働年別の算出根拠'!H6+'【様式9-1】稼働年別の算出根拠'!H7+'【様式9-1】稼働年別の算出根拠'!H8+'【様式9-1】稼働年別の算出根拠'!H9)/12</f>
        <v>0</v>
      </c>
      <c r="E11" s="102"/>
      <c r="F11" s="102"/>
      <c r="G11" s="102"/>
      <c r="H11" s="103"/>
    </row>
    <row r="12" spans="1:8" ht="42.75" customHeight="1">
      <c r="A12" s="205" t="s">
        <v>4</v>
      </c>
      <c r="B12" s="208" t="s">
        <v>0</v>
      </c>
      <c r="C12" s="36" t="s">
        <v>7</v>
      </c>
      <c r="D12" s="52">
        <f>'【様式9-1】稼働年別の算出根拠'!H20</f>
        <v>0</v>
      </c>
      <c r="E12" s="63"/>
      <c r="F12" s="63"/>
      <c r="G12" s="63"/>
      <c r="H12" s="64"/>
    </row>
    <row r="13" spans="1:8" ht="42.75" customHeight="1">
      <c r="A13" s="206"/>
      <c r="B13" s="209"/>
      <c r="C13" s="36" t="s">
        <v>6</v>
      </c>
      <c r="D13" s="53">
        <f>'【様式9-1】稼働年別の算出根拠'!H27</f>
        <v>0</v>
      </c>
      <c r="E13" s="59"/>
      <c r="F13" s="59"/>
      <c r="G13" s="59"/>
      <c r="H13" s="60"/>
    </row>
    <row r="14" spans="1:8" ht="42.75" customHeight="1">
      <c r="A14" s="206"/>
      <c r="B14" s="209"/>
      <c r="C14" s="36" t="s">
        <v>87</v>
      </c>
      <c r="D14" s="59"/>
      <c r="E14" s="59"/>
      <c r="F14" s="59"/>
      <c r="G14" s="59"/>
      <c r="H14" s="60"/>
    </row>
    <row r="15" spans="1:8" ht="42.75" customHeight="1">
      <c r="A15" s="206"/>
      <c r="B15" s="209"/>
      <c r="C15" s="36"/>
      <c r="D15" s="59"/>
      <c r="E15" s="59"/>
      <c r="F15" s="59"/>
      <c r="G15" s="59"/>
      <c r="H15" s="60"/>
    </row>
    <row r="16" spans="1:8" ht="42.75" customHeight="1">
      <c r="A16" s="206"/>
      <c r="B16" s="209"/>
      <c r="C16" s="36"/>
      <c r="D16" s="59"/>
      <c r="E16" s="59"/>
      <c r="F16" s="59"/>
      <c r="G16" s="59"/>
      <c r="H16" s="60"/>
    </row>
    <row r="17" spans="1:8" ht="42.75" customHeight="1">
      <c r="A17" s="206"/>
      <c r="B17" s="209"/>
      <c r="C17" s="37"/>
      <c r="D17" s="61"/>
      <c r="E17" s="61"/>
      <c r="F17" s="61"/>
      <c r="G17" s="61"/>
      <c r="H17" s="62"/>
    </row>
    <row r="18" spans="1:8" ht="42.75" customHeight="1">
      <c r="A18" s="206"/>
      <c r="B18" s="210"/>
      <c r="C18" s="38" t="s">
        <v>10</v>
      </c>
      <c r="D18" s="45">
        <f>SUM(D12:D17)</f>
        <v>0</v>
      </c>
      <c r="E18" s="45">
        <f>SUM(E12:E17)</f>
        <v>0</v>
      </c>
      <c r="F18" s="45">
        <f>SUM(F12:F17)</f>
        <v>0</v>
      </c>
      <c r="G18" s="45">
        <f>SUM(G12:G17)</f>
        <v>0</v>
      </c>
      <c r="H18" s="54">
        <f>SUM(H12:H17)</f>
        <v>0</v>
      </c>
    </row>
    <row r="19" spans="1:8" ht="42.75" customHeight="1">
      <c r="A19" s="206"/>
      <c r="B19" s="208" t="s">
        <v>1</v>
      </c>
      <c r="C19" s="35" t="s">
        <v>2</v>
      </c>
      <c r="D19" s="52">
        <f>SUM('【様式9-2】人件費内訳'!G32)</f>
        <v>0</v>
      </c>
      <c r="E19" s="63"/>
      <c r="F19" s="63"/>
      <c r="G19" s="63"/>
      <c r="H19" s="64"/>
    </row>
    <row r="20" spans="1:8" ht="42.75" customHeight="1">
      <c r="A20" s="206"/>
      <c r="B20" s="209"/>
      <c r="C20" s="36" t="s">
        <v>3</v>
      </c>
      <c r="D20" s="59"/>
      <c r="E20" s="59"/>
      <c r="F20" s="59"/>
      <c r="G20" s="59"/>
      <c r="H20" s="60"/>
    </row>
    <row r="21" spans="1:8" ht="42.75" customHeight="1">
      <c r="A21" s="206"/>
      <c r="B21" s="209"/>
      <c r="C21" s="39" t="s">
        <v>8</v>
      </c>
      <c r="D21" s="61"/>
      <c r="E21" s="61"/>
      <c r="F21" s="61"/>
      <c r="G21" s="61"/>
      <c r="H21" s="62"/>
    </row>
    <row r="22" spans="1:8" ht="42.75" customHeight="1">
      <c r="A22" s="206"/>
      <c r="B22" s="210"/>
      <c r="C22" s="38" t="s">
        <v>11</v>
      </c>
      <c r="D22" s="45">
        <f>SUM(D19:D21)</f>
        <v>0</v>
      </c>
      <c r="E22" s="45">
        <f>SUM(E19:E21)</f>
        <v>0</v>
      </c>
      <c r="F22" s="45">
        <f>SUM(F19:F21)</f>
        <v>0</v>
      </c>
      <c r="G22" s="45">
        <f>SUM(G19:G21)</f>
        <v>0</v>
      </c>
      <c r="H22" s="54">
        <f>SUM(H19:H21)</f>
        <v>0</v>
      </c>
    </row>
    <row r="23" spans="1:8" ht="42.75" customHeight="1" thickBot="1">
      <c r="A23" s="207"/>
      <c r="B23" s="212" t="s">
        <v>12</v>
      </c>
      <c r="C23" s="213"/>
      <c r="D23" s="55">
        <f>D18-D22</f>
        <v>0</v>
      </c>
      <c r="E23" s="55">
        <f>E18-E22</f>
        <v>0</v>
      </c>
      <c r="F23" s="55">
        <f>F18-F22</f>
        <v>0</v>
      </c>
      <c r="G23" s="55">
        <f>G18-G22</f>
        <v>0</v>
      </c>
      <c r="H23" s="56">
        <f>H18-H22</f>
        <v>0</v>
      </c>
    </row>
    <row r="24" ht="12" customHeight="1"/>
    <row r="25" spans="1:3" ht="19.5" customHeight="1">
      <c r="A25" s="204" t="s">
        <v>16</v>
      </c>
      <c r="B25" s="204"/>
      <c r="C25" s="40" t="s">
        <v>70</v>
      </c>
    </row>
    <row r="26" spans="1:3" ht="19.5" customHeight="1">
      <c r="A26" s="40"/>
      <c r="B26" s="40"/>
      <c r="C26" s="40" t="s">
        <v>17</v>
      </c>
    </row>
    <row r="27" spans="1:3" ht="19.5" customHeight="1">
      <c r="A27" s="40"/>
      <c r="B27" s="40"/>
      <c r="C27" s="40" t="s">
        <v>18</v>
      </c>
    </row>
    <row r="28" spans="1:3" ht="19.5" customHeight="1">
      <c r="A28" s="40"/>
      <c r="B28" s="40"/>
      <c r="C28" s="40" t="s">
        <v>62</v>
      </c>
    </row>
  </sheetData>
  <sheetProtection/>
  <mergeCells count="15">
    <mergeCell ref="A1:C1"/>
    <mergeCell ref="B23:C23"/>
    <mergeCell ref="A5:B5"/>
    <mergeCell ref="C5:D5"/>
    <mergeCell ref="A3:H3"/>
    <mergeCell ref="A6:B6"/>
    <mergeCell ref="C6:E6"/>
    <mergeCell ref="G6:H6"/>
    <mergeCell ref="F5:H5"/>
    <mergeCell ref="G7:H7"/>
    <mergeCell ref="A9:C11"/>
    <mergeCell ref="A25:B25"/>
    <mergeCell ref="A12:A23"/>
    <mergeCell ref="B12:B18"/>
    <mergeCell ref="B19:B22"/>
  </mergeCells>
  <printOptions horizontalCentered="1"/>
  <pageMargins left="0.7874015748031497" right="0.7874015748031497" top="0.5905511811023623" bottom="0.3937007874015748" header="0.5118110236220472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yokote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koubo09-2</dc:title>
  <dc:subject/>
  <dc:creator>yokote</dc:creator>
  <cp:keywords/>
  <dc:description/>
  <cp:lastModifiedBy>佐藤 庄平</cp:lastModifiedBy>
  <cp:lastPrinted>2013-01-09T06:31:10Z</cp:lastPrinted>
  <dcterms:created xsi:type="dcterms:W3CDTF">2006-06-27T07:33:29Z</dcterms:created>
  <dcterms:modified xsi:type="dcterms:W3CDTF">2015-10-09T07:04:04Z</dcterms:modified>
  <cp:category/>
  <cp:version/>
  <cp:contentType/>
  <cp:contentStatus/>
  <cp:revision>1</cp:revision>
</cp:coreProperties>
</file>