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N:\02.介護保険係\11-3.補助金・負担金・交付金関係\R7\介護保険施設等物価高騰対策事業補助金\令和7年度物価高騰対策事業補助金（第2回目）\"/>
    </mc:Choice>
  </mc:AlternateContent>
  <xr:revisionPtr revIDLastSave="0" documentId="13_ncr:1_{555290C9-B405-42EF-B720-4946EBC89307}" xr6:coauthVersionLast="47" xr6:coauthVersionMax="47" xr10:uidLastSave="{00000000-0000-0000-0000-000000000000}"/>
  <bookViews>
    <workbookView xWindow="3000" yWindow="1035" windowWidth="21510" windowHeight="14040" tabRatio="688" xr2:uid="{00000000-000D-0000-FFFF-FFFF00000000}"/>
  </bookViews>
  <sheets>
    <sheet name="（はじめにお読みください）本申請書の使い方" sheetId="22"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 sheetId="21" r:id="rId19"/>
    <sheet name="委任状（申請者と口座名義人が違う場合に提出）" sheetId="20" r:id="rId20"/>
  </sheets>
  <definedNames>
    <definedName name="_xlnm.Print_Area" localSheetId="0">'（はじめにお読みください）本申請書の使い方'!$B$1:$C$13</definedName>
    <definedName name="_xlnm.Print_Area" localSheetId="2">'申請額一覧（別紙１）'!$A$1:$P$19</definedName>
    <definedName name="_xlnm.Print_Area" localSheetId="18">請求書!$A$1:$AL$81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2" l="1"/>
  <c r="U38" i="12"/>
  <c r="O18" i="12"/>
  <c r="O17" i="12"/>
  <c r="O16" i="12"/>
  <c r="O15" i="12"/>
  <c r="O14" i="12"/>
  <c r="O13" i="12"/>
  <c r="O12" i="12"/>
  <c r="O11" i="12"/>
  <c r="O10" i="12"/>
  <c r="O9" i="12"/>
  <c r="O8" i="12"/>
  <c r="O7" i="12"/>
  <c r="O6" i="12"/>
  <c r="O5" i="12"/>
  <c r="N4" i="12"/>
  <c r="O4" i="12"/>
  <c r="N5" i="12"/>
  <c r="N6" i="12"/>
  <c r="N7" i="12"/>
  <c r="N8" i="12"/>
  <c r="N9" i="12"/>
  <c r="N10" i="12"/>
  <c r="N11" i="12"/>
  <c r="N12" i="12"/>
  <c r="N13" i="12"/>
  <c r="N14" i="12"/>
  <c r="N15" i="12"/>
  <c r="N16" i="12"/>
  <c r="N17" i="12"/>
  <c r="N18" i="12"/>
  <c r="A21" i="18" l="1"/>
  <c r="R21" i="18" s="1"/>
  <c r="AF21" i="18" s="1"/>
  <c r="A18" i="18"/>
  <c r="R18" i="18" s="1"/>
  <c r="AF18" i="18" s="1"/>
  <c r="A21" i="17"/>
  <c r="R21" i="17" s="1"/>
  <c r="AF21" i="17" s="1"/>
  <c r="A18" i="17"/>
  <c r="R18" i="17" s="1"/>
  <c r="AF18" i="17" s="1"/>
  <c r="A21" i="16"/>
  <c r="R21" i="16" s="1"/>
  <c r="AF21" i="16" s="1"/>
  <c r="A18" i="16"/>
  <c r="R18" i="16" s="1"/>
  <c r="AF18" i="16" s="1"/>
  <c r="A21" i="15"/>
  <c r="R21" i="15" s="1"/>
  <c r="AF21" i="15" s="1"/>
  <c r="A18" i="15"/>
  <c r="R18" i="15" s="1"/>
  <c r="AF18" i="15" s="1"/>
  <c r="A21" i="14"/>
  <c r="R21" i="14" s="1"/>
  <c r="AF21" i="14" s="1"/>
  <c r="A18" i="14"/>
  <c r="R18" i="14" s="1"/>
  <c r="AF18" i="14" s="1"/>
  <c r="A21" i="13"/>
  <c r="R21" i="13" s="1"/>
  <c r="AF21" i="13" s="1"/>
  <c r="A18" i="13"/>
  <c r="R18" i="13" s="1"/>
  <c r="AF18" i="13" s="1"/>
  <c r="A21" i="11"/>
  <c r="R21" i="11" s="1"/>
  <c r="AF21" i="11" s="1"/>
  <c r="A18" i="11"/>
  <c r="R18" i="11" s="1"/>
  <c r="AF18" i="11" s="1"/>
  <c r="A21" i="10"/>
  <c r="R21" i="10" s="1"/>
  <c r="AF21" i="10" s="1"/>
  <c r="A18" i="10"/>
  <c r="R18" i="10" s="1"/>
  <c r="AF18" i="10" s="1"/>
  <c r="A21" i="9"/>
  <c r="R21" i="9" s="1"/>
  <c r="AF21" i="9" s="1"/>
  <c r="A18" i="9"/>
  <c r="R18" i="9" s="1"/>
  <c r="AF18" i="9" s="1"/>
  <c r="A21" i="8"/>
  <c r="R21" i="8" s="1"/>
  <c r="AF21" i="8" s="1"/>
  <c r="A18" i="8"/>
  <c r="R18" i="8" s="1"/>
  <c r="AF18" i="8" s="1"/>
  <c r="A21" i="7"/>
  <c r="R21" i="7" s="1"/>
  <c r="AF21" i="7" s="1"/>
  <c r="A18" i="7"/>
  <c r="R18" i="7" s="1"/>
  <c r="AF18" i="7" s="1"/>
  <c r="A21" i="6"/>
  <c r="R21" i="6" s="1"/>
  <c r="AF21" i="6" s="1"/>
  <c r="A18" i="6"/>
  <c r="R18" i="6" s="1"/>
  <c r="AF18" i="6" s="1"/>
  <c r="A21" i="5"/>
  <c r="R21" i="5" s="1"/>
  <c r="AF21" i="5" s="1"/>
  <c r="A18" i="5"/>
  <c r="R18" i="5" s="1"/>
  <c r="AF18" i="5" s="1"/>
  <c r="A21" i="4"/>
  <c r="R21" i="4" s="1"/>
  <c r="AF21" i="4" s="1"/>
  <c r="A18" i="4"/>
  <c r="R18" i="4" s="1"/>
  <c r="AF18" i="4" s="1"/>
  <c r="A18" i="3" l="1"/>
  <c r="A21" i="3"/>
  <c r="G18" i="21" l="1"/>
  <c r="G13" i="21"/>
  <c r="L11" i="21"/>
  <c r="G11" i="21"/>
  <c r="AJ24" i="16"/>
  <c r="AJ24" i="14"/>
  <c r="P14" i="12" s="1"/>
  <c r="AJ24" i="13"/>
  <c r="P13" i="12" s="1"/>
  <c r="AJ24" i="11"/>
  <c r="AJ24" i="10"/>
  <c r="AJ24" i="9"/>
  <c r="AJ24" i="7"/>
  <c r="AJ24" i="5"/>
  <c r="R21" i="3"/>
  <c r="AF21" i="3" s="1"/>
  <c r="R18" i="3"/>
  <c r="AF18" i="3" s="1"/>
  <c r="P18" i="12"/>
  <c r="L18" i="12"/>
  <c r="K18" i="12"/>
  <c r="M18" i="12" s="1"/>
  <c r="J18" i="12"/>
  <c r="I18" i="12"/>
  <c r="H18" i="12"/>
  <c r="G18" i="12"/>
  <c r="F18" i="12"/>
  <c r="E18" i="12"/>
  <c r="D18" i="12"/>
  <c r="C18" i="12"/>
  <c r="B18" i="12"/>
  <c r="L17" i="12"/>
  <c r="K17" i="12"/>
  <c r="J17" i="12"/>
  <c r="I17" i="12"/>
  <c r="H17" i="12"/>
  <c r="G17" i="12"/>
  <c r="F17" i="12"/>
  <c r="E17" i="12"/>
  <c r="D17" i="12"/>
  <c r="C17" i="12"/>
  <c r="B17" i="12"/>
  <c r="P16" i="12"/>
  <c r="L16" i="12"/>
  <c r="K16" i="12"/>
  <c r="J16" i="12"/>
  <c r="I16" i="12"/>
  <c r="H16" i="12"/>
  <c r="G16" i="12"/>
  <c r="F16" i="12"/>
  <c r="E16" i="12"/>
  <c r="D16" i="12"/>
  <c r="C16" i="12"/>
  <c r="B16" i="12"/>
  <c r="M15" i="12"/>
  <c r="L15" i="12"/>
  <c r="K15" i="12"/>
  <c r="J15" i="12"/>
  <c r="I15" i="12"/>
  <c r="H15" i="12"/>
  <c r="G15" i="12"/>
  <c r="F15" i="12"/>
  <c r="E15" i="12"/>
  <c r="D15" i="12"/>
  <c r="C15" i="12"/>
  <c r="B15" i="12"/>
  <c r="L14" i="12"/>
  <c r="K14" i="12"/>
  <c r="J14" i="12"/>
  <c r="I14" i="12"/>
  <c r="H14" i="12"/>
  <c r="G14" i="12"/>
  <c r="F14" i="12"/>
  <c r="E14" i="12"/>
  <c r="D14" i="12"/>
  <c r="C14" i="12"/>
  <c r="B14" i="12"/>
  <c r="L13" i="12"/>
  <c r="K13" i="12"/>
  <c r="J13" i="12"/>
  <c r="I13" i="12"/>
  <c r="H13" i="12"/>
  <c r="G13" i="12"/>
  <c r="F13" i="12"/>
  <c r="E13" i="12"/>
  <c r="D13" i="12"/>
  <c r="C13" i="12"/>
  <c r="B13" i="12"/>
  <c r="P12" i="12"/>
  <c r="L12" i="12"/>
  <c r="K12" i="12"/>
  <c r="J12" i="12"/>
  <c r="I12" i="12"/>
  <c r="H12" i="12"/>
  <c r="G12" i="12"/>
  <c r="F12" i="12"/>
  <c r="E12" i="12"/>
  <c r="D12" i="12"/>
  <c r="C12" i="12"/>
  <c r="B12" i="12"/>
  <c r="P11" i="12"/>
  <c r="L11" i="12"/>
  <c r="K11" i="12"/>
  <c r="J11" i="12"/>
  <c r="I11" i="12"/>
  <c r="H11" i="12"/>
  <c r="G11" i="12"/>
  <c r="F11" i="12"/>
  <c r="E11" i="12"/>
  <c r="D11" i="12"/>
  <c r="C11" i="12"/>
  <c r="B11" i="12"/>
  <c r="P10" i="12"/>
  <c r="L10" i="12"/>
  <c r="K10" i="12"/>
  <c r="J10" i="12"/>
  <c r="I10" i="12"/>
  <c r="H10" i="12"/>
  <c r="G10" i="12"/>
  <c r="F10" i="12"/>
  <c r="E10" i="12"/>
  <c r="D10" i="12"/>
  <c r="C10" i="12"/>
  <c r="B10" i="12"/>
  <c r="L9" i="12"/>
  <c r="K9" i="12"/>
  <c r="M9" i="12" s="1"/>
  <c r="J9" i="12"/>
  <c r="I9" i="12"/>
  <c r="H9" i="12"/>
  <c r="G9" i="12"/>
  <c r="F9" i="12"/>
  <c r="E9" i="12"/>
  <c r="D9" i="12"/>
  <c r="C9" i="12"/>
  <c r="B9" i="12"/>
  <c r="P8" i="12"/>
  <c r="L8" i="12"/>
  <c r="K8" i="12"/>
  <c r="J8" i="12"/>
  <c r="I8" i="12"/>
  <c r="H8" i="12"/>
  <c r="G8" i="12"/>
  <c r="F8" i="12"/>
  <c r="E8" i="12"/>
  <c r="D8" i="12"/>
  <c r="C8" i="12"/>
  <c r="B8" i="12"/>
  <c r="M7" i="12"/>
  <c r="L7" i="12"/>
  <c r="K7" i="12"/>
  <c r="J7" i="12"/>
  <c r="I7" i="12"/>
  <c r="H7" i="12"/>
  <c r="G7" i="12"/>
  <c r="F7" i="12"/>
  <c r="E7" i="12"/>
  <c r="D7" i="12"/>
  <c r="C7" i="12"/>
  <c r="B7" i="12"/>
  <c r="P6" i="12"/>
  <c r="L6" i="12"/>
  <c r="M6" i="12" s="1"/>
  <c r="K6" i="12"/>
  <c r="J6" i="12"/>
  <c r="I6" i="12"/>
  <c r="H6" i="12"/>
  <c r="G6" i="12"/>
  <c r="F6" i="12"/>
  <c r="E6" i="12"/>
  <c r="D6" i="12"/>
  <c r="C6" i="12"/>
  <c r="B6" i="12"/>
  <c r="L5" i="12"/>
  <c r="K5" i="12"/>
  <c r="J5" i="12"/>
  <c r="I5" i="12"/>
  <c r="H5" i="12"/>
  <c r="G5" i="12"/>
  <c r="T35" i="12" s="1"/>
  <c r="T39" i="2" s="1"/>
  <c r="F5" i="12"/>
  <c r="E5" i="12"/>
  <c r="D5" i="12"/>
  <c r="C5" i="12"/>
  <c r="B5" i="12"/>
  <c r="L4" i="12"/>
  <c r="K4" i="12"/>
  <c r="J4" i="12"/>
  <c r="M4" i="12" s="1"/>
  <c r="I4" i="12"/>
  <c r="H4" i="12"/>
  <c r="G4" i="12"/>
  <c r="T21" i="12" s="1"/>
  <c r="T25" i="2" s="1"/>
  <c r="F4" i="12"/>
  <c r="E4" i="12"/>
  <c r="D4" i="12"/>
  <c r="C4" i="12"/>
  <c r="B4" i="12"/>
  <c r="M17" i="12" l="1"/>
  <c r="M16" i="12"/>
  <c r="M14" i="12"/>
  <c r="M13" i="12"/>
  <c r="M12" i="12"/>
  <c r="M11" i="12"/>
  <c r="M10" i="12"/>
  <c r="M8" i="12"/>
  <c r="M5" i="12"/>
  <c r="AJ24" i="6"/>
  <c r="P7" i="12" s="1"/>
  <c r="AJ24" i="4"/>
  <c r="P5" i="12" s="1"/>
  <c r="AJ24" i="3"/>
  <c r="P4" i="12" s="1"/>
  <c r="T29" i="12"/>
  <c r="T33" i="2" s="1"/>
  <c r="T25" i="12"/>
  <c r="T29" i="2" s="1"/>
  <c r="T37" i="12"/>
  <c r="T41" i="2" s="1"/>
  <c r="AJ24" i="18"/>
  <c r="AJ24" i="8"/>
  <c r="P9" i="12" s="1"/>
  <c r="AJ24" i="17"/>
  <c r="P17" i="12" s="1"/>
  <c r="AJ24" i="15"/>
  <c r="P15" i="12" s="1"/>
  <c r="U23" i="12"/>
  <c r="X27" i="2" s="1"/>
  <c r="U27" i="12"/>
  <c r="X31" i="2" s="1"/>
  <c r="U32" i="12"/>
  <c r="X36" i="2" s="1"/>
  <c r="U37" i="12"/>
  <c r="X41" i="2" s="1"/>
  <c r="T20" i="12"/>
  <c r="T24" i="2" s="1"/>
  <c r="T24" i="12"/>
  <c r="T28" i="2" s="1"/>
  <c r="T28" i="12"/>
  <c r="T32" i="2" s="1"/>
  <c r="T34" i="12"/>
  <c r="T38" i="2" s="1"/>
  <c r="U20" i="12"/>
  <c r="X24" i="2" s="1"/>
  <c r="U24" i="12"/>
  <c r="X28" i="2" s="1"/>
  <c r="U28" i="12"/>
  <c r="X32" i="2" s="1"/>
  <c r="U34" i="12"/>
  <c r="X38" i="2" s="1"/>
  <c r="U21" i="12"/>
  <c r="X25" i="2" s="1"/>
  <c r="U25" i="12"/>
  <c r="X29" i="2" s="1"/>
  <c r="U29" i="12"/>
  <c r="X33" i="2" s="1"/>
  <c r="U35" i="12"/>
  <c r="X39" i="2" s="1"/>
  <c r="T22" i="12"/>
  <c r="T26" i="2" s="1"/>
  <c r="T26" i="12"/>
  <c r="T30" i="2" s="1"/>
  <c r="T31" i="12"/>
  <c r="T35" i="2" s="1"/>
  <c r="T36" i="12"/>
  <c r="T40" i="2" s="1"/>
  <c r="U22" i="12"/>
  <c r="X26" i="2" s="1"/>
  <c r="U26" i="12"/>
  <c r="X30" i="2" s="1"/>
  <c r="U31" i="12"/>
  <c r="X35" i="2" s="1"/>
  <c r="U36" i="12"/>
  <c r="X40" i="2" s="1"/>
  <c r="T23" i="12"/>
  <c r="T27" i="2" s="1"/>
  <c r="T27" i="12"/>
  <c r="T31" i="2" s="1"/>
  <c r="T32" i="12"/>
  <c r="T36" i="2" s="1"/>
  <c r="P19" i="12" l="1"/>
  <c r="X37" i="2"/>
  <c r="X42" i="2"/>
  <c r="T37" i="2"/>
  <c r="X34" i="2"/>
  <c r="T42" i="2"/>
  <c r="T34" i="2"/>
  <c r="T43" i="2" l="1"/>
  <c r="X43" i="2"/>
  <c r="G20" i="2" s="1"/>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sz val="11"/>
            <rFont val="ＭＳ Ｐゴシック"/>
            <family val="3"/>
            <charset val="128"/>
          </rPr>
          <t>自動集計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B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B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F44D9878-AC42-4172-B1B4-E32D28FE1499}">
      <text>
        <r>
          <rPr>
            <sz val="11"/>
            <color indexed="81"/>
            <rFont val="MS P ゴシック"/>
            <family val="3"/>
            <charset val="128"/>
          </rPr>
          <t>全ての項目に該当しない（〇が付いていない）と補助金の交付対象になりません</t>
        </r>
      </text>
    </comment>
    <comment ref="Y18" authorId="1" shapeId="0" xr:uid="{3D21FE9F-3EAD-4E37-8163-EA745705BF8F}">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8F5264D3-9BDC-40DE-937A-8347EB61CB54}">
      <text>
        <r>
          <rPr>
            <sz val="11"/>
            <rFont val="ＭＳ Ｐゴシック"/>
            <family val="3"/>
            <charset val="128"/>
          </rPr>
          <t>1円未満の端数は切り捨て</t>
        </r>
      </text>
    </comment>
    <comment ref="Y21" authorId="1" shapeId="0" xr:uid="{1CFB3807-15C1-4725-9E20-E7781D519824}">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C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C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325C7C75-14E7-4840-98D7-4115B37E4D10}">
      <text>
        <r>
          <rPr>
            <sz val="11"/>
            <color indexed="81"/>
            <rFont val="MS P ゴシック"/>
            <family val="3"/>
            <charset val="128"/>
          </rPr>
          <t>全ての項目に該当しない（〇が付いていない）と補助金の交付対象になりません</t>
        </r>
      </text>
    </comment>
    <comment ref="Y18" authorId="1" shapeId="0" xr:uid="{0FA5288E-E530-4A7A-A3C9-927393D2ED07}">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E6E32F0C-F437-4CD8-A6CB-BEAFD40133C3}">
      <text>
        <r>
          <rPr>
            <sz val="11"/>
            <rFont val="ＭＳ Ｐゴシック"/>
            <family val="3"/>
            <charset val="128"/>
          </rPr>
          <t>1円未満の端数は切り捨て</t>
        </r>
      </text>
    </comment>
    <comment ref="Y21" authorId="1" shapeId="0" xr:uid="{693E9334-24C6-403E-8D44-76ACDD16D9CC}">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D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D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44A72754-C3A8-43BA-BE34-E6BE0CFE682F}">
      <text>
        <r>
          <rPr>
            <sz val="11"/>
            <color indexed="81"/>
            <rFont val="MS P ゴシック"/>
            <family val="3"/>
            <charset val="128"/>
          </rPr>
          <t>全ての項目に該当しない（〇が付いていない）と補助金の交付対象になりません</t>
        </r>
      </text>
    </comment>
    <comment ref="Y18" authorId="1" shapeId="0" xr:uid="{98A41C02-7F05-44B7-B8C9-8F358104008C}">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FF74B702-A9C3-498B-BB87-613950D8E8A9}">
      <text>
        <r>
          <rPr>
            <sz val="11"/>
            <rFont val="ＭＳ Ｐゴシック"/>
            <family val="3"/>
            <charset val="128"/>
          </rPr>
          <t>1円未満の端数は切り捨て</t>
        </r>
      </text>
    </comment>
    <comment ref="Y21" authorId="1" shapeId="0" xr:uid="{066C39A5-E5DC-4E70-BFEC-88DD8256C0C5}">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E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E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9577270B-50ED-4FAF-87F0-80B15BA6E8F9}">
      <text>
        <r>
          <rPr>
            <sz val="11"/>
            <color indexed="81"/>
            <rFont val="MS P ゴシック"/>
            <family val="3"/>
            <charset val="128"/>
          </rPr>
          <t>全ての項目に該当しない（〇が付いていない）と補助金の交付対象になりません</t>
        </r>
      </text>
    </comment>
    <comment ref="Y18" authorId="1" shapeId="0" xr:uid="{3D6DC29D-0597-4AB6-A5B2-9001FE7068BC}">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0E8CBD7A-7F85-4634-B17D-E3B14756FD74}">
      <text>
        <r>
          <rPr>
            <sz val="11"/>
            <rFont val="ＭＳ Ｐゴシック"/>
            <family val="3"/>
            <charset val="128"/>
          </rPr>
          <t>1円未満の端数は切り捨て</t>
        </r>
      </text>
    </comment>
    <comment ref="Y21" authorId="1" shapeId="0" xr:uid="{757BB359-6C43-43B7-87AE-857CC20A3AA7}">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F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F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344D986B-B09B-4A43-B61F-3AF50E5C5F57}">
      <text>
        <r>
          <rPr>
            <sz val="11"/>
            <color indexed="81"/>
            <rFont val="MS P ゴシック"/>
            <family val="3"/>
            <charset val="128"/>
          </rPr>
          <t>全ての項目に該当しない（〇が付いていない）と補助金の交付対象になりません</t>
        </r>
      </text>
    </comment>
    <comment ref="Y18" authorId="1" shapeId="0" xr:uid="{F0361E4B-9C32-42A7-A21A-08BC8515D95E}">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B7FBBD6C-5966-4CE3-819B-66F5AB1ED1BD}">
      <text>
        <r>
          <rPr>
            <sz val="11"/>
            <rFont val="ＭＳ Ｐゴシック"/>
            <family val="3"/>
            <charset val="128"/>
          </rPr>
          <t>1円未満の端数は切り捨て</t>
        </r>
      </text>
    </comment>
    <comment ref="Y21" authorId="1" shapeId="0" xr:uid="{94351785-3DAD-469D-AFA6-5B45F6AE897F}">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10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10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B0504FCB-1DDD-4F71-AF6B-6ACE54ABDE07}">
      <text>
        <r>
          <rPr>
            <sz val="11"/>
            <color indexed="81"/>
            <rFont val="MS P ゴシック"/>
            <family val="3"/>
            <charset val="128"/>
          </rPr>
          <t>全ての項目に該当しない（〇が付いていない）と補助金の交付対象になりません</t>
        </r>
      </text>
    </comment>
    <comment ref="Y18" authorId="1" shapeId="0" xr:uid="{9E31E6B5-8BF9-49F8-9788-A80AF5A8A994}">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3B5F05ED-400C-419C-8505-72E6DE9C9681}">
      <text>
        <r>
          <rPr>
            <sz val="11"/>
            <rFont val="ＭＳ Ｐゴシック"/>
            <family val="3"/>
            <charset val="128"/>
          </rPr>
          <t>1円未満の端数は切り捨て</t>
        </r>
      </text>
    </comment>
    <comment ref="Y21" authorId="1" shapeId="0" xr:uid="{757387C8-6341-4E96-8C55-1F9316EC1191}">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11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11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DEF3F200-BA66-4A27-91E2-65DF9250E7AB}">
      <text>
        <r>
          <rPr>
            <sz val="11"/>
            <color indexed="81"/>
            <rFont val="MS P ゴシック"/>
            <family val="3"/>
            <charset val="128"/>
          </rPr>
          <t>全ての項目に該当しない（〇が付いていない）と補助金の交付対象になりません</t>
        </r>
      </text>
    </comment>
    <comment ref="Y18" authorId="1" shapeId="0" xr:uid="{4CEE51E7-E6F3-4967-9254-C1221D68144E}">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971F64BE-4183-4CA0-98D7-497B31B6CB8C}">
      <text>
        <r>
          <rPr>
            <sz val="11"/>
            <rFont val="ＭＳ Ｐゴシック"/>
            <family val="3"/>
            <charset val="128"/>
          </rPr>
          <t>1円未満の端数は切り捨て</t>
        </r>
      </text>
    </comment>
    <comment ref="Y21" authorId="1" shapeId="0" xr:uid="{30916561-0038-4CFB-838D-6ED634CF2EF2}">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瀬畠 正人</author>
  </authors>
  <commentList>
    <comment ref="AL3" authorId="0" shapeId="0" xr:uid="{00000000-0006-0000-1200-000001000000}">
      <text>
        <r>
          <rPr>
            <sz val="20"/>
            <color indexed="81"/>
            <rFont val="ＭＳ Ｐゴシック"/>
            <family val="3"/>
            <charset val="128"/>
          </rPr>
          <t>注意！
請求書の日付は入力しないでください。</t>
        </r>
      </text>
    </comment>
    <comment ref="AD22" authorId="1" shapeId="0" xr:uid="{0AE2F8B4-6916-4D2A-9514-08C56E7BF866}">
      <text>
        <r>
          <rPr>
            <sz val="9"/>
            <color indexed="81"/>
            <rFont val="MS P ゴシック"/>
            <family val="3"/>
            <charset val="128"/>
          </rPr>
          <t xml:space="preserve">プルダウンから選択してください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1300-000004000000}">
      <text>
        <r>
          <rPr>
            <b/>
            <sz val="11"/>
            <color theme="0"/>
            <rFont val="ＭＳ Ｐゴシック"/>
            <family val="3"/>
            <charset val="128"/>
          </rPr>
          <t>申請者と口座名義人が違う場合に紙媒体でも提出してください。</t>
        </r>
      </text>
    </comment>
    <comment ref="E16" authorId="0" shapeId="0" xr:uid="{0A08B415-D030-4620-B995-FC9E6D78B02C}">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0D6553A9-CBBE-4005-BCDC-6CED762F76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300-000001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300-000002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84997116-DBB1-417E-AA1B-5F076F246663}">
      <text>
        <r>
          <rPr>
            <sz val="11"/>
            <color indexed="81"/>
            <rFont val="MS P ゴシック"/>
            <family val="3"/>
            <charset val="128"/>
          </rPr>
          <t>全ての項目に該当しない（〇が付いていない）と補助金の交付対象になりません</t>
        </r>
      </text>
    </comment>
    <comment ref="Y18" authorId="1" shapeId="0" xr:uid="{00000000-0006-0000-0300-000004000000}">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00000000-0006-0000-0300-000005000000}">
      <text>
        <r>
          <rPr>
            <sz val="11"/>
            <rFont val="ＭＳ Ｐゴシック"/>
            <family val="3"/>
            <charset val="128"/>
          </rPr>
          <t>1円未満の端数は切り捨て</t>
        </r>
      </text>
    </comment>
    <comment ref="Y21" authorId="1" shapeId="0" xr:uid="{00000000-0006-0000-0300-000003000000}">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4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4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BCA937B5-28FF-4E4F-A28C-BD07188D64E1}">
      <text>
        <r>
          <rPr>
            <sz val="11"/>
            <color indexed="81"/>
            <rFont val="MS P ゴシック"/>
            <family val="3"/>
            <charset val="128"/>
          </rPr>
          <t>全ての項目に該当しない（〇が付いていない）と補助金の交付対象になりません</t>
        </r>
      </text>
    </comment>
    <comment ref="Y18" authorId="1" shapeId="0" xr:uid="{82D76053-9E7E-476B-8022-2F19AFCD4022}">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5D624D51-D240-422D-AD5B-067662AAD88F}">
      <text>
        <r>
          <rPr>
            <sz val="11"/>
            <rFont val="ＭＳ Ｐゴシック"/>
            <family val="3"/>
            <charset val="128"/>
          </rPr>
          <t>1円未満の端数は切り捨て</t>
        </r>
      </text>
    </comment>
    <comment ref="Y21" authorId="1" shapeId="0" xr:uid="{EAFC34A6-E406-46F2-8663-B67106E088D0}">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5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5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F2FF91A5-7052-44E8-9903-61AA78D85560}">
      <text>
        <r>
          <rPr>
            <sz val="11"/>
            <color indexed="81"/>
            <rFont val="MS P ゴシック"/>
            <family val="3"/>
            <charset val="128"/>
          </rPr>
          <t>全ての項目に該当しない（〇が付いていない）と補助金の交付対象になりません</t>
        </r>
      </text>
    </comment>
    <comment ref="Y18" authorId="1" shapeId="0" xr:uid="{0C1FA6C9-C55F-4C3B-B9D7-520C164E556E}">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C47E80F8-45ED-452B-89F7-E1A139D2D452}">
      <text>
        <r>
          <rPr>
            <sz val="11"/>
            <rFont val="ＭＳ Ｐゴシック"/>
            <family val="3"/>
            <charset val="128"/>
          </rPr>
          <t>1円未満の端数は切り捨て</t>
        </r>
      </text>
    </comment>
    <comment ref="Y21" authorId="1" shapeId="0" xr:uid="{3C8C8419-DA33-4C20-9234-795ACEA32AA0}">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6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6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D9098198-DD20-4DD9-8040-EC94A7DF60A4}">
      <text>
        <r>
          <rPr>
            <sz val="11"/>
            <color indexed="81"/>
            <rFont val="MS P ゴシック"/>
            <family val="3"/>
            <charset val="128"/>
          </rPr>
          <t>全ての項目に該当しない（〇が付いていない）と補助金の交付対象になりません</t>
        </r>
      </text>
    </comment>
    <comment ref="Y18" authorId="1" shapeId="0" xr:uid="{5F61AA12-708C-4750-975B-8850A44EA513}">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4DB33865-4E0A-411A-9982-D9DB5D5EF128}">
      <text>
        <r>
          <rPr>
            <sz val="11"/>
            <rFont val="ＭＳ Ｐゴシック"/>
            <family val="3"/>
            <charset val="128"/>
          </rPr>
          <t>1円未満の端数は切り捨て</t>
        </r>
      </text>
    </comment>
    <comment ref="Y21" authorId="1" shapeId="0" xr:uid="{7CBA4F3F-BAE7-4419-9D9A-993CB10ADDEF}">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7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7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C63861E7-6EC0-44FE-9622-06CCFEF81601}">
      <text>
        <r>
          <rPr>
            <sz val="11"/>
            <color indexed="81"/>
            <rFont val="MS P ゴシック"/>
            <family val="3"/>
            <charset val="128"/>
          </rPr>
          <t>全ての項目に該当しない（〇が付いていない）と補助金の交付対象になりません</t>
        </r>
      </text>
    </comment>
    <comment ref="Y18" authorId="1" shapeId="0" xr:uid="{10675491-436B-4C11-BEB0-DE6AFDE7F50E}">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513E78CA-702D-471E-9BA9-AFDC511F6155}">
      <text>
        <r>
          <rPr>
            <sz val="11"/>
            <rFont val="ＭＳ Ｐゴシック"/>
            <family val="3"/>
            <charset val="128"/>
          </rPr>
          <t>1円未満の端数は切り捨て</t>
        </r>
      </text>
    </comment>
    <comment ref="Y21" authorId="1" shapeId="0" xr:uid="{54AB7281-A572-4CAB-A698-1B9CD26F2BB6}">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8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8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A6BC6602-7324-417C-94BC-F0D09C30FE8B}">
      <text>
        <r>
          <rPr>
            <sz val="11"/>
            <color indexed="81"/>
            <rFont val="MS P ゴシック"/>
            <family val="3"/>
            <charset val="128"/>
          </rPr>
          <t>全ての項目に該当しない（〇が付いていない）と補助金の交付対象になりません</t>
        </r>
      </text>
    </comment>
    <comment ref="Y18" authorId="1" shapeId="0" xr:uid="{EEF5C2BF-390C-4B84-88AF-B1825CF34EC5}">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6A31ADDF-535E-4BBD-9742-0AE790741503}">
      <text>
        <r>
          <rPr>
            <sz val="11"/>
            <rFont val="ＭＳ Ｐゴシック"/>
            <family val="3"/>
            <charset val="128"/>
          </rPr>
          <t>1円未満の端数は切り捨て</t>
        </r>
      </text>
    </comment>
    <comment ref="Y21" authorId="1" shapeId="0" xr:uid="{24B0F630-6458-4348-AAFA-3E0F4B0B4658}">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9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9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A3421253-C4B4-4826-B3A0-BFD14FB4271A}">
      <text>
        <r>
          <rPr>
            <sz val="11"/>
            <color indexed="81"/>
            <rFont val="MS P ゴシック"/>
            <family val="3"/>
            <charset val="128"/>
          </rPr>
          <t>全ての項目に該当しない（〇が付いていない）と補助金の交付対象になりません</t>
        </r>
      </text>
    </comment>
    <comment ref="Y18" authorId="1" shapeId="0" xr:uid="{704D64BD-ED0B-4691-BB95-6908262B6589}">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65CA015E-C0F0-4BA9-A299-013C6F31F234}">
      <text>
        <r>
          <rPr>
            <sz val="11"/>
            <rFont val="ＭＳ Ｐゴシック"/>
            <family val="3"/>
            <charset val="128"/>
          </rPr>
          <t>1円未満の端数は切り捨て</t>
        </r>
      </text>
    </comment>
    <comment ref="Y21" authorId="1" shapeId="0" xr:uid="{E5F86153-6B4E-4A33-A79A-CBE4DF612B92}">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瀬畠 正人</author>
  </authors>
  <commentList>
    <comment ref="N3" authorId="0" shapeId="0" xr:uid="{00000000-0006-0000-0A00-000002000000}">
      <text>
        <r>
          <rPr>
            <sz val="11"/>
            <color indexed="81"/>
            <rFont val="ＭＳ 明朝"/>
            <family val="1"/>
            <charset val="128"/>
          </rPr>
          <t>半角数字9桁（介護医療院は半角数字10桁）</t>
        </r>
        <r>
          <rPr>
            <sz val="11"/>
            <color indexed="81"/>
            <rFont val="MS P ゴシック"/>
            <family val="3"/>
            <charset val="128"/>
          </rPr>
          <t xml:space="preserve">
</t>
        </r>
        <r>
          <rPr>
            <sz val="11"/>
            <color indexed="81"/>
            <rFont val="ＭＳ 明朝"/>
            <family val="1"/>
            <charset val="128"/>
          </rPr>
          <t>介護保険の認定を受けていない</t>
        </r>
        <r>
          <rPr>
            <sz val="11"/>
            <color indexed="81"/>
            <rFont val="MS P ゴシック"/>
            <family val="3"/>
            <charset val="128"/>
          </rPr>
          <t>軽費老人ホーム及び養護老人ホームは，記入する必要はありません。</t>
        </r>
      </text>
    </comment>
    <comment ref="AP5" authorId="1" shapeId="0" xr:uid="{00000000-0006-0000-0A00-000001000000}">
      <text>
        <r>
          <rPr>
            <sz val="11"/>
            <rFont val="ＭＳ Ｐゴシック"/>
            <family val="3"/>
            <charset val="128"/>
          </rPr>
          <t>・左欄のサービス種別の定員を入力してください。
・「小規模多機能型居宅介護事業所」「看護小規模多機能型居宅介護事業所」については、
「宿泊サービス」の定員を入所定員欄に、「通いサービス」の定員を通所定員欄に入力してください。</t>
        </r>
      </text>
    </comment>
    <comment ref="A9" authorId="2" shapeId="0" xr:uid="{F433BD5A-6115-4B01-B215-5BC9A74744F7}">
      <text>
        <r>
          <rPr>
            <sz val="11"/>
            <color indexed="81"/>
            <rFont val="MS P ゴシック"/>
            <family val="3"/>
            <charset val="128"/>
          </rPr>
          <t>全ての項目に該当しない（〇が付いていない）と補助金の交付対象になりません</t>
        </r>
      </text>
    </comment>
    <comment ref="Y18" authorId="1" shapeId="0" xr:uid="{5F3D151E-D412-4D69-A3A1-13CAF01E19E1}">
      <text>
        <r>
          <rPr>
            <b/>
            <sz val="11"/>
            <color rgb="FFFF0000"/>
            <rFont val="ＭＳ Ｐゴシック"/>
            <family val="3"/>
            <charset val="128"/>
          </rPr>
          <t>入所系・複合系の場合に入力</t>
        </r>
        <r>
          <rPr>
            <sz val="11"/>
            <rFont val="ＭＳ Ｐゴシック"/>
            <family val="3"/>
            <charset val="128"/>
          </rPr>
          <t xml:space="preserve">
【令和7年10月～令和8年3月の期間運営月数を入力してください。】
・休止等がない場合は6月となります。
・新規開始、休止又は廃止により、補助対象期間における運営期間が5か月以下となる場合は、実際の運営月数（月の半分以上の日数を運営している月は運営月数に計上する）を入力してください。
・なお、感染症患者等の発生により施設等を臨時休業した場合は、施設等の休止には含まないこととします。
例）R7.10.15に指定を受けた場合の運営月数：5か月
例）R7.10.1～R7.12.10まで休止し、R7.12.11から再開した場合の運営月数：4か月</t>
        </r>
      </text>
    </comment>
    <comment ref="AF18" authorId="1" shapeId="0" xr:uid="{B6732107-3BE8-4D9E-A4F7-93CF7DD5D6E7}">
      <text>
        <r>
          <rPr>
            <sz val="11"/>
            <rFont val="ＭＳ Ｐゴシック"/>
            <family val="3"/>
            <charset val="128"/>
          </rPr>
          <t>1円未満の端数は切り捨て</t>
        </r>
      </text>
    </comment>
    <comment ref="Y21" authorId="1" shapeId="0" xr:uid="{9843F765-5B2F-40EE-881F-65D3602AE688}">
      <text>
        <r>
          <rPr>
            <b/>
            <sz val="11"/>
            <color rgb="FFFF0000"/>
            <rFont val="ＭＳ Ｐゴシック"/>
            <family val="3"/>
            <charset val="128"/>
          </rPr>
          <t>通所系、複合系の場合に入力</t>
        </r>
        <r>
          <rPr>
            <sz val="11"/>
            <rFont val="ＭＳ Ｐゴシック"/>
            <family val="3"/>
            <charset val="128"/>
          </rPr>
          <t xml:space="preserve">
【令和7年10月～令和8年3月の期間運営月数を入力してください。】
・注釈は、入所の場合と同様です。</t>
        </r>
      </text>
    </comment>
  </commentList>
</comments>
</file>

<file path=xl/sharedStrings.xml><?xml version="1.0" encoding="utf-8"?>
<sst xmlns="http://schemas.openxmlformats.org/spreadsheetml/2006/main" count="841" uniqueCount="149">
  <si>
    <t>事業所・施設の状況</t>
    <rPh sb="0" eb="3">
      <t>ジギョウショ</t>
    </rPh>
    <rPh sb="4" eb="6">
      <t>シセツ</t>
    </rPh>
    <rPh sb="7" eb="9">
      <t>ジョウキョウ</t>
    </rPh>
    <phoneticPr fontId="21"/>
  </si>
  <si>
    <t>所 在 地　</t>
  </si>
  <si>
    <t>連絡先</t>
    <rPh sb="0" eb="3">
      <t>レンラクサキ</t>
    </rPh>
    <phoneticPr fontId="21"/>
  </si>
  <si>
    <t>住所</t>
  </si>
  <si>
    <t>サービス種別</t>
    <rPh sb="4" eb="6">
      <t>シュベツ</t>
    </rPh>
    <phoneticPr fontId="21"/>
  </si>
  <si>
    <t>本申請書の使い方</t>
    <rPh sb="0" eb="1">
      <t>ホン</t>
    </rPh>
    <rPh sb="1" eb="4">
      <t>シンセイショ</t>
    </rPh>
    <rPh sb="5" eb="6">
      <t>ツカ</t>
    </rPh>
    <rPh sb="7" eb="8">
      <t>カタ</t>
    </rPh>
    <phoneticPr fontId="21"/>
  </si>
  <si>
    <t>‐</t>
  </si>
  <si>
    <t>基準単価</t>
    <rPh sb="0" eb="2">
      <t>キジュン</t>
    </rPh>
    <rPh sb="2" eb="4">
      <t>タンカ</t>
    </rPh>
    <phoneticPr fontId="21"/>
  </si>
  <si>
    <t>（郵便番号</t>
    <rPh sb="1" eb="3">
      <t>ユウビン</t>
    </rPh>
    <rPh sb="3" eb="5">
      <t>バンゴウ</t>
    </rPh>
    <phoneticPr fontId="21"/>
  </si>
  <si>
    <t>日</t>
    <rPh sb="0" eb="1">
      <t>ニチ</t>
    </rPh>
    <phoneticPr fontId="21"/>
  </si>
  <si>
    <t>法人名</t>
    <rPh sb="0" eb="2">
      <t>ホウジン</t>
    </rPh>
    <rPh sb="2" eb="3">
      <t>メイ</t>
    </rPh>
    <phoneticPr fontId="21"/>
  </si>
  <si>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</si>
  <si>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</si>
  <si>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21"/>
  </si>
  <si>
    <t>月</t>
    <rPh sb="0" eb="1">
      <t>ゲツ</t>
    </rPh>
    <phoneticPr fontId="21"/>
  </si>
  <si>
    <t>介護保険事業所番号</t>
    <rPh sb="0" eb="2">
      <t>カイゴ</t>
    </rPh>
    <rPh sb="2" eb="4">
      <t>ホケン</t>
    </rPh>
    <rPh sb="4" eb="7">
      <t>ジギョウショ</t>
    </rPh>
    <rPh sb="7" eb="9">
      <t>バンゴウ</t>
    </rPh>
    <phoneticPr fontId="21"/>
  </si>
  <si>
    <t>様</t>
    <rPh sb="0" eb="1">
      <t>サマ</t>
    </rPh>
    <phoneticPr fontId="21"/>
  </si>
  <si>
    <t>フリガナ</t>
  </si>
  <si>
    <t>）</t>
  </si>
  <si>
    <t>事業所・施設名</t>
    <rPh sb="0" eb="3">
      <t>ジギョウショ</t>
    </rPh>
    <rPh sb="4" eb="7">
      <t>シセツメイ</t>
    </rPh>
    <phoneticPr fontId="21"/>
  </si>
  <si>
    <t>電話番号</t>
    <rPh sb="0" eb="2">
      <t>デンワ</t>
    </rPh>
    <rPh sb="2" eb="4">
      <t>バンゴウ</t>
    </rPh>
    <phoneticPr fontId="21"/>
  </si>
  <si>
    <t>区　　分</t>
    <rPh sb="0" eb="1">
      <t>く</t>
    </rPh>
    <rPh sb="3" eb="4">
      <t>ふん</t>
    </rPh>
    <phoneticPr fontId="3" type="Hiragana"/>
  </si>
  <si>
    <t>職　　名</t>
    <rPh sb="0" eb="1">
      <t>ショク</t>
    </rPh>
    <rPh sb="3" eb="4">
      <t>ナ</t>
    </rPh>
    <phoneticPr fontId="21"/>
  </si>
  <si>
    <t>氏　　名</t>
    <rPh sb="0" eb="1">
      <t>シ</t>
    </rPh>
    <rPh sb="3" eb="4">
      <t>ナ</t>
    </rPh>
    <phoneticPr fontId="21"/>
  </si>
  <si>
    <t>介護保険
事業所番号</t>
    <rPh sb="0" eb="2">
      <t>カイゴ</t>
    </rPh>
    <rPh sb="2" eb="4">
      <t>ホケン</t>
    </rPh>
    <rPh sb="5" eb="8">
      <t>ジギョウショ</t>
    </rPh>
    <rPh sb="8" eb="10">
      <t>バンゴウ</t>
    </rPh>
    <phoneticPr fontId="21"/>
  </si>
  <si>
    <t>振込口座</t>
    <rPh sb="0" eb="2">
      <t>フリコミ</t>
    </rPh>
    <rPh sb="2" eb="4">
      <t>コウザ</t>
    </rPh>
    <phoneticPr fontId="21"/>
  </si>
  <si>
    <t>申請に関する担当者</t>
    <rPh sb="0" eb="2">
      <t>シンセイ</t>
    </rPh>
    <rPh sb="3" eb="4">
      <t>カン</t>
    </rPh>
    <rPh sb="6" eb="9">
      <t>タントウシャ</t>
    </rPh>
    <phoneticPr fontId="21"/>
  </si>
  <si>
    <t>金融機関コード</t>
    <rPh sb="0" eb="2">
      <t>キンユウ</t>
    </rPh>
    <rPh sb="2" eb="4">
      <t>キカン</t>
    </rPh>
    <phoneticPr fontId="21"/>
  </si>
  <si>
    <t>　　令和</t>
    <rPh sb="2" eb="4">
      <t>レイワ</t>
    </rPh>
    <phoneticPr fontId="21"/>
  </si>
  <si>
    <t>申請額</t>
    <rPh sb="0" eb="3">
      <t>シンセイガク</t>
    </rPh>
    <phoneticPr fontId="21"/>
  </si>
  <si>
    <t>か所</t>
    <rPh sb="1" eb="2">
      <t>ショ</t>
    </rPh>
    <phoneticPr fontId="21"/>
  </si>
  <si>
    <t>誓　約　事　項</t>
    <rPh sb="0" eb="1">
      <t>チカイ</t>
    </rPh>
    <rPh sb="2" eb="3">
      <t>ヤク</t>
    </rPh>
    <rPh sb="4" eb="5">
      <t>コト</t>
    </rPh>
    <rPh sb="6" eb="7">
      <t>コウ</t>
    </rPh>
    <phoneticPr fontId="21"/>
  </si>
  <si>
    <t>　サービス種別・申請金額等の申請内容に相違ない。</t>
  </si>
  <si>
    <t>小　　計</t>
    <rPh sb="0" eb="1">
      <t>ショウ</t>
    </rPh>
    <rPh sb="3" eb="4">
      <t>ケイ</t>
    </rPh>
    <phoneticPr fontId="21"/>
  </si>
  <si>
    <t>事業所・施設の名称</t>
    <rPh sb="0" eb="3">
      <t>ジギョウショ</t>
    </rPh>
    <rPh sb="4" eb="6">
      <t>シセツ</t>
    </rPh>
    <rPh sb="7" eb="9">
      <t>メイショウ</t>
    </rPh>
    <phoneticPr fontId="21"/>
  </si>
  <si>
    <t>No.</t>
  </si>
  <si>
    <t>申　請　者</t>
    <rPh sb="0" eb="1">
      <t>サル</t>
    </rPh>
    <rPh sb="2" eb="3">
      <t>ショウ</t>
    </rPh>
    <rPh sb="4" eb="5">
      <t>シャ</t>
    </rPh>
    <phoneticPr fontId="21"/>
  </si>
  <si>
    <t>法人所在地</t>
    <rPh sb="0" eb="2">
      <t>ホウジン</t>
    </rPh>
    <rPh sb="2" eb="5">
      <t>ショザイチ</t>
    </rPh>
    <phoneticPr fontId="21"/>
  </si>
  <si>
    <t>－</t>
  </si>
  <si>
    <t>E-mail</t>
  </si>
  <si>
    <t>通所系</t>
    <rPh sb="0" eb="2">
      <t>ツウショ</t>
    </rPh>
    <rPh sb="2" eb="3">
      <t>ケイ</t>
    </rPh>
    <phoneticPr fontId="21"/>
  </si>
  <si>
    <t>事業所･施設数</t>
    <rPh sb="0" eb="3">
      <t>ジギョウショ</t>
    </rPh>
    <rPh sb="4" eb="6">
      <t>シセツ</t>
    </rPh>
    <rPh sb="6" eb="7">
      <t>スウ</t>
    </rPh>
    <phoneticPr fontId="21"/>
  </si>
  <si>
    <t>通所
定員</t>
    <rPh sb="0" eb="2">
      <t>ツウショ</t>
    </rPh>
    <rPh sb="3" eb="5">
      <t>テイイン</t>
    </rPh>
    <phoneticPr fontId="21"/>
  </si>
  <si>
    <t>事業所・施設の所在地</t>
    <rPh sb="0" eb="3">
      <t>ジギョウショ</t>
    </rPh>
    <rPh sb="4" eb="6">
      <t>シセツ</t>
    </rPh>
    <rPh sb="7" eb="10">
      <t>ショザイチ</t>
    </rPh>
    <phoneticPr fontId="21"/>
  </si>
  <si>
    <t>手順</t>
    <rPh sb="0" eb="2">
      <t>テジュン</t>
    </rPh>
    <phoneticPr fontId="21"/>
  </si>
  <si>
    <t>合　　計</t>
    <rPh sb="0" eb="1">
      <t>ゴウ</t>
    </rPh>
    <rPh sb="3" eb="4">
      <t>ケイ</t>
    </rPh>
    <phoneticPr fontId="21"/>
  </si>
  <si>
    <t>算定額</t>
    <rPh sb="0" eb="2">
      <t>サンテイ</t>
    </rPh>
    <rPh sb="2" eb="3">
      <t>ガク</t>
    </rPh>
    <phoneticPr fontId="21"/>
  </si>
  <si>
    <t>算定額</t>
    <rPh sb="0" eb="3">
      <t>サンテイガク</t>
    </rPh>
    <phoneticPr fontId="21"/>
  </si>
  <si>
    <t>介護老人福祉施設</t>
  </si>
  <si>
    <t>人</t>
    <rPh sb="0" eb="1">
      <t>ニン</t>
    </rPh>
    <phoneticPr fontId="21"/>
  </si>
  <si>
    <t>　この助成金に係る収入及び支出等に係る証拠書類を適切に整備保管する。</t>
    <rPh sb="29" eb="31">
      <t>ホカン</t>
    </rPh>
    <phoneticPr fontId="21"/>
  </si>
  <si>
    <t>法人本部の作業</t>
    <rPh sb="0" eb="2">
      <t>ホウジン</t>
    </rPh>
    <rPh sb="2" eb="4">
      <t>ホンブ</t>
    </rPh>
    <rPh sb="5" eb="7">
      <t>サギョウ</t>
    </rPh>
    <phoneticPr fontId="21"/>
  </si>
  <si>
    <t>　この助成金と対象経費を重複して，他の助成金を受けていない。</t>
  </si>
  <si>
    <t>　添付書類</t>
    <rPh sb="1" eb="3">
      <t>テンプ</t>
    </rPh>
    <rPh sb="3" eb="5">
      <t>ショルイ</t>
    </rPh>
    <phoneticPr fontId="21"/>
  </si>
  <si>
    <t>代表者の職・氏名</t>
  </si>
  <si>
    <t>看護小規模多機能型居宅介護</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</si>
  <si>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1"/>
  </si>
  <si>
    <t>開設日</t>
    <rPh sb="0" eb="3">
      <t>カイセツビ</t>
    </rPh>
    <phoneticPr fontId="21"/>
  </si>
  <si>
    <t>入所系及び短期入所系</t>
    <rPh sb="0" eb="2">
      <t>ニュウショ</t>
    </rPh>
    <rPh sb="2" eb="3">
      <t>ケイ</t>
    </rPh>
    <rPh sb="3" eb="4">
      <t>オヨ</t>
    </rPh>
    <rPh sb="5" eb="7">
      <t>タンキ</t>
    </rPh>
    <rPh sb="7" eb="9">
      <t>ニュウショ</t>
    </rPh>
    <rPh sb="9" eb="10">
      <t>ケイ</t>
    </rPh>
    <phoneticPr fontId="21"/>
  </si>
  <si>
    <t>地域密着型通所介護</t>
    <rPh sb="0" eb="2">
      <t>チイキ</t>
    </rPh>
    <rPh sb="2" eb="5">
      <t>ミッチャクガタ</t>
    </rPh>
    <rPh sb="5" eb="7">
      <t>ツウショ</t>
    </rPh>
    <rPh sb="7" eb="9">
      <t>カイゴ</t>
    </rPh>
    <phoneticPr fontId="21"/>
  </si>
  <si>
    <t>申請額</t>
    <rPh sb="0" eb="2">
      <t>シンセイ</t>
    </rPh>
    <rPh sb="2" eb="3">
      <t>ガク</t>
    </rPh>
    <phoneticPr fontId="21"/>
  </si>
  <si>
    <t>複合系</t>
    <rPh sb="0" eb="2">
      <t>フクゴウ</t>
    </rPh>
    <rPh sb="2" eb="3">
      <t>ケイ</t>
    </rPh>
    <phoneticPr fontId="21"/>
  </si>
  <si>
    <t>開所日</t>
    <rPh sb="0" eb="2">
      <t>カイショ</t>
    </rPh>
    <rPh sb="2" eb="3">
      <t>ビ</t>
    </rPh>
    <phoneticPr fontId="21"/>
  </si>
  <si>
    <t>店舗コード</t>
    <rPh sb="0" eb="2">
      <t>テンポ</t>
    </rPh>
    <phoneticPr fontId="21"/>
  </si>
  <si>
    <t>認知症対応型通所介護</t>
    <rPh sb="0" eb="3">
      <t>ニンチショウ</t>
    </rPh>
    <rPh sb="3" eb="6">
      <t>タイオウガタ</t>
    </rPh>
    <rPh sb="6" eb="8">
      <t>ツウショ</t>
    </rPh>
    <rPh sb="8" eb="10">
      <t>カイゴ</t>
    </rPh>
    <phoneticPr fontId="21"/>
  </si>
  <si>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</si>
  <si>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21"/>
  </si>
  <si>
    <t>　（２）施設別個票（別紙２）</t>
    <rPh sb="4" eb="6">
      <t>シセツ</t>
    </rPh>
    <rPh sb="6" eb="7">
      <t>ベツ</t>
    </rPh>
    <rPh sb="7" eb="9">
      <t>コヒョウ</t>
    </rPh>
    <rPh sb="10" eb="12">
      <t>ベッシ</t>
    </rPh>
    <phoneticPr fontId="21"/>
  </si>
  <si>
    <t>施設別申請額一覧（別紙１）</t>
    <rPh sb="0" eb="2">
      <t>シセツ</t>
    </rPh>
    <rPh sb="2" eb="3">
      <t>ベツ</t>
    </rPh>
    <rPh sb="3" eb="6">
      <t>シンセイガク</t>
    </rPh>
    <rPh sb="6" eb="8">
      <t>イチラン</t>
    </rPh>
    <rPh sb="9" eb="11">
      <t>ベッシ</t>
    </rPh>
    <phoneticPr fontId="21"/>
  </si>
  <si>
    <t>施設別個票（別紙２）</t>
    <rPh sb="0" eb="2">
      <t>シセツ</t>
    </rPh>
    <rPh sb="2" eb="3">
      <t>ベツ</t>
    </rPh>
    <rPh sb="3" eb="5">
      <t>コヒョウ</t>
    </rPh>
    <rPh sb="6" eb="8">
      <t>ベッシ</t>
    </rPh>
    <phoneticPr fontId="21"/>
  </si>
  <si>
    <t>介護老人保健施設</t>
  </si>
  <si>
    <t>介護医療院</t>
  </si>
  <si>
    <t>養護老人ホーム</t>
  </si>
  <si>
    <t>軽費老人ホーム</t>
  </si>
  <si>
    <t>入所
定員</t>
    <rPh sb="0" eb="2">
      <t>ニュウショ</t>
    </rPh>
    <rPh sb="3" eb="5">
      <t>テイイン</t>
    </rPh>
    <phoneticPr fontId="21"/>
  </si>
  <si>
    <t>人</t>
    <rPh sb="0" eb="1">
      <t>にん</t>
    </rPh>
    <phoneticPr fontId="3" type="Hiragana"/>
  </si>
  <si>
    <t>運営月数</t>
    <rPh sb="0" eb="2">
      <t>ウンエイ</t>
    </rPh>
    <rPh sb="2" eb="3">
      <t>ゲツ</t>
    </rPh>
    <rPh sb="3" eb="4">
      <t>スウ</t>
    </rPh>
    <phoneticPr fontId="21"/>
  </si>
  <si>
    <t>月</t>
    <rPh sb="0" eb="1">
      <t>つき</t>
    </rPh>
    <phoneticPr fontId="3" type="Hiragana"/>
  </si>
  <si>
    <t>代表者職・氏名</t>
    <rPh sb="0" eb="3">
      <t>ダイヒョウシャ</t>
    </rPh>
    <rPh sb="3" eb="4">
      <t>ショク</t>
    </rPh>
    <rPh sb="5" eb="6">
      <t>シ</t>
    </rPh>
    <rPh sb="6" eb="7">
      <t>メイ</t>
    </rPh>
    <phoneticPr fontId="21"/>
  </si>
  <si>
    <t>申請額（入所）</t>
    <rPh sb="0" eb="2">
      <t>シンセイ</t>
    </rPh>
    <rPh sb="2" eb="3">
      <t>ガク</t>
    </rPh>
    <rPh sb="4" eb="6">
      <t>ニュウショ</t>
    </rPh>
    <phoneticPr fontId="21"/>
  </si>
  <si>
    <t>申請額（通所）</t>
    <rPh sb="0" eb="2">
      <t>シンセイ</t>
    </rPh>
    <rPh sb="2" eb="3">
      <t>ガク</t>
    </rPh>
    <rPh sb="4" eb="6">
      <t>ツウショ</t>
    </rPh>
    <phoneticPr fontId="21"/>
  </si>
  <si>
    <t>定員
（入所）</t>
    <rPh sb="0" eb="2">
      <t>テイイン</t>
    </rPh>
    <rPh sb="4" eb="6">
      <t>ニュウショ</t>
    </rPh>
    <phoneticPr fontId="21"/>
  </si>
  <si>
    <t>定員
（通所）</t>
    <rPh sb="0" eb="2">
      <t>ていいん</t>
    </rPh>
    <rPh sb="4" eb="6">
      <t>つうしょ</t>
    </rPh>
    <phoneticPr fontId="3" type="Hiragana"/>
  </si>
  <si>
    <t>基準単価
（入所）</t>
    <rPh sb="0" eb="2">
      <t>キジュン</t>
    </rPh>
    <rPh sb="2" eb="4">
      <t>タンカ</t>
    </rPh>
    <rPh sb="6" eb="8">
      <t>ニュウショ</t>
    </rPh>
    <phoneticPr fontId="21"/>
  </si>
  <si>
    <t>基準単価
（通所）</t>
    <rPh sb="0" eb="2">
      <t>キジュン</t>
    </rPh>
    <rPh sb="2" eb="4">
      <t>タンカ</t>
    </rPh>
    <rPh sb="6" eb="8">
      <t>ツウショ</t>
    </rPh>
    <phoneticPr fontId="21"/>
  </si>
  <si>
    <t>運営月数
（入所）</t>
    <rPh sb="0" eb="2">
      <t>ウンエイ</t>
    </rPh>
    <rPh sb="2" eb="3">
      <t>ツキ</t>
    </rPh>
    <rPh sb="3" eb="4">
      <t>スウ</t>
    </rPh>
    <rPh sb="6" eb="8">
      <t>ニュウショ</t>
    </rPh>
    <phoneticPr fontId="21"/>
  </si>
  <si>
    <t>運営月数
（通所）</t>
    <rPh sb="0" eb="2">
      <t>ウンエイ</t>
    </rPh>
    <rPh sb="2" eb="3">
      <t>ツキ</t>
    </rPh>
    <rPh sb="3" eb="4">
      <t>スウ</t>
    </rPh>
    <rPh sb="6" eb="8">
      <t>ツウショ</t>
    </rPh>
    <phoneticPr fontId="21"/>
  </si>
  <si>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</si>
  <si>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</si>
  <si>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</si>
  <si>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</si>
  <si>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</si>
  <si>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</si>
  <si>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</si>
  <si>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地域密着型介護老人福祉施設入所者生活介護</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</si>
  <si>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</si>
  <si>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</si>
  <si>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</si>
  <si>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</si>
  <si>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</si>
  <si>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1"/>
  </si>
  <si>
    <t>【債権者】</t>
    <rPh sb="1" eb="4">
      <t>サイケンシャ</t>
    </rPh>
    <phoneticPr fontId="21"/>
  </si>
  <si>
    <t>郵便番号</t>
    <rPh sb="0" eb="2">
      <t>ユウビン</t>
    </rPh>
    <rPh sb="2" eb="4">
      <t>バンゴウ</t>
    </rPh>
    <phoneticPr fontId="21"/>
  </si>
  <si>
    <t>住所</t>
    <rPh sb="0" eb="1">
      <t>ジュウ</t>
    </rPh>
    <rPh sb="1" eb="2">
      <t>ショ</t>
    </rPh>
    <phoneticPr fontId="21"/>
  </si>
  <si>
    <t>【振込先口座】</t>
    <rPh sb="1" eb="4">
      <t>フリコミサキ</t>
    </rPh>
    <rPh sb="4" eb="6">
      <t>コウザ</t>
    </rPh>
    <phoneticPr fontId="21"/>
  </si>
  <si>
    <t>口座番号</t>
    <rPh sb="0" eb="2">
      <t>コウザ</t>
    </rPh>
    <rPh sb="2" eb="4">
      <t>バンゴウ</t>
    </rPh>
    <phoneticPr fontId="21"/>
  </si>
  <si>
    <t>請　求　金　額</t>
    <rPh sb="0" eb="1">
      <t>ショウ</t>
    </rPh>
    <rPh sb="2" eb="3">
      <t>モトム</t>
    </rPh>
    <rPh sb="4" eb="5">
      <t>カネ</t>
    </rPh>
    <rPh sb="6" eb="7">
      <t>ガク</t>
    </rPh>
    <phoneticPr fontId="21"/>
  </si>
  <si>
    <t>金融機関名</t>
    <rPh sb="0" eb="2">
      <t>キンユウ</t>
    </rPh>
    <rPh sb="2" eb="4">
      <t>キカン</t>
    </rPh>
    <rPh sb="4" eb="5">
      <t>メイ</t>
    </rPh>
    <phoneticPr fontId="21"/>
  </si>
  <si>
    <t>\</t>
  </si>
  <si>
    <t>令和　　 年　　 月　　 日</t>
    <rPh sb="0" eb="2">
      <t>レイワ</t>
    </rPh>
    <rPh sb="5" eb="6">
      <t>ネン</t>
    </rPh>
    <rPh sb="9" eb="10">
      <t>ガツ</t>
    </rPh>
    <rPh sb="13" eb="14">
      <t>ニチ</t>
    </rPh>
    <phoneticPr fontId="21"/>
  </si>
  <si>
    <t>支店名</t>
    <rPh sb="0" eb="3">
      <t>シテンメイ</t>
    </rPh>
    <phoneticPr fontId="21"/>
  </si>
  <si>
    <t>電話番号</t>
  </si>
  <si>
    <t>預 金 種 別</t>
    <rPh sb="0" eb="1">
      <t>アズカリ</t>
    </rPh>
    <rPh sb="2" eb="3">
      <t>キン</t>
    </rPh>
    <rPh sb="4" eb="5">
      <t>タネ</t>
    </rPh>
    <rPh sb="6" eb="7">
      <t>ベツ</t>
    </rPh>
    <phoneticPr fontId="21"/>
  </si>
  <si>
    <t>※ 振込口座情報は正確にご記入ください。</t>
    <rPh sb="2" eb="4">
      <t>フリコミ</t>
    </rPh>
    <rPh sb="4" eb="8">
      <t>コウザジョウホウ</t>
    </rPh>
    <rPh sb="9" eb="11">
      <t>セイカク</t>
    </rPh>
    <rPh sb="13" eb="15">
      <t>キニュウ</t>
    </rPh>
    <phoneticPr fontId="21"/>
  </si>
  <si>
    <t>　施設を休止・廃止する予定がない。</t>
    <rPh sb="1" eb="3">
      <t>しせつ</t>
    </rPh>
    <rPh sb="4" eb="6">
      <t>きゅうし</t>
    </rPh>
    <rPh sb="7" eb="9">
      <t>はいし</t>
    </rPh>
    <rPh sb="11" eb="13">
      <t>よてい</t>
    </rPh>
    <phoneticPr fontId="3" type="Hiragana"/>
  </si>
  <si>
    <t>認知症対応型共同生活介護</t>
  </si>
  <si>
    <t>特定施設入居者生活介護</t>
  </si>
  <si>
    <t>地域密着型特定施設入居者生活介護</t>
  </si>
  <si>
    <t>短期入所生活介護</t>
  </si>
  <si>
    <t>小規模多機能型居宅介護</t>
  </si>
  <si>
    <t>通所介護</t>
    <rPh sb="0" eb="2">
      <t>ツウショ</t>
    </rPh>
    <rPh sb="2" eb="4">
      <t>カイゴ</t>
    </rPh>
    <phoneticPr fontId="21"/>
  </si>
  <si>
    <t>通所リハビリテーション</t>
    <rPh sb="0" eb="2">
      <t>ツウショ</t>
    </rPh>
    <phoneticPr fontId="21"/>
  </si>
  <si>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</si>
  <si>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1"/>
  </si>
  <si>
    <t>円</t>
    <rPh sb="0" eb="1">
      <t>エン</t>
    </rPh>
    <phoneticPr fontId="21"/>
  </si>
  <si>
    <t>円</t>
  </si>
  <si>
    <t>　この助成金は，施設利用者の食事提供に係る食材料費に充てる。</t>
    <rPh sb="8" eb="10">
      <t>シセツ</t>
    </rPh>
    <rPh sb="10" eb="13">
      <t>リヨウシャ</t>
    </rPh>
    <rPh sb="14" eb="16">
      <t>ショクジ</t>
    </rPh>
    <rPh sb="16" eb="18">
      <t>テイキョウ</t>
    </rPh>
    <rPh sb="19" eb="20">
      <t>カカ</t>
    </rPh>
    <rPh sb="21" eb="22">
      <t>ショク</t>
    </rPh>
    <rPh sb="22" eb="25">
      <t>ザイリョウヒ</t>
    </rPh>
    <rPh sb="26" eb="27">
      <t>ア</t>
    </rPh>
    <phoneticPr fontId="21"/>
  </si>
  <si>
    <t>（様式第１号）</t>
    <rPh sb="1" eb="3">
      <t>ヨウシキ</t>
    </rPh>
    <rPh sb="3" eb="4">
      <t>ダイ</t>
    </rPh>
    <rPh sb="5" eb="6">
      <t>ゴウ</t>
    </rPh>
    <phoneticPr fontId="21"/>
  </si>
  <si>
    <t>横手市長　髙橋　大</t>
    <rPh sb="0" eb="2">
      <t>ヨコテ</t>
    </rPh>
    <rPh sb="2" eb="4">
      <t>シチョウ</t>
    </rPh>
    <rPh sb="5" eb="7">
      <t>タカハシ</t>
    </rPh>
    <rPh sb="8" eb="9">
      <t>ダイ</t>
    </rPh>
    <phoneticPr fontId="21"/>
  </si>
  <si>
    <t>　横手市長　髙橋　大　様</t>
    <rPh sb="1" eb="3">
      <t>ヨコテ</t>
    </rPh>
    <rPh sb="3" eb="5">
      <t>シチョウ</t>
    </rPh>
    <rPh sb="6" eb="8">
      <t>タカハシ</t>
    </rPh>
    <rPh sb="9" eb="10">
      <t>ダイ</t>
    </rPh>
    <rPh sb="11" eb="12">
      <t>サマ</t>
    </rPh>
    <phoneticPr fontId="21"/>
  </si>
  <si>
    <t>　（課名　まるごと福祉課）</t>
    <rPh sb="2" eb="4">
      <t>カメイ</t>
    </rPh>
    <rPh sb="9" eb="11">
      <t>フクシ</t>
    </rPh>
    <rPh sb="11" eb="12">
      <t>カ</t>
    </rPh>
    <phoneticPr fontId="21"/>
  </si>
  <si>
    <t>横手市長　髙橋　大　様</t>
    <rPh sb="0" eb="2">
      <t>よこて</t>
    </rPh>
    <rPh sb="5" eb="7">
      <t>たかはし</t>
    </rPh>
    <rPh sb="8" eb="9">
      <t>だい</t>
    </rPh>
    <phoneticPr fontId="3" type="Hiragana"/>
  </si>
  <si>
    <r>
      <rPr>
        <b/>
        <sz val="12"/>
        <rFont val="ＭＳ 明朝"/>
        <family val="1"/>
        <charset val="128"/>
      </rPr>
      <t>【総括表入力】</t>
    </r>
    <r>
      <rPr>
        <sz val="10"/>
        <color theme="1"/>
        <rFont val="ＭＳ 明朝"/>
        <family val="1"/>
      </rPr>
      <t xml:space="preserve">
総括表の入力欄（黄色セル）に必要事項を入力</t>
    </r>
    <rPh sb="1" eb="4">
      <t>ソウカツヒョウ</t>
    </rPh>
    <rPh sb="4" eb="6">
      <t>ニュウリョク</t>
    </rPh>
    <rPh sb="9" eb="12">
      <t>ソウカツヒョウ</t>
    </rPh>
    <rPh sb="13" eb="15">
      <t>ニュウリョク</t>
    </rPh>
    <rPh sb="17" eb="19">
      <t>キイロ</t>
    </rPh>
    <rPh sb="23" eb="25">
      <t>ヒツヨウ</t>
    </rPh>
    <rPh sb="25" eb="27">
      <t>ジコウ</t>
    </rPh>
    <rPh sb="28" eb="30">
      <t>ニュウリョク</t>
    </rPh>
    <phoneticPr fontId="21"/>
  </si>
  <si>
    <r>
      <rPr>
        <b/>
        <sz val="12"/>
        <color theme="1"/>
        <rFont val="ＭＳ 明朝"/>
        <family val="1"/>
        <charset val="128"/>
      </rPr>
      <t>【Excelファイル名を変更】</t>
    </r>
    <r>
      <rPr>
        <sz val="10"/>
        <color theme="1"/>
        <rFont val="ＭＳ 明朝"/>
        <family val="1"/>
      </rPr>
      <t xml:space="preserve">
Excelファイル名を法人名（名称の省略不可）に変更（可：社会福祉法人△△会　不可：(社)△△会）</t>
    </r>
    <rPh sb="10" eb="11">
      <t>めい</t>
    </rPh>
    <rPh sb="12" eb="14">
      <t>へんこう</t>
    </rPh>
    <rPh sb="28" eb="31">
      <t>ほうじんめい</t>
    </rPh>
    <rPh sb="32" eb="34">
      <t>めいしょう</t>
    </rPh>
    <rPh sb="35" eb="37">
      <t>しょうりゃく</t>
    </rPh>
    <rPh sb="37" eb="39">
      <t>ふか</t>
    </rPh>
    <rPh sb="44" eb="45">
      <t>か</t>
    </rPh>
    <rPh sb="46" eb="48">
      <t>しゃかい</t>
    </rPh>
    <rPh sb="48" eb="50">
      <t>ふくし</t>
    </rPh>
    <rPh sb="50" eb="52">
      <t>ほうじん</t>
    </rPh>
    <rPh sb="54" eb="55">
      <t>かい</t>
    </rPh>
    <rPh sb="56" eb="58">
      <t>ふか</t>
    </rPh>
    <rPh sb="60" eb="61">
      <t>しゃ</t>
    </rPh>
    <rPh sb="64" eb="65">
      <t>かい</t>
    </rPh>
    <phoneticPr fontId="3" type="Hiragana"/>
  </si>
  <si>
    <t>　標記について，次のとおり申請します。
　なお，補助金の交付決定を受けた際には，この申請をもって実績報告書とします。</t>
    <rPh sb="1" eb="3">
      <t>ヒョウキ</t>
    </rPh>
    <rPh sb="8" eb="9">
      <t>ツギ</t>
    </rPh>
    <rPh sb="13" eb="15">
      <t>シンセイ</t>
    </rPh>
    <phoneticPr fontId="21"/>
  </si>
  <si>
    <t xml:space="preserve"> （食材料費分）</t>
    <phoneticPr fontId="21"/>
  </si>
  <si>
    <t>関する権限を、以下のとおり委任します。</t>
    <phoneticPr fontId="3" type="Hiragana"/>
  </si>
  <si>
    <r>
      <rPr>
        <b/>
        <sz val="12"/>
        <color theme="1"/>
        <rFont val="ＭＳ 明朝"/>
        <family val="1"/>
        <charset val="128"/>
      </rPr>
      <t>【施設別個票（別紙２）施設１～15入力】</t>
    </r>
    <r>
      <rPr>
        <sz val="10"/>
        <color theme="1"/>
        <rFont val="ＭＳ 明朝"/>
        <family val="1"/>
      </rPr>
      <t xml:space="preserve">
・事業所ごとに施設１～15の入力欄（黄色セル）に必要事項を入力
</t>
    </r>
    <r>
      <rPr>
        <b/>
        <sz val="10"/>
        <color rgb="FFFF0000"/>
        <rFont val="ＭＳ 明朝"/>
        <family val="1"/>
        <charset val="128"/>
      </rPr>
      <t>※自動集計のためシート名を変更しないでください</t>
    </r>
    <rPh sb="1" eb="3">
      <t>シセツ</t>
    </rPh>
    <rPh sb="3" eb="5">
      <t>ベッコ</t>
    </rPh>
    <rPh sb="5" eb="6">
      <t>ヒョウ</t>
    </rPh>
    <rPh sb="7" eb="9">
      <t>ベッシ</t>
    </rPh>
    <rPh sb="17" eb="19">
      <t>ニュウリョク</t>
    </rPh>
    <rPh sb="23" eb="26">
      <t>ジギョウショ</t>
    </rPh>
    <rPh sb="29" eb="31">
      <t>シセツ</t>
    </rPh>
    <rPh sb="36" eb="39">
      <t>ニュウリョクラン</t>
    </rPh>
    <rPh sb="40" eb="42">
      <t>キイロ</t>
    </rPh>
    <rPh sb="46" eb="48">
      <t>ヒツヨウ</t>
    </rPh>
    <rPh sb="48" eb="50">
      <t>ジコウ</t>
    </rPh>
    <rPh sb="51" eb="53">
      <t>ニュウリョク</t>
    </rPh>
    <rPh sb="55" eb="57">
      <t>ジドウ</t>
    </rPh>
    <rPh sb="57" eb="59">
      <t>シュウケイ</t>
    </rPh>
    <rPh sb="65" eb="66">
      <t>メイ</t>
    </rPh>
    <rPh sb="67" eb="69">
      <t>ヘンコウ</t>
    </rPh>
    <phoneticPr fontId="21"/>
  </si>
  <si>
    <t>令和７年度横手市介護保険施設等物価高騰対策事業補助金（下半期食材料費）として、次のとおり請求します。</t>
    <rPh sb="27" eb="30">
      <t>シモハンキ</t>
    </rPh>
    <phoneticPr fontId="21"/>
  </si>
  <si>
    <r>
      <t>　私は、令和７年度横手市介護保険施設等物価高騰対策事業補助金（下半期食材料費）</t>
    </r>
    <r>
      <rPr>
        <sz val="12"/>
        <rFont val="ＭＳ Ｐゴシック"/>
        <family val="3"/>
        <charset val="128"/>
      </rPr>
      <t>の受領に</t>
    </r>
    <rPh sb="31" eb="34">
      <t>しもはんき</t>
    </rPh>
    <phoneticPr fontId="3" type="Hiragana"/>
  </si>
  <si>
    <r>
      <t>　口座名義　　　</t>
    </r>
    <r>
      <rPr>
        <b/>
        <sz val="9"/>
        <color indexed="8"/>
        <rFont val="ＭＳ Ｐゴシック"/>
        <family val="3"/>
        <charset val="128"/>
      </rPr>
      <t>（通帳見開き記載の名義を</t>
    </r>
    <r>
      <rPr>
        <b/>
        <sz val="9"/>
        <color rgb="FFFF0000"/>
        <rFont val="ＭＳ Ｐゴシック"/>
        <family val="3"/>
        <charset val="128"/>
      </rPr>
      <t>カタカナなど</t>
    </r>
    <r>
      <rPr>
        <b/>
        <sz val="9"/>
        <color indexed="8"/>
        <rFont val="ＭＳ Ｐゴシック"/>
        <family val="3"/>
        <charset val="128"/>
      </rPr>
      <t>で記入してください。）</t>
    </r>
    <rPh sb="1" eb="3">
      <t>コウザ</t>
    </rPh>
    <rPh sb="3" eb="5">
      <t>メイギ</t>
    </rPh>
    <rPh sb="14" eb="16">
      <t>キサイ</t>
    </rPh>
    <phoneticPr fontId="21"/>
  </si>
  <si>
    <r>
      <rPr>
        <b/>
        <sz val="12"/>
        <rFont val="ＭＳ 明朝"/>
        <family val="1"/>
        <charset val="128"/>
      </rPr>
      <t>【申請額一覧(別紙１)確認】</t>
    </r>
    <r>
      <rPr>
        <sz val="10"/>
        <color theme="1"/>
        <rFont val="ＭＳ 明朝"/>
        <family val="1"/>
      </rPr>
      <t xml:space="preserve">
施設別個票（別紙２）に入力した全事業所分が正しく反映されているか確認</t>
    </r>
    <rPh sb="1" eb="3">
      <t>シンセイ</t>
    </rPh>
    <rPh sb="3" eb="4">
      <t>ガク</t>
    </rPh>
    <rPh sb="4" eb="6">
      <t>イチラン</t>
    </rPh>
    <rPh sb="7" eb="9">
      <t>ベッシ</t>
    </rPh>
    <rPh sb="11" eb="13">
      <t>カクニン</t>
    </rPh>
    <rPh sb="16" eb="18">
      <t>シセツ</t>
    </rPh>
    <rPh sb="18" eb="19">
      <t>ベツ</t>
    </rPh>
    <rPh sb="19" eb="21">
      <t>コヒョウ</t>
    </rPh>
    <rPh sb="22" eb="24">
      <t>ベッシ</t>
    </rPh>
    <rPh sb="27" eb="29">
      <t>ニュウリョク</t>
    </rPh>
    <rPh sb="31" eb="35">
      <t>ゼンジギョウショ</t>
    </rPh>
    <rPh sb="35" eb="36">
      <t>ブン</t>
    </rPh>
    <rPh sb="37" eb="38">
      <t>タダ</t>
    </rPh>
    <rPh sb="40" eb="42">
      <t>ハンエイ</t>
    </rPh>
    <rPh sb="48" eb="50">
      <t>カクニン</t>
    </rPh>
    <phoneticPr fontId="21"/>
  </si>
  <si>
    <r>
      <rPr>
        <b/>
        <sz val="12"/>
        <color theme="1"/>
        <rFont val="ＭＳ 明朝"/>
        <family val="1"/>
        <charset val="128"/>
      </rPr>
      <t>【総括表確認】</t>
    </r>
    <r>
      <rPr>
        <sz val="10"/>
        <color theme="1"/>
        <rFont val="ＭＳ 明朝"/>
        <family val="1"/>
      </rPr>
      <t xml:space="preserve">
申請額一覧(別紙１)及び施設別個票（別紙２）に入力した内容が総括表の</t>
    </r>
    <r>
      <rPr>
        <sz val="10"/>
        <color theme="1"/>
        <rFont val="ＭＳ 明朝"/>
        <family val="1"/>
        <charset val="128"/>
      </rPr>
      <t>申請内訳(中段以降)</t>
    </r>
    <r>
      <rPr>
        <sz val="10"/>
        <color theme="1"/>
        <rFont val="ＭＳ 明朝"/>
        <family val="1"/>
      </rPr>
      <t>に反映されているか確認</t>
    </r>
    <rPh sb="1" eb="4">
      <t>ソウカツヒョウ</t>
    </rPh>
    <rPh sb="4" eb="6">
      <t>カクニン</t>
    </rPh>
    <rPh sb="9" eb="12">
      <t>シンセイガク</t>
    </rPh>
    <rPh sb="12" eb="14">
      <t>イチラン</t>
    </rPh>
    <rPh sb="15" eb="17">
      <t>ベッシ</t>
    </rPh>
    <rPh sb="19" eb="20">
      <t>オヨ</t>
    </rPh>
    <rPh sb="21" eb="23">
      <t>シセツ</t>
    </rPh>
    <rPh sb="23" eb="24">
      <t>ベツ</t>
    </rPh>
    <rPh sb="24" eb="26">
      <t>コヒョウ</t>
    </rPh>
    <rPh sb="27" eb="29">
      <t>ベッシ</t>
    </rPh>
    <rPh sb="32" eb="34">
      <t>ニュウリョク</t>
    </rPh>
    <rPh sb="36" eb="38">
      <t>ナイヨウ</t>
    </rPh>
    <rPh sb="39" eb="42">
      <t>ソウカツヒョウ</t>
    </rPh>
    <rPh sb="43" eb="45">
      <t>シンセイ</t>
    </rPh>
    <rPh sb="45" eb="47">
      <t>ウチワケ</t>
    </rPh>
    <rPh sb="48" eb="50">
      <t>チュウダン</t>
    </rPh>
    <rPh sb="50" eb="52">
      <t>イコウ</t>
    </rPh>
    <rPh sb="54" eb="56">
      <t>ハンエイ</t>
    </rPh>
    <rPh sb="62" eb="64">
      <t>カクニン</t>
    </rPh>
    <phoneticPr fontId="21"/>
  </si>
  <si>
    <r>
      <rPr>
        <b/>
        <sz val="12"/>
        <color theme="1"/>
        <rFont val="ＭＳ 明朝"/>
        <family val="1"/>
        <charset val="128"/>
      </rPr>
      <t>【請求書の必要事項を入力】</t>
    </r>
    <r>
      <rPr>
        <sz val="10"/>
        <color theme="1"/>
        <rFont val="ＭＳ 明朝"/>
        <family val="1"/>
      </rPr>
      <t xml:space="preserve">
・債権者欄及び振込先口座欄(黄色セル)に必要事項を入力
※郵便番号、住所、法人名、代表者職・氏名は、総括表に入力した内容が反映される
</t>
    </r>
    <r>
      <rPr>
        <b/>
        <sz val="10"/>
        <color rgb="FFFF0000"/>
        <rFont val="ＭＳ 明朝"/>
        <family val="1"/>
        <charset val="128"/>
      </rPr>
      <t>・振込先金融機関、預金種別、口座番号、名義人が確認できる通帳のページを画像等で添付</t>
    </r>
    <rPh sb="16" eb="19">
      <t>サイケンシャ</t>
    </rPh>
    <rPh sb="19" eb="20">
      <t>ラン</t>
    </rPh>
    <rPh sb="20" eb="21">
      <t>オヨ</t>
    </rPh>
    <rPh sb="22" eb="25">
      <t>フリコミサキ</t>
    </rPh>
    <rPh sb="25" eb="27">
      <t>コウザ</t>
    </rPh>
    <rPh sb="27" eb="28">
      <t>ラン</t>
    </rPh>
    <rPh sb="40" eb="42">
      <t>ニュウリョク</t>
    </rPh>
    <rPh sb="44" eb="46">
      <t>ユウビン</t>
    </rPh>
    <rPh sb="46" eb="48">
      <t>バンゴウ</t>
    </rPh>
    <rPh sb="49" eb="51">
      <t>ジュウショ</t>
    </rPh>
    <rPh sb="52" eb="55">
      <t>ホウジンメイ</t>
    </rPh>
    <rPh sb="56" eb="59">
      <t>ダイヒョウシャ</t>
    </rPh>
    <rPh sb="59" eb="60">
      <t>ショク</t>
    </rPh>
    <rPh sb="61" eb="63">
      <t>シメイ</t>
    </rPh>
    <rPh sb="65" eb="67">
      <t>ソウカツ</t>
    </rPh>
    <rPh sb="67" eb="68">
      <t>ヒョウ</t>
    </rPh>
    <rPh sb="69" eb="71">
      <t>ニュウリョク</t>
    </rPh>
    <rPh sb="73" eb="75">
      <t>ナイヨウ</t>
    </rPh>
    <rPh sb="76" eb="78">
      <t>ハンエイ</t>
    </rPh>
    <rPh sb="85" eb="86">
      <t>サキ</t>
    </rPh>
    <rPh sb="86" eb="90">
      <t>キンユウキカン</t>
    </rPh>
    <rPh sb="98" eb="100">
      <t>バンゴウ</t>
    </rPh>
    <rPh sb="110" eb="112">
      <t>ツウチョウ</t>
    </rPh>
    <phoneticPr fontId="21"/>
  </si>
  <si>
    <r>
      <rPr>
        <b/>
        <sz val="12"/>
        <color theme="1"/>
        <rFont val="ＭＳ 明朝"/>
        <family val="1"/>
        <charset val="128"/>
      </rPr>
      <t>【委任状の入力】</t>
    </r>
    <r>
      <rPr>
        <sz val="10"/>
        <color theme="1"/>
        <rFont val="ＭＳ 明朝"/>
        <family val="1"/>
        <charset val="128"/>
      </rPr>
      <t xml:space="preserve">
</t>
    </r>
    <r>
      <rPr>
        <b/>
        <sz val="10"/>
        <color rgb="FFFF0000"/>
        <rFont val="ＭＳ 明朝"/>
        <family val="1"/>
        <charset val="128"/>
      </rPr>
      <t>※申請者と振込先の口座名義が違う場合は、委任状に押印のうえ紙媒体での提出が必要</t>
    </r>
    <rPh sb="1" eb="4">
      <t>いにんじょう</t>
    </rPh>
    <rPh sb="5" eb="7">
      <t>にゅうりょく</t>
    </rPh>
    <rPh sb="11" eb="14">
      <t>しんせいしゃ</t>
    </rPh>
    <rPh sb="15" eb="18">
      <t>ふりこみさき</t>
    </rPh>
    <rPh sb="19" eb="21">
      <t>こうざ</t>
    </rPh>
    <rPh sb="21" eb="23">
      <t>めいぎ</t>
    </rPh>
    <rPh sb="24" eb="25">
      <t>ちが</t>
    </rPh>
    <rPh sb="26" eb="28">
      <t>ばあい</t>
    </rPh>
    <rPh sb="30" eb="33">
      <t>いにんじょう</t>
    </rPh>
    <rPh sb="34" eb="36">
      <t>おういん</t>
    </rPh>
    <rPh sb="39" eb="40">
      <t>かみ</t>
    </rPh>
    <rPh sb="40" eb="42">
      <t>ばいたい</t>
    </rPh>
    <rPh sb="44" eb="46">
      <t>ていしゅつ</t>
    </rPh>
    <rPh sb="47" eb="49">
      <t>ひつよう</t>
    </rPh>
    <phoneticPr fontId="3" type="Hiragana"/>
  </si>
  <si>
    <t>印</t>
    <rPh sb="0" eb="1">
      <t>いん</t>
    </rPh>
    <phoneticPr fontId="3" type="Hiragana"/>
  </si>
  <si>
    <r>
      <t>令和</t>
    </r>
    <r>
      <rPr>
        <sz val="10"/>
        <rFont val="ＭＳ 明朝"/>
        <family val="1"/>
        <charset val="128"/>
      </rPr>
      <t>７年度横手市介護保険施設等物価高騰対策事業補助金（下期食材料費）交付申請書兼実績報告書</t>
    </r>
    <rPh sb="0" eb="2">
      <t>レイワ</t>
    </rPh>
    <rPh sb="3" eb="5">
      <t>ネンド</t>
    </rPh>
    <rPh sb="5" eb="7">
      <t>ヨコテ</t>
    </rPh>
    <rPh sb="15" eb="17">
      <t>ブッカ</t>
    </rPh>
    <rPh sb="17" eb="19">
      <t>コウトウ</t>
    </rPh>
    <rPh sb="19" eb="21">
      <t>タイサク</t>
    </rPh>
    <rPh sb="23" eb="26">
      <t>ホジョキン</t>
    </rPh>
    <rPh sb="27" eb="29">
      <t>シモキ</t>
    </rPh>
    <rPh sb="29" eb="30">
      <t>ショク</t>
    </rPh>
    <rPh sb="34" eb="36">
      <t>コウフ</t>
    </rPh>
    <rPh sb="36" eb="39">
      <t>シンセイショ</t>
    </rPh>
    <rPh sb="39" eb="40">
      <t>ケン</t>
    </rPh>
    <rPh sb="40" eb="42">
      <t>ジッセキ</t>
    </rPh>
    <rPh sb="42" eb="45">
      <t>ホウコクショ</t>
    </rPh>
    <phoneticPr fontId="21"/>
  </si>
  <si>
    <t>令和７年度横手市介護保険施設等物価高騰対策事業補助金（下期食材料費）</t>
    <rPh sb="5" eb="7">
      <t>ヨコテ</t>
    </rPh>
    <rPh sb="7" eb="8">
      <t>シ</t>
    </rPh>
    <rPh sb="15" eb="17">
      <t>ブッカ</t>
    </rPh>
    <rPh sb="17" eb="19">
      <t>コウトウ</t>
    </rPh>
    <rPh sb="19" eb="21">
      <t>タイサク</t>
    </rPh>
    <rPh sb="23" eb="26">
      <t>ホジョキン</t>
    </rPh>
    <rPh sb="27" eb="29">
      <t>シモキ</t>
    </rPh>
    <rPh sb="29" eb="33">
      <t>ショクザイリョウヒ</t>
    </rPh>
    <phoneticPr fontId="21"/>
  </si>
  <si>
    <r>
      <t>横手市まるごと福祉課へ申請書類を</t>
    </r>
    <r>
      <rPr>
        <b/>
        <sz val="12"/>
        <color rgb="FFFF0000"/>
        <rFont val="ＭＳ 明朝"/>
        <family val="1"/>
        <charset val="128"/>
      </rPr>
      <t>電子データで提出</t>
    </r>
    <r>
      <rPr>
        <b/>
        <sz val="12"/>
        <color theme="1"/>
        <rFont val="ＭＳ 明朝"/>
        <family val="1"/>
        <charset val="128"/>
      </rPr>
      <t>（marugoto@city.yokote.lg.jp）
※電子メールで提出する際に</t>
    </r>
    <r>
      <rPr>
        <b/>
        <sz val="12"/>
        <color rgb="FFFF0000"/>
        <rFont val="ＭＳ 明朝"/>
        <family val="1"/>
        <charset val="128"/>
      </rPr>
      <t xml:space="preserve">件名を「【法人名】物価高騰対策補助金の申請」と明記
</t>
    </r>
    <r>
      <rPr>
        <b/>
        <sz val="12"/>
        <color theme="1"/>
        <rFont val="ＭＳ 明朝"/>
        <family val="1"/>
        <charset val="128"/>
      </rPr>
      <t>※提出の際に振込口座が確認できる</t>
    </r>
    <r>
      <rPr>
        <b/>
        <sz val="12"/>
        <color rgb="FFFF0000"/>
        <rFont val="ＭＳ 明朝"/>
        <family val="1"/>
        <charset val="128"/>
      </rPr>
      <t>通帳のコピーを必ず添付</t>
    </r>
    <r>
      <rPr>
        <b/>
        <sz val="12"/>
        <color theme="1"/>
        <rFont val="ＭＳ 明朝"/>
        <family val="1"/>
        <charset val="128"/>
      </rPr>
      <t xml:space="preserve">
※電子メールを送信する際に他の書類とともに送信しないこと
</t>
    </r>
    <r>
      <rPr>
        <b/>
        <u val="double"/>
        <sz val="12"/>
        <color theme="1"/>
        <rFont val="ＭＳ 明朝"/>
        <family val="1"/>
        <charset val="128"/>
      </rPr>
      <t>申請者と振込先の口座名義が違う場合</t>
    </r>
    <r>
      <rPr>
        <b/>
        <sz val="12"/>
        <color theme="1"/>
        <rFont val="ＭＳ 明朝"/>
        <family val="1"/>
        <charset val="128"/>
      </rPr>
      <t>は、委任状に押印のうえ</t>
    </r>
    <r>
      <rPr>
        <b/>
        <sz val="12"/>
        <color rgb="FFFF0000"/>
        <rFont val="ＭＳ 明朝"/>
        <family val="1"/>
        <charset val="128"/>
      </rPr>
      <t>委任状のみ紙媒体で提出</t>
    </r>
    <r>
      <rPr>
        <b/>
        <sz val="12"/>
        <color theme="1"/>
        <rFont val="ＭＳ 明朝"/>
        <family val="1"/>
        <charset val="128"/>
      </rPr>
      <t xml:space="preserve">
委任状提出先
〒013-8601　横手市中央町８番２号　横手市役所市民福祉部まるごと福祉課介護保険係</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</si>
</sst>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_ "/>
    <numFmt numFmtId="177" formatCode="#,##0_ "/>
    <numFmt numFmtId="178" formatCode="#,##0;\-#,##0;&quot;&quot;"/>
    <numFmt numFmtId="179" formatCode="#,##0&quot;人&quot;;\-#,##0;&quot;&quot;"/>
    <numFmt numFmtId="180" formatCode="#,##0&quot;円&quot;;\-#,##0;&quot;&quot;"/>
    <numFmt numFmtId="181" formatCode="0&quot;月&quot;_ "/>
    <numFmt numFmtId="182" formatCode="0_ "/>
  </numFmts>
  <fonts count="57">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sz val="12"/>
      <color theme="1"/>
      <name val="ＭＳ 明朝"/>
      <family val="1"/>
    </font>
    <font>
      <sz val="10"/>
      <color theme="1"/>
      <name val="ＭＳ 明朝"/>
      <family val="1"/>
    </font>
    <font>
      <sz val="9"/>
      <color theme="1"/>
      <name val="ＭＳ 明朝"/>
      <family val="1"/>
    </font>
    <font>
      <sz val="10"/>
      <name val="ＭＳ 明朝"/>
      <family val="1"/>
    </font>
    <font>
      <sz val="8"/>
      <color rgb="FFFF000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b/>
      <sz val="10"/>
      <name val="ＭＳ 明朝"/>
      <family val="1"/>
    </font>
    <font>
      <sz val="9"/>
      <name val="ＭＳ 明朝"/>
      <family val="1"/>
    </font>
    <font>
      <sz val="12"/>
      <name val="ＭＳ 明朝"/>
      <family val="1"/>
    </font>
    <font>
      <sz val="6"/>
      <color theme="1"/>
      <name val="ＭＳ 明朝"/>
      <family val="1"/>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8"/>
      <color theme="1"/>
      <name val="ＭＳ Ｐゴシック"/>
      <family val="3"/>
      <scheme val="minor"/>
    </font>
    <font>
      <sz val="12"/>
      <color theme="1"/>
      <name val="ＭＳ Ｐ明朝"/>
      <family val="1"/>
    </font>
    <font>
      <sz val="16"/>
      <name val="ＭＳ Ｐゴシック"/>
      <family val="3"/>
    </font>
    <font>
      <sz val="12"/>
      <name val="ＭＳ Ｐゴシック"/>
      <family val="3"/>
      <charset val="128"/>
    </font>
    <font>
      <b/>
      <sz val="9"/>
      <color indexed="8"/>
      <name val="ＭＳ Ｐゴシック"/>
      <family val="3"/>
      <charset val="128"/>
    </font>
    <font>
      <sz val="10"/>
      <color theme="1"/>
      <name val="ＭＳ 明朝"/>
      <family val="1"/>
      <charset val="128"/>
    </font>
    <font>
      <sz val="10"/>
      <name val="ＭＳ 明朝"/>
      <family val="1"/>
      <charset val="128"/>
    </font>
    <font>
      <b/>
      <sz val="12"/>
      <name val="ＭＳ 明朝"/>
      <family val="1"/>
      <charset val="128"/>
    </font>
    <font>
      <sz val="11"/>
      <name val="ＭＳ Ｐゴシック"/>
      <family val="3"/>
      <charset val="128"/>
    </font>
    <font>
      <sz val="11"/>
      <color indexed="81"/>
      <name val="ＭＳ 明朝"/>
      <family val="1"/>
      <charset val="128"/>
    </font>
    <font>
      <sz val="11"/>
      <color indexed="81"/>
      <name val="MS P ゴシック"/>
      <family val="3"/>
      <charset val="128"/>
    </font>
    <font>
      <b/>
      <sz val="11"/>
      <color rgb="FFFF0000"/>
      <name val="ＭＳ Ｐゴシック"/>
      <family val="3"/>
      <charset val="128"/>
    </font>
    <font>
      <b/>
      <sz val="11"/>
      <color theme="0"/>
      <name val="ＭＳ Ｐゴシック"/>
      <family val="3"/>
      <charset val="128"/>
    </font>
    <font>
      <sz val="20"/>
      <color indexed="81"/>
      <name val="ＭＳ Ｐゴシック"/>
      <family val="3"/>
      <charset val="128"/>
    </font>
    <font>
      <sz val="6"/>
      <name val="ＭＳ Ｐゴシック"/>
      <family val="3"/>
      <charset val="128"/>
    </font>
    <font>
      <b/>
      <sz val="14"/>
      <color theme="1"/>
      <name val="ＭＳ 明朝"/>
      <family val="1"/>
      <charset val="128"/>
    </font>
    <font>
      <b/>
      <sz val="24"/>
      <color theme="1"/>
      <name val="ＭＳ 明朝"/>
      <family val="1"/>
      <charset val="128"/>
    </font>
    <font>
      <b/>
      <sz val="12"/>
      <color theme="1"/>
      <name val="ＭＳ 明朝"/>
      <family val="1"/>
      <charset val="128"/>
    </font>
    <font>
      <b/>
      <sz val="10"/>
      <color rgb="FFFF0000"/>
      <name val="ＭＳ 明朝"/>
      <family val="1"/>
      <charset val="128"/>
    </font>
    <font>
      <b/>
      <sz val="16"/>
      <name val="ＭＳ Ｐゴシック"/>
      <family val="3"/>
      <charset val="128"/>
    </font>
    <font>
      <b/>
      <sz val="12"/>
      <color rgb="FFFF0000"/>
      <name val="ＭＳ 明朝"/>
      <family val="1"/>
      <charset val="128"/>
    </font>
    <font>
      <b/>
      <sz val="9"/>
      <color rgb="FFFF0000"/>
      <name val="ＭＳ Ｐゴシック"/>
      <family val="3"/>
      <charset val="128"/>
    </font>
    <font>
      <sz val="9"/>
      <color indexed="81"/>
      <name val="MS P ゴシック"/>
      <family val="3"/>
      <charset val="128"/>
    </font>
    <font>
      <sz val="11"/>
      <color theme="1"/>
      <name val="ＭＳ Ｐゴシック"/>
      <family val="3"/>
    </font>
    <font>
      <b/>
      <u val="double"/>
      <sz val="12"/>
      <color theme="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
      <patternFill patternType="solid">
        <fgColor rgb="FF00FFFF"/>
        <bgColor indexed="64"/>
      </patternFill>
    </fill>
    <fill>
      <patternFill patternType="solid">
        <fgColor rgb="FF92D050"/>
        <bgColor indexed="64"/>
      </patternFill>
    </fill>
    <fill>
      <patternFill patternType="solid">
        <fgColor rgb="FFFF0000"/>
        <bgColor indexed="64"/>
      </patternFill>
    </fill>
    <fill>
      <patternFill patternType="solid">
        <fgColor rgb="FFFF9933"/>
        <bgColor indexed="64"/>
      </patternFill>
    </fill>
    <fill>
      <patternFill patternType="solid">
        <fgColor theme="9" tint="0.79998168889431442"/>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09">
    <xf numFmtId="0" fontId="0" fillId="0" borderId="0" xfId="0">
      <alignment vertical="center"/>
    </xf>
    <xf numFmtId="0" fontId="4" fillId="0" borderId="0" xfId="0" applyFont="1" applyProtection="1">
      <alignment vertical="center"/>
    </xf>
    <xf numFmtId="0" fontId="9" fillId="0" borderId="0" xfId="0" applyFont="1" applyProtection="1">
      <alignment vertical="center"/>
    </xf>
    <xf numFmtId="0" fontId="8" fillId="0" borderId="0" xfId="0" applyFont="1" applyAlignment="1" applyProtection="1">
      <alignment horizontal="center" vertical="center"/>
    </xf>
    <xf numFmtId="0" fontId="8" fillId="0" borderId="0" xfId="0" applyFont="1" applyProtection="1">
      <alignment vertical="center"/>
    </xf>
    <xf numFmtId="0" fontId="8" fillId="0" borderId="0" xfId="0" applyFont="1" applyBorder="1" applyAlignment="1" applyProtection="1">
      <alignment horizontal="center" vertical="center" textRotation="255"/>
    </xf>
    <xf numFmtId="0" fontId="8" fillId="0" borderId="0" xfId="0" applyFont="1" applyAlignment="1" applyProtection="1">
      <alignment horizontal="center" vertical="center" textRotation="255"/>
    </xf>
    <xf numFmtId="0" fontId="8" fillId="0" borderId="0" xfId="0" applyFont="1" applyBorder="1" applyProtection="1">
      <alignment vertical="center"/>
    </xf>
    <xf numFmtId="0" fontId="11"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Protection="1">
      <alignment vertical="center"/>
    </xf>
    <xf numFmtId="0" fontId="8" fillId="0" borderId="17" xfId="0" applyFont="1" applyBorder="1" applyAlignment="1" applyProtection="1">
      <alignment horizontal="center" vertical="center" textRotation="255"/>
    </xf>
    <xf numFmtId="0" fontId="8" fillId="0" borderId="18" xfId="0" applyFont="1" applyBorder="1" applyAlignment="1" applyProtection="1">
      <alignment horizontal="center" vertical="center" textRotation="255"/>
    </xf>
    <xf numFmtId="0" fontId="8" fillId="0" borderId="19" xfId="0" applyFont="1" applyBorder="1" applyAlignment="1" applyProtection="1">
      <alignment horizontal="center" vertical="center" textRotation="255"/>
    </xf>
    <xf numFmtId="0" fontId="8" fillId="0" borderId="20" xfId="0" applyFont="1" applyBorder="1" applyAlignment="1" applyProtection="1">
      <alignment horizontal="center" vertical="center" textRotation="255"/>
    </xf>
    <xf numFmtId="0" fontId="8" fillId="0" borderId="21" xfId="0" applyFont="1" applyBorder="1" applyAlignment="1" applyProtection="1">
      <alignment horizontal="center" vertical="center" textRotation="255"/>
    </xf>
    <xf numFmtId="0" fontId="8" fillId="0" borderId="21" xfId="0" applyFont="1" applyBorder="1" applyAlignment="1" applyProtection="1">
      <alignment horizontal="center" vertical="center" shrinkToFit="1"/>
    </xf>
    <xf numFmtId="0" fontId="8" fillId="0" borderId="22" xfId="0" applyFont="1" applyBorder="1" applyAlignment="1" applyProtection="1">
      <alignment horizontal="center" vertical="center" shrinkToFit="1"/>
    </xf>
    <xf numFmtId="0" fontId="8" fillId="0" borderId="19" xfId="0" applyFont="1" applyBorder="1" applyAlignment="1" applyProtection="1">
      <alignment horizontal="center" vertical="center"/>
    </xf>
    <xf numFmtId="0" fontId="8" fillId="0" borderId="21" xfId="0" applyFont="1" applyBorder="1" applyAlignment="1" applyProtection="1">
      <alignment horizontal="center" vertical="center"/>
    </xf>
    <xf numFmtId="0" fontId="10" fillId="0" borderId="18" xfId="0" applyFont="1" applyBorder="1" applyAlignment="1" applyProtection="1">
      <alignment horizontal="center" vertical="center"/>
    </xf>
    <xf numFmtId="0" fontId="12" fillId="0" borderId="0" xfId="0" applyFont="1" applyProtection="1">
      <alignment vertical="center"/>
    </xf>
    <xf numFmtId="0" fontId="11" fillId="0" borderId="0" xfId="0" applyFont="1" applyProtection="1">
      <alignment vertical="center"/>
    </xf>
    <xf numFmtId="0" fontId="8" fillId="0" borderId="0" xfId="0" applyFont="1" applyBorder="1" applyAlignment="1" applyProtection="1">
      <alignment horizontal="center" vertical="center"/>
    </xf>
    <xf numFmtId="0" fontId="8" fillId="0" borderId="27" xfId="0" applyFont="1" applyBorder="1" applyProtection="1">
      <alignment vertical="center"/>
    </xf>
    <xf numFmtId="0" fontId="8" fillId="0" borderId="28" xfId="0" applyFont="1" applyBorder="1" applyProtection="1">
      <alignment vertical="center"/>
    </xf>
    <xf numFmtId="0" fontId="10" fillId="0" borderId="28" xfId="0" applyFont="1" applyBorder="1" applyProtection="1">
      <alignment vertical="center"/>
    </xf>
    <xf numFmtId="0" fontId="8" fillId="0" borderId="29" xfId="0" applyFont="1" applyBorder="1" applyProtection="1">
      <alignment vertical="center"/>
    </xf>
    <xf numFmtId="0" fontId="10" fillId="0" borderId="0" xfId="0" applyFont="1" applyBorder="1" applyProtection="1">
      <alignment vertical="center"/>
    </xf>
    <xf numFmtId="0" fontId="10" fillId="0" borderId="27" xfId="0" applyFont="1" applyBorder="1" applyProtection="1">
      <alignment vertical="center"/>
    </xf>
    <xf numFmtId="0" fontId="8" fillId="0" borderId="32" xfId="0" applyFont="1" applyBorder="1" applyProtection="1">
      <alignment vertical="center"/>
    </xf>
    <xf numFmtId="0" fontId="13" fillId="0" borderId="0" xfId="0" applyFont="1" applyBorder="1" applyProtection="1">
      <alignment vertical="center"/>
    </xf>
    <xf numFmtId="0" fontId="15" fillId="0" borderId="0" xfId="0" applyFont="1" applyBorder="1" applyAlignment="1">
      <alignment vertical="center"/>
    </xf>
    <xf numFmtId="0" fontId="8" fillId="0" borderId="0" xfId="0" applyFont="1" applyAlignment="1" applyProtection="1">
      <alignment vertical="center"/>
    </xf>
    <xf numFmtId="0" fontId="8" fillId="0" borderId="0" xfId="0" applyFont="1" applyAlignment="1" applyProtection="1">
      <alignment horizontal="right" vertical="center"/>
    </xf>
    <xf numFmtId="0" fontId="8" fillId="0" borderId="0" xfId="0" applyFont="1" applyFill="1" applyBorder="1" applyAlignment="1" applyProtection="1">
      <alignment vertical="center"/>
    </xf>
    <xf numFmtId="0" fontId="8" fillId="0" borderId="41" xfId="0" applyFont="1" applyBorder="1" applyProtection="1">
      <alignment vertical="center"/>
    </xf>
    <xf numFmtId="0" fontId="8" fillId="0" borderId="42" xfId="0" applyFont="1" applyBorder="1" applyProtection="1">
      <alignment vertical="center"/>
    </xf>
    <xf numFmtId="0" fontId="8" fillId="0" borderId="43" xfId="0" applyFont="1" applyBorder="1" applyProtection="1">
      <alignment vertical="center"/>
    </xf>
    <xf numFmtId="0" fontId="8" fillId="0" borderId="52" xfId="0" applyFont="1" applyBorder="1" applyProtection="1">
      <alignment vertical="center"/>
    </xf>
    <xf numFmtId="0" fontId="9" fillId="0" borderId="55" xfId="0" applyFont="1" applyBorder="1" applyAlignment="1" applyProtection="1">
      <alignment vertical="center"/>
    </xf>
    <xf numFmtId="177" fontId="9" fillId="0" borderId="56" xfId="0" applyNumberFormat="1" applyFont="1" applyBorder="1" applyAlignment="1" applyProtection="1">
      <alignment vertical="center"/>
    </xf>
    <xf numFmtId="0" fontId="9" fillId="0" borderId="56" xfId="0" applyFont="1" applyBorder="1" applyAlignment="1" applyProtection="1">
      <alignment vertical="center"/>
    </xf>
    <xf numFmtId="177" fontId="9" fillId="0" borderId="40" xfId="0" applyNumberFormat="1" applyFont="1" applyBorder="1" applyAlignment="1" applyProtection="1">
      <alignment vertical="center"/>
    </xf>
    <xf numFmtId="177" fontId="9" fillId="0" borderId="55" xfId="0" applyNumberFormat="1" applyFont="1" applyBorder="1" applyAlignment="1" applyProtection="1">
      <alignment vertical="center"/>
    </xf>
    <xf numFmtId="177" fontId="9" fillId="0" borderId="57" xfId="0" applyNumberFormat="1" applyFont="1" applyBorder="1" applyAlignment="1" applyProtection="1">
      <alignment vertical="center"/>
    </xf>
    <xf numFmtId="177" fontId="9" fillId="0" borderId="58" xfId="0" applyNumberFormat="1" applyFont="1" applyBorder="1" applyAlignment="1" applyProtection="1">
      <alignment vertical="center"/>
    </xf>
    <xf numFmtId="0" fontId="16"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8" fillId="3" borderId="38" xfId="0" applyFont="1" applyFill="1" applyBorder="1" applyAlignment="1" applyProtection="1">
      <alignment horizontal="center" vertical="center" shrinkToFit="1"/>
    </xf>
    <xf numFmtId="178" fontId="4" fillId="0" borderId="38" xfId="0" applyNumberFormat="1" applyFont="1" applyBorder="1" applyAlignment="1" applyProtection="1">
      <alignment horizontal="center" vertical="center" wrapText="1"/>
    </xf>
    <xf numFmtId="0" fontId="8" fillId="3" borderId="38" xfId="0" applyFont="1" applyFill="1" applyBorder="1" applyAlignment="1" applyProtection="1">
      <alignment horizontal="center" vertical="center"/>
    </xf>
    <xf numFmtId="178" fontId="4" fillId="0" borderId="38" xfId="0" applyNumberFormat="1"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178" fontId="4" fillId="0" borderId="38" xfId="0" applyNumberFormat="1" applyFont="1" applyBorder="1" applyAlignment="1" applyProtection="1">
      <alignment horizontal="center" vertical="center" shrinkToFit="1"/>
    </xf>
    <xf numFmtId="58" fontId="4" fillId="0" borderId="38" xfId="0" applyNumberFormat="1" applyFont="1" applyBorder="1" applyAlignment="1" applyProtection="1">
      <alignment horizontal="center" vertical="center" shrinkToFit="1"/>
    </xf>
    <xf numFmtId="0" fontId="8" fillId="3" borderId="1" xfId="0" applyFont="1" applyFill="1" applyBorder="1" applyAlignment="1" applyProtection="1">
      <alignment horizontal="center" vertical="center"/>
    </xf>
    <xf numFmtId="178" fontId="4" fillId="0" borderId="38" xfId="0" applyNumberFormat="1" applyFont="1" applyBorder="1" applyAlignment="1" applyProtection="1">
      <alignment horizontal="left" vertical="center" shrinkToFit="1"/>
    </xf>
    <xf numFmtId="179" fontId="4" fillId="0" borderId="1" xfId="7" applyNumberFormat="1" applyFont="1" applyBorder="1" applyAlignment="1" applyProtection="1">
      <alignment horizontal="right" vertical="center" shrinkToFit="1"/>
    </xf>
    <xf numFmtId="180" fontId="4" fillId="0" borderId="1" xfId="7" applyNumberFormat="1" applyFont="1" applyBorder="1" applyAlignment="1" applyProtection="1">
      <alignment horizontal="right" vertical="center" shrinkToFit="1"/>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8" fillId="3" borderId="59" xfId="0" applyFont="1" applyFill="1" applyBorder="1" applyAlignment="1" applyProtection="1">
      <alignment horizontal="center" vertical="center" wrapText="1"/>
    </xf>
    <xf numFmtId="181" fontId="4" fillId="0" borderId="59"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8" fillId="3" borderId="60" xfId="0" applyFont="1" applyFill="1" applyBorder="1" applyAlignment="1" applyProtection="1">
      <alignment horizontal="center" vertical="center" wrapText="1"/>
    </xf>
    <xf numFmtId="180" fontId="4" fillId="0" borderId="61" xfId="7" applyNumberFormat="1" applyFont="1" applyBorder="1" applyAlignment="1" applyProtection="1">
      <alignment horizontal="right" vertical="center" shrinkToFit="1"/>
    </xf>
    <xf numFmtId="180" fontId="4" fillId="0" borderId="62" xfId="7" applyNumberFormat="1" applyFont="1" applyBorder="1" applyAlignment="1" applyProtection="1">
      <alignment horizontal="right" vertical="center" shrinkToFit="1"/>
    </xf>
    <xf numFmtId="180" fontId="0" fillId="0" borderId="40" xfId="0" applyNumberFormat="1" applyFont="1" applyBorder="1" applyAlignment="1">
      <alignment vertical="center" shrinkToFit="1"/>
    </xf>
    <xf numFmtId="0" fontId="0" fillId="0" borderId="1" xfId="0" applyBorder="1" applyAlignment="1">
      <alignment vertical="center" shrinkToFit="1"/>
    </xf>
    <xf numFmtId="0" fontId="0" fillId="0" borderId="1" xfId="0" applyBorder="1">
      <alignment vertical="center"/>
    </xf>
    <xf numFmtId="0" fontId="9" fillId="0" borderId="0" xfId="0" applyFont="1" applyFill="1">
      <alignment vertical="center"/>
    </xf>
    <xf numFmtId="0" fontId="4" fillId="0" borderId="0" xfId="0" applyFont="1" applyFill="1">
      <alignment vertical="center"/>
    </xf>
    <xf numFmtId="0" fontId="8" fillId="0" borderId="0" xfId="0" applyFont="1" applyFill="1" applyBorder="1" applyAlignment="1">
      <alignment vertical="center"/>
    </xf>
    <xf numFmtId="0" fontId="8" fillId="0" borderId="0" xfId="0" applyFont="1" applyFill="1" applyAlignment="1">
      <alignment vertical="center"/>
    </xf>
    <xf numFmtId="0" fontId="8" fillId="0" borderId="74" xfId="0" applyFont="1" applyFill="1" applyBorder="1">
      <alignment vertical="center"/>
    </xf>
    <xf numFmtId="0" fontId="8" fillId="0" borderId="15" xfId="0" applyFont="1" applyFill="1" applyBorder="1">
      <alignment vertical="center"/>
    </xf>
    <xf numFmtId="0" fontId="8" fillId="0" borderId="64" xfId="0" applyFont="1" applyFill="1" applyBorder="1">
      <alignment vertical="center"/>
    </xf>
    <xf numFmtId="0" fontId="8" fillId="0" borderId="7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5" xfId="0" applyFont="1" applyFill="1" applyBorder="1">
      <alignment vertical="center"/>
    </xf>
    <xf numFmtId="0" fontId="8" fillId="0" borderId="26" xfId="0" applyFont="1" applyFill="1" applyBorder="1">
      <alignment vertical="center"/>
    </xf>
    <xf numFmtId="0" fontId="8" fillId="0" borderId="0" xfId="0" applyFont="1" applyFill="1" applyBorder="1">
      <alignment vertical="center"/>
    </xf>
    <xf numFmtId="0" fontId="7" fillId="0" borderId="0" xfId="0" applyFont="1" applyFill="1" applyAlignment="1">
      <alignment vertical="center"/>
    </xf>
    <xf numFmtId="0" fontId="8" fillId="0" borderId="77"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protection locked="0"/>
    </xf>
    <xf numFmtId="0" fontId="8" fillId="0" borderId="78" xfId="0" applyFont="1" applyFill="1" applyBorder="1">
      <alignment vertical="center"/>
    </xf>
    <xf numFmtId="0" fontId="8" fillId="0" borderId="36" xfId="0" applyFont="1" applyFill="1" applyBorder="1">
      <alignment vertical="center"/>
    </xf>
    <xf numFmtId="0" fontId="8" fillId="0" borderId="48" xfId="0" applyFont="1" applyFill="1" applyBorder="1">
      <alignment vertical="center"/>
    </xf>
    <xf numFmtId="0" fontId="8" fillId="0" borderId="0" xfId="0" applyFont="1" applyFill="1">
      <alignment vertical="center"/>
    </xf>
    <xf numFmtId="0" fontId="8" fillId="0" borderId="25" xfId="0" applyFont="1" applyFill="1" applyBorder="1">
      <alignment vertical="center"/>
    </xf>
    <xf numFmtId="0" fontId="8" fillId="0" borderId="0" xfId="0" applyFont="1" applyFill="1" applyAlignment="1">
      <alignment horizontal="center" vertical="center"/>
    </xf>
    <xf numFmtId="49" fontId="8" fillId="0" borderId="75" xfId="0" applyNumberFormat="1" applyFont="1" applyFill="1" applyBorder="1" applyAlignment="1" applyProtection="1">
      <alignment vertical="center" shrinkToFit="1"/>
      <protection locked="0"/>
    </xf>
    <xf numFmtId="49" fontId="8" fillId="0" borderId="25" xfId="0" applyNumberFormat="1" applyFont="1" applyFill="1" applyBorder="1" applyAlignment="1" applyProtection="1">
      <alignment horizontal="center" vertical="center" shrinkToFit="1"/>
      <protection locked="0"/>
    </xf>
    <xf numFmtId="12" fontId="8" fillId="0" borderId="77" xfId="0" applyNumberFormat="1" applyFont="1" applyFill="1" applyBorder="1" applyAlignment="1">
      <alignment vertical="center"/>
    </xf>
    <xf numFmtId="0" fontId="13" fillId="0" borderId="75" xfId="0" applyFont="1" applyFill="1" applyBorder="1" applyAlignment="1">
      <alignment horizontal="center" vertical="center"/>
    </xf>
    <xf numFmtId="0" fontId="8" fillId="0" borderId="24" xfId="0" applyFont="1" applyFill="1" applyBorder="1" applyAlignment="1" applyProtection="1">
      <alignment vertical="center" shrinkToFit="1"/>
      <protection locked="0"/>
    </xf>
    <xf numFmtId="0" fontId="13" fillId="0" borderId="85" xfId="0" applyFont="1" applyFill="1" applyBorder="1" applyAlignment="1">
      <alignment horizontal="center" vertical="center"/>
    </xf>
    <xf numFmtId="0" fontId="8" fillId="0" borderId="51" xfId="0" applyFont="1" applyFill="1" applyBorder="1" applyAlignment="1">
      <alignment vertical="center"/>
    </xf>
    <xf numFmtId="38" fontId="0" fillId="0" borderId="0" xfId="0" applyNumberFormat="1">
      <alignment vertical="center"/>
    </xf>
    <xf numFmtId="0" fontId="2" fillId="0" borderId="0" xfId="0" applyFont="1">
      <alignment vertical="center"/>
    </xf>
    <xf numFmtId="0" fontId="22" fillId="0" borderId="0" xfId="6" applyFont="1">
      <alignment vertical="center"/>
    </xf>
    <xf numFmtId="0" fontId="22" fillId="0" borderId="0" xfId="6" applyFont="1" applyAlignment="1"/>
    <xf numFmtId="0" fontId="23" fillId="0" borderId="0" xfId="6" applyFont="1" applyAlignment="1"/>
    <xf numFmtId="0" fontId="22" fillId="0" borderId="0" xfId="6" applyFont="1" applyAlignment="1">
      <alignment horizontal="center" vertical="center"/>
    </xf>
    <xf numFmtId="0" fontId="25" fillId="0" borderId="0" xfId="6" applyFont="1">
      <alignment vertical="center"/>
    </xf>
    <xf numFmtId="0" fontId="26" fillId="0" borderId="0" xfId="6" applyFont="1">
      <alignment vertical="center"/>
    </xf>
    <xf numFmtId="0" fontId="2" fillId="4" borderId="47" xfId="6" applyFont="1" applyFill="1" applyBorder="1" applyAlignment="1">
      <alignment horizontal="center" vertical="center"/>
    </xf>
    <xf numFmtId="0" fontId="2" fillId="0" borderId="0" xfId="6" applyFont="1" applyFill="1" applyAlignment="1">
      <alignment vertical="center" textRotation="255"/>
    </xf>
    <xf numFmtId="0" fontId="28" fillId="0" borderId="0" xfId="6" applyFont="1" applyAlignment="1">
      <alignment horizontal="left" vertical="center"/>
    </xf>
    <xf numFmtId="0" fontId="2" fillId="0" borderId="0" xfId="0" applyFont="1" applyAlignment="1"/>
    <xf numFmtId="0" fontId="2" fillId="4" borderId="0" xfId="6" applyFont="1" applyFill="1" applyBorder="1" applyAlignment="1">
      <alignment horizontal="center" vertical="center"/>
    </xf>
    <xf numFmtId="0" fontId="30" fillId="0" borderId="0" xfId="6" applyFont="1" applyFill="1" applyAlignment="1">
      <alignment horizontal="center" vertical="center"/>
    </xf>
    <xf numFmtId="0" fontId="22"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28" fillId="0" borderId="0" xfId="6" applyFont="1">
      <alignment vertical="center"/>
    </xf>
    <xf numFmtId="0" fontId="31" fillId="0" borderId="0" xfId="6" applyFont="1" applyAlignment="1"/>
    <xf numFmtId="0" fontId="30" fillId="0" borderId="96" xfId="6" applyFont="1" applyBorder="1" applyAlignment="1">
      <alignment horizontal="left" vertical="center" indent="1"/>
    </xf>
    <xf numFmtId="0" fontId="2" fillId="0" borderId="12" xfId="6" applyBorder="1" applyAlignment="1">
      <alignment horizontal="left" vertical="center" indent="1"/>
    </xf>
    <xf numFmtId="0" fontId="30" fillId="0" borderId="24" xfId="6" applyNumberFormat="1" applyFont="1" applyBorder="1" applyAlignment="1">
      <alignment horizontal="center" vertical="center"/>
    </xf>
    <xf numFmtId="0" fontId="2" fillId="0" borderId="98" xfId="6" applyBorder="1" applyAlignment="1">
      <alignment horizontal="left" vertical="center" indent="1"/>
    </xf>
    <xf numFmtId="0" fontId="22" fillId="0" borderId="0" xfId="6" applyFont="1" applyAlignment="1">
      <alignment vertical="top"/>
    </xf>
    <xf numFmtId="0" fontId="32" fillId="0" borderId="0" xfId="6" applyFont="1" applyBorder="1" applyAlignment="1">
      <alignment vertical="top"/>
    </xf>
    <xf numFmtId="49" fontId="30" fillId="0" borderId="26" xfId="6" applyNumberFormat="1" applyFont="1" applyBorder="1" applyAlignment="1">
      <alignment horizontal="center" vertical="center"/>
    </xf>
    <xf numFmtId="0" fontId="22" fillId="0" borderId="0" xfId="6" applyFont="1" applyAlignment="1">
      <alignment horizontal="right" vertical="center"/>
    </xf>
    <xf numFmtId="0" fontId="33" fillId="0" borderId="0" xfId="6" applyFont="1" applyAlignment="1">
      <alignment vertical="center"/>
    </xf>
    <xf numFmtId="0" fontId="25" fillId="0" borderId="0" xfId="6" applyFont="1" applyAlignment="1">
      <alignment horizontal="right" vertical="center"/>
    </xf>
    <xf numFmtId="0" fontId="29" fillId="0" borderId="0" xfId="6" applyFont="1" applyAlignment="1">
      <alignment vertical="center"/>
    </xf>
    <xf numFmtId="0" fontId="34" fillId="0" borderId="0" xfId="0" applyFont="1" applyAlignment="1">
      <alignment horizontal="center" vertical="center"/>
    </xf>
    <xf numFmtId="0" fontId="14" fillId="0" borderId="0" xfId="0" applyFont="1">
      <alignment vertical="center"/>
    </xf>
    <xf numFmtId="0" fontId="14" fillId="0" borderId="0" xfId="0" applyFont="1" applyBorder="1" applyAlignment="1">
      <alignment vertical="center"/>
    </xf>
    <xf numFmtId="58" fontId="14"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left" vertical="top"/>
    </xf>
    <xf numFmtId="0" fontId="6" fillId="0" borderId="0" xfId="0" applyFont="1">
      <alignment vertical="center"/>
    </xf>
    <xf numFmtId="0" fontId="47" fillId="0" borderId="1" xfId="0" applyFont="1" applyBorder="1" applyAlignment="1">
      <alignment horizontal="center" vertical="center" shrinkToFit="1"/>
    </xf>
    <xf numFmtId="0" fontId="47" fillId="0" borderId="1" xfId="0" applyFont="1" applyBorder="1" applyAlignment="1">
      <alignment horizontal="center" vertical="center"/>
    </xf>
    <xf numFmtId="0" fontId="48" fillId="6" borderId="1" xfId="0" applyFont="1" applyFill="1" applyBorder="1" applyAlignment="1">
      <alignment horizontal="center" vertical="center"/>
    </xf>
    <xf numFmtId="0" fontId="37" fillId="0" borderId="1" xfId="0" applyFont="1" applyBorder="1" applyAlignment="1">
      <alignment horizontal="left" vertical="center" wrapText="1"/>
    </xf>
    <xf numFmtId="0" fontId="48" fillId="0" borderId="1" xfId="0" applyFont="1" applyBorder="1" applyAlignment="1">
      <alignment horizontal="center" vertical="center"/>
    </xf>
    <xf numFmtId="0" fontId="51" fillId="0" borderId="0" xfId="0" applyFont="1">
      <alignment vertical="center"/>
    </xf>
    <xf numFmtId="0" fontId="48" fillId="7" borderId="1" xfId="0" applyFont="1" applyFill="1" applyBorder="1" applyAlignment="1">
      <alignment horizontal="center" vertical="center"/>
    </xf>
    <xf numFmtId="0" fontId="48" fillId="8" borderId="1" xfId="0" applyFont="1" applyFill="1" applyBorder="1" applyAlignment="1">
      <alignment horizontal="center" vertical="center"/>
    </xf>
    <xf numFmtId="0" fontId="48" fillId="9" borderId="1" xfId="0" applyFont="1" applyFill="1" applyBorder="1" applyAlignment="1">
      <alignment horizontal="center" vertical="center"/>
    </xf>
    <xf numFmtId="0" fontId="37" fillId="0" borderId="2" xfId="0" applyFont="1" applyBorder="1" applyAlignment="1">
      <alignment horizontal="left" vertical="center" wrapText="1"/>
    </xf>
    <xf numFmtId="0" fontId="48" fillId="1" borderId="1" xfId="0" applyFont="1" applyFill="1" applyBorder="1" applyAlignment="1">
      <alignment horizontal="center" vertical="center"/>
    </xf>
    <xf numFmtId="0" fontId="49" fillId="0" borderId="1" xfId="0" applyFont="1" applyBorder="1" applyAlignment="1">
      <alignment vertical="center" wrapText="1"/>
    </xf>
    <xf numFmtId="0" fontId="2" fillId="0" borderId="0" xfId="6" applyAlignment="1">
      <alignment vertical="center" textRotation="255"/>
    </xf>
    <xf numFmtId="0" fontId="30" fillId="0" borderId="0" xfId="0" applyFont="1" applyAlignment="1">
      <alignment horizontal="center" vertical="center"/>
    </xf>
    <xf numFmtId="0" fontId="30" fillId="0" borderId="48" xfId="6" applyFont="1" applyBorder="1" applyAlignment="1">
      <alignment horizontal="center" vertical="center"/>
    </xf>
    <xf numFmtId="0" fontId="0" fillId="0" borderId="103" xfId="0" applyFill="1" applyBorder="1">
      <alignment vertical="center"/>
    </xf>
    <xf numFmtId="0" fontId="55" fillId="0" borderId="0" xfId="0" applyFont="1" applyAlignment="1">
      <alignment horizontal="center" vertical="center"/>
    </xf>
    <xf numFmtId="0" fontId="5" fillId="0" borderId="0" xfId="0" applyFont="1" applyAlignment="1">
      <alignment horizontal="center" vertical="center" shrinkToFit="1"/>
    </xf>
    <xf numFmtId="0" fontId="8" fillId="0" borderId="10"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35" xfId="0" applyNumberFormat="1" applyFont="1" applyBorder="1" applyAlignment="1" applyProtection="1">
      <alignment horizontal="right" vertical="center"/>
    </xf>
    <xf numFmtId="0" fontId="8" fillId="0" borderId="16" xfId="0" applyNumberFormat="1" applyFont="1" applyBorder="1" applyAlignment="1" applyProtection="1">
      <alignment horizontal="right" vertical="center"/>
    </xf>
    <xf numFmtId="0" fontId="9" fillId="0" borderId="16" xfId="0" applyFont="1" applyBorder="1" applyAlignment="1" applyProtection="1">
      <alignment horizontal="center" vertical="center"/>
    </xf>
    <xf numFmtId="0" fontId="9" fillId="0" borderId="34" xfId="0" applyFont="1" applyBorder="1" applyAlignment="1" applyProtection="1">
      <alignment horizontal="center" vertical="center"/>
    </xf>
    <xf numFmtId="38" fontId="16" fillId="0" borderId="35" xfId="7" applyFont="1" applyBorder="1" applyAlignment="1" applyProtection="1">
      <alignment horizontal="right" vertical="center"/>
    </xf>
    <xf numFmtId="38" fontId="16" fillId="0" borderId="16" xfId="7" applyFont="1" applyBorder="1" applyAlignment="1" applyProtection="1">
      <alignment horizontal="right" vertical="center"/>
    </xf>
    <xf numFmtId="0" fontId="8" fillId="0" borderId="1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14" xfId="0" applyFont="1" applyBorder="1" applyAlignment="1" applyProtection="1">
      <alignment horizontal="center" vertical="center" wrapText="1"/>
    </xf>
    <xf numFmtId="0" fontId="8" fillId="0" borderId="8" xfId="0" applyFont="1" applyBorder="1" applyAlignment="1" applyProtection="1">
      <alignment horizontal="center" vertical="center" textRotation="255" shrinkToFit="1"/>
    </xf>
    <xf numFmtId="0" fontId="8" fillId="0" borderId="8" xfId="0" applyFont="1" applyBorder="1" applyAlignment="1" applyProtection="1">
      <alignment horizontal="center" vertical="center" textRotation="255"/>
    </xf>
    <xf numFmtId="0" fontId="8" fillId="0" borderId="3"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8" fillId="0" borderId="5" xfId="0" applyFont="1" applyBorder="1" applyAlignment="1" applyProtection="1">
      <alignment horizontal="center" vertical="center" textRotation="255"/>
    </xf>
    <xf numFmtId="0" fontId="8" fillId="2" borderId="7" xfId="0" applyFont="1" applyFill="1" applyBorder="1" applyAlignment="1" applyProtection="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9" fillId="0" borderId="46" xfId="0" applyFont="1" applyBorder="1" applyAlignment="1" applyProtection="1">
      <alignment vertical="center"/>
    </xf>
    <xf numFmtId="0" fontId="9" fillId="0" borderId="28" xfId="0" applyFont="1" applyBorder="1" applyAlignment="1" applyProtection="1">
      <alignment vertical="center"/>
    </xf>
    <xf numFmtId="0" fontId="9" fillId="0" borderId="28" xfId="0" applyFont="1" applyBorder="1" applyAlignment="1" applyProtection="1">
      <alignment horizontal="center" vertical="center"/>
    </xf>
    <xf numFmtId="0" fontId="9" fillId="0" borderId="42" xfId="0" applyFont="1" applyBorder="1" applyAlignment="1" applyProtection="1">
      <alignment horizontal="center" vertical="center"/>
    </xf>
    <xf numFmtId="38" fontId="9" fillId="0" borderId="46" xfId="7" applyFont="1" applyBorder="1" applyAlignment="1" applyProtection="1">
      <alignment vertical="center"/>
    </xf>
    <xf numFmtId="38" fontId="9" fillId="0" borderId="28" xfId="7" applyFont="1" applyBorder="1" applyAlignment="1" applyProtection="1">
      <alignment vertical="center"/>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4" xfId="0" applyFont="1" applyBorder="1" applyAlignment="1" applyProtection="1">
      <alignment horizontal="center" vertical="center"/>
    </xf>
    <xf numFmtId="0" fontId="9" fillId="0" borderId="35" xfId="0" applyFont="1" applyBorder="1" applyAlignment="1" applyProtection="1">
      <alignment vertical="center"/>
    </xf>
    <xf numFmtId="0" fontId="9" fillId="0" borderId="16" xfId="0" applyFont="1" applyBorder="1" applyAlignment="1" applyProtection="1">
      <alignment vertical="center"/>
    </xf>
    <xf numFmtId="38" fontId="9" fillId="0" borderId="35" xfId="7" applyFont="1" applyBorder="1" applyAlignment="1" applyProtection="1">
      <alignment vertical="center"/>
    </xf>
    <xf numFmtId="38" fontId="9" fillId="0" borderId="16" xfId="7" applyFont="1" applyBorder="1" applyAlignment="1" applyProtection="1">
      <alignment vertical="center"/>
    </xf>
    <xf numFmtId="0" fontId="9" fillId="0" borderId="45" xfId="0" applyFont="1" applyBorder="1" applyAlignment="1" applyProtection="1">
      <alignment vertical="center"/>
    </xf>
    <xf numFmtId="0" fontId="9" fillId="0" borderId="27" xfId="0" applyFont="1" applyBorder="1" applyAlignment="1" applyProtection="1">
      <alignment vertical="center"/>
    </xf>
    <xf numFmtId="0" fontId="9" fillId="0" borderId="27" xfId="0" applyFont="1" applyBorder="1" applyAlignment="1" applyProtection="1">
      <alignment horizontal="center" vertical="center"/>
    </xf>
    <xf numFmtId="0" fontId="9" fillId="0" borderId="41" xfId="0" applyFont="1" applyBorder="1" applyAlignment="1" applyProtection="1">
      <alignment horizontal="center" vertical="center"/>
    </xf>
    <xf numFmtId="38" fontId="9" fillId="0" borderId="45" xfId="7" applyFont="1" applyBorder="1" applyAlignment="1" applyProtection="1">
      <alignment vertical="center"/>
    </xf>
    <xf numFmtId="38" fontId="9" fillId="0" borderId="27" xfId="7" applyFont="1" applyBorder="1" applyAlignment="1" applyProtection="1">
      <alignment vertical="center"/>
    </xf>
    <xf numFmtId="0" fontId="9" fillId="0" borderId="47" xfId="0"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9" fillId="0" borderId="48" xfId="0" applyFont="1" applyBorder="1" applyAlignment="1" applyProtection="1">
      <alignment horizontal="center" vertical="center"/>
    </xf>
    <xf numFmtId="38" fontId="9" fillId="0" borderId="47" xfId="7" applyFont="1" applyBorder="1" applyAlignment="1" applyProtection="1">
      <alignment vertical="center"/>
    </xf>
    <xf numFmtId="38" fontId="9" fillId="0" borderId="0" xfId="7" applyFont="1" applyBorder="1" applyAlignment="1" applyProtection="1">
      <alignment vertical="center"/>
    </xf>
    <xf numFmtId="49" fontId="8" fillId="0" borderId="32" xfId="0" applyNumberFormat="1" applyFont="1" applyFill="1" applyBorder="1" applyAlignment="1" applyProtection="1">
      <alignment horizontal="center" vertical="center"/>
      <protection locked="0"/>
    </xf>
    <xf numFmtId="0" fontId="8" fillId="0" borderId="33" xfId="0" applyFont="1" applyFill="1" applyBorder="1" applyAlignment="1" applyProtection="1">
      <alignment horizontal="left" vertical="center" shrinkToFit="1"/>
      <protection locked="0"/>
    </xf>
    <xf numFmtId="0" fontId="8" fillId="0" borderId="29" xfId="0" applyFont="1" applyFill="1" applyBorder="1" applyAlignment="1" applyProtection="1">
      <alignment horizontal="left" vertical="center" shrinkToFit="1"/>
      <protection locked="0"/>
    </xf>
    <xf numFmtId="0" fontId="8" fillId="0" borderId="53" xfId="0" applyFont="1" applyFill="1" applyBorder="1" applyAlignment="1" applyProtection="1">
      <alignment horizontal="left" vertical="center" shrinkToFit="1"/>
      <protection locked="0"/>
    </xf>
    <xf numFmtId="0" fontId="7" fillId="0" borderId="6"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34" xfId="0" applyFont="1" applyBorder="1" applyAlignment="1" applyProtection="1">
      <alignment horizontal="center" vertical="center"/>
    </xf>
    <xf numFmtId="176" fontId="7" fillId="0" borderId="35" xfId="7" applyNumberFormat="1" applyFont="1" applyBorder="1" applyAlignment="1" applyProtection="1">
      <alignment horizontal="center" vertical="center"/>
    </xf>
    <xf numFmtId="176" fontId="14" fillId="0" borderId="16" xfId="0" applyNumberFormat="1" applyFont="1" applyBorder="1" applyAlignment="1">
      <alignment horizontal="center" vertical="center"/>
    </xf>
    <xf numFmtId="176" fontId="14" fillId="0" borderId="40" xfId="0" applyNumberFormat="1" applyFont="1" applyBorder="1" applyAlignment="1">
      <alignment horizontal="center" vertical="center"/>
    </xf>
    <xf numFmtId="0" fontId="13" fillId="0" borderId="35"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13" fillId="0" borderId="34" xfId="0" applyFont="1" applyBorder="1" applyAlignment="1" applyProtection="1">
      <alignment horizontal="center" vertical="center" shrinkToFit="1"/>
    </xf>
    <xf numFmtId="0" fontId="9" fillId="0" borderId="16" xfId="0" applyFont="1" applyBorder="1" applyAlignment="1" applyProtection="1">
      <alignment horizontal="center" vertical="center" wrapText="1"/>
    </xf>
    <xf numFmtId="0" fontId="9" fillId="0" borderId="40" xfId="0" applyFont="1" applyBorder="1" applyAlignment="1" applyProtection="1">
      <alignment horizontal="center" vertical="center" wrapText="1"/>
    </xf>
    <xf numFmtId="0" fontId="8" fillId="0" borderId="15"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26" xfId="0"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protection locked="0"/>
    </xf>
    <xf numFmtId="0" fontId="8" fillId="0" borderId="54" xfId="0" applyFont="1" applyFill="1" applyBorder="1" applyAlignment="1" applyProtection="1">
      <alignment horizontal="center" vertical="center"/>
      <protection locked="0"/>
    </xf>
    <xf numFmtId="0" fontId="8" fillId="0" borderId="1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38" xfId="0" applyFont="1" applyBorder="1" applyAlignment="1" applyProtection="1">
      <alignment horizontal="center" vertical="center"/>
    </xf>
    <xf numFmtId="49" fontId="8" fillId="0" borderId="24" xfId="0" applyNumberFormat="1" applyFont="1" applyFill="1" applyBorder="1" applyAlignment="1" applyProtection="1">
      <alignment horizontal="center" vertical="center"/>
      <protection locked="0"/>
    </xf>
    <xf numFmtId="49" fontId="8" fillId="0" borderId="37" xfId="0" applyNumberFormat="1" applyFont="1" applyFill="1" applyBorder="1" applyAlignment="1" applyProtection="1">
      <alignment horizontal="center" vertical="center"/>
      <protection locked="0"/>
    </xf>
    <xf numFmtId="0" fontId="8" fillId="0" borderId="24" xfId="0" applyFont="1" applyFill="1" applyBorder="1" applyAlignment="1" applyProtection="1">
      <alignment horizontal="left" vertical="center" shrinkToFit="1"/>
      <protection locked="0"/>
    </xf>
    <xf numFmtId="0" fontId="8" fillId="0" borderId="51" xfId="0" applyFont="1" applyFill="1" applyBorder="1" applyAlignment="1" applyProtection="1">
      <alignment horizontal="left" vertical="center" shrinkToFit="1"/>
      <protection locked="0"/>
    </xf>
    <xf numFmtId="0" fontId="8" fillId="0" borderId="12" xfId="0" applyFont="1" applyBorder="1" applyAlignment="1" applyProtection="1">
      <alignment horizontal="center" vertical="center"/>
    </xf>
    <xf numFmtId="0" fontId="8" fillId="0" borderId="12" xfId="0" applyFont="1" applyFill="1" applyBorder="1" applyAlignment="1" applyProtection="1">
      <alignment horizontal="left" vertical="center" shrinkToFit="1"/>
      <protection locked="0"/>
    </xf>
    <xf numFmtId="0" fontId="8" fillId="0" borderId="50" xfId="0" applyFont="1" applyFill="1" applyBorder="1" applyAlignment="1" applyProtection="1">
      <alignment horizontal="left" vertical="center" shrinkToFit="1"/>
      <protection locked="0"/>
    </xf>
    <xf numFmtId="0" fontId="8" fillId="0" borderId="24" xfId="0" applyFont="1" applyFill="1" applyBorder="1" applyAlignment="1" applyProtection="1">
      <alignment horizontal="center" vertical="center" shrinkToFit="1"/>
      <protection locked="0"/>
    </xf>
    <xf numFmtId="0" fontId="8" fillId="0" borderId="37" xfId="0" applyFont="1" applyFill="1" applyBorder="1" applyAlignment="1" applyProtection="1">
      <alignment horizontal="center" vertical="center" shrinkToFit="1"/>
      <protection locked="0"/>
    </xf>
    <xf numFmtId="0" fontId="8" fillId="0" borderId="51" xfId="0" applyFont="1" applyFill="1" applyBorder="1" applyAlignment="1" applyProtection="1">
      <alignment horizontal="center" vertical="center" shrinkToFit="1"/>
      <protection locked="0"/>
    </xf>
    <xf numFmtId="0" fontId="8" fillId="0" borderId="0" xfId="0" applyFont="1" applyBorder="1" applyProtection="1">
      <alignment vertical="center"/>
    </xf>
    <xf numFmtId="0" fontId="10" fillId="0" borderId="0" xfId="0" applyFont="1" applyAlignment="1" applyProtection="1">
      <alignment horizontal="center" vertical="center"/>
    </xf>
    <xf numFmtId="0" fontId="8" fillId="0" borderId="0" xfId="0" applyFont="1" applyFill="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11" xfId="0" applyFont="1" applyBorder="1" applyAlignment="1" applyProtection="1">
      <alignment horizontal="center" vertical="center"/>
    </xf>
    <xf numFmtId="0" fontId="8" fillId="0" borderId="11" xfId="0" applyFont="1" applyFill="1" applyBorder="1" applyAlignment="1" applyProtection="1">
      <alignment horizontal="left" vertical="center"/>
      <protection locked="0"/>
    </xf>
    <xf numFmtId="0" fontId="8" fillId="0" borderId="49" xfId="0" applyFont="1" applyFill="1" applyBorder="1" applyAlignment="1" applyProtection="1">
      <alignment horizontal="left" vertical="center"/>
      <protection locked="0"/>
    </xf>
    <xf numFmtId="182" fontId="7" fillId="11" borderId="76" xfId="0" applyNumberFormat="1" applyFont="1" applyFill="1" applyBorder="1" applyAlignment="1">
      <alignment horizontal="center" vertical="center"/>
    </xf>
    <xf numFmtId="182" fontId="7" fillId="11" borderId="82" xfId="0" applyNumberFormat="1" applyFont="1" applyFill="1" applyBorder="1" applyAlignment="1">
      <alignment horizontal="center" vertical="center"/>
    </xf>
    <xf numFmtId="38" fontId="7" fillId="10" borderId="71" xfId="7" applyFont="1" applyFill="1" applyBorder="1" applyAlignment="1">
      <alignment horizontal="right" vertical="center"/>
    </xf>
    <xf numFmtId="38" fontId="7" fillId="10" borderId="76" xfId="7" applyFont="1" applyFill="1" applyBorder="1" applyAlignment="1">
      <alignment horizontal="right" vertical="center"/>
    </xf>
    <xf numFmtId="0" fontId="8" fillId="0" borderId="77" xfId="0" applyFont="1" applyFill="1" applyBorder="1" applyAlignment="1">
      <alignment horizontal="center" vertical="center"/>
    </xf>
    <xf numFmtId="0" fontId="8" fillId="0" borderId="84" xfId="0" applyFont="1" applyFill="1" applyBorder="1" applyAlignment="1">
      <alignment horizontal="center" vertical="center"/>
    </xf>
    <xf numFmtId="38" fontId="8" fillId="0" borderId="66" xfId="7" applyFont="1" applyFill="1" applyBorder="1" applyAlignment="1" applyProtection="1">
      <alignment horizontal="center" vertical="center"/>
      <protection locked="0"/>
    </xf>
    <xf numFmtId="38" fontId="8" fillId="0" borderId="70" xfId="7" applyFont="1" applyFill="1" applyBorder="1" applyAlignment="1" applyProtection="1">
      <alignment horizontal="center" vertical="center"/>
      <protection locked="0"/>
    </xf>
    <xf numFmtId="38" fontId="8" fillId="0" borderId="83" xfId="7" applyFont="1" applyFill="1" applyBorder="1" applyAlignment="1" applyProtection="1">
      <alignment horizontal="center" vertical="center"/>
      <protection locked="0"/>
    </xf>
    <xf numFmtId="38" fontId="7" fillId="0" borderId="67" xfId="7" applyNumberFormat="1" applyFont="1" applyFill="1" applyBorder="1" applyAlignment="1">
      <alignment horizontal="right" vertical="center"/>
    </xf>
    <xf numFmtId="38" fontId="7" fillId="0" borderId="71" xfId="7" applyFont="1" applyFill="1" applyBorder="1" applyAlignment="1">
      <alignment horizontal="right" vertical="center"/>
    </xf>
    <xf numFmtId="38" fontId="7" fillId="0" borderId="76" xfId="7" applyFont="1" applyFill="1" applyBorder="1" applyAlignment="1">
      <alignment horizontal="right" vertical="center"/>
    </xf>
    <xf numFmtId="38" fontId="7" fillId="0" borderId="67" xfId="0" applyNumberFormat="1" applyFont="1" applyFill="1" applyBorder="1" applyAlignment="1">
      <alignment horizontal="center" vertical="center"/>
    </xf>
    <xf numFmtId="0" fontId="7" fillId="0" borderId="71" xfId="0" applyFont="1" applyFill="1" applyBorder="1" applyAlignment="1">
      <alignment horizontal="center" vertical="center"/>
    </xf>
    <xf numFmtId="0" fontId="7" fillId="0" borderId="76" xfId="0" applyFont="1" applyFill="1" applyBorder="1" applyAlignment="1">
      <alignment horizontal="center" vertical="center"/>
    </xf>
    <xf numFmtId="38" fontId="19" fillId="10" borderId="71" xfId="7" applyFont="1" applyFill="1" applyBorder="1" applyAlignment="1">
      <alignment horizontal="right" vertical="center"/>
    </xf>
    <xf numFmtId="38" fontId="19" fillId="10" borderId="76" xfId="7" applyFont="1" applyFill="1" applyBorder="1" applyAlignment="1">
      <alignment horizontal="right" vertical="center"/>
    </xf>
    <xf numFmtId="0" fontId="8" fillId="0" borderId="71"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70" xfId="0" applyFont="1" applyFill="1" applyBorder="1" applyAlignment="1">
      <alignment horizontal="center" vertical="center"/>
    </xf>
    <xf numFmtId="12" fontId="8" fillId="0" borderId="70" xfId="0" applyNumberFormat="1" applyFont="1" applyFill="1" applyBorder="1" applyAlignment="1">
      <alignment horizontal="center" vertical="center" shrinkToFit="1"/>
    </xf>
    <xf numFmtId="0" fontId="18" fillId="0" borderId="65" xfId="0" applyFont="1" applyFill="1" applyBorder="1" applyAlignment="1" applyProtection="1">
      <alignment horizontal="center" vertical="center"/>
      <protection locked="0"/>
    </xf>
    <xf numFmtId="0" fontId="18" fillId="0" borderId="69" xfId="0" applyFont="1" applyFill="1" applyBorder="1" applyAlignment="1" applyProtection="1">
      <alignment horizontal="center" vertical="center"/>
      <protection locked="0"/>
    </xf>
    <xf numFmtId="0" fontId="18" fillId="0" borderId="73" xfId="0" applyFont="1" applyFill="1" applyBorder="1" applyAlignment="1" applyProtection="1">
      <alignment horizontal="center" vertical="center"/>
      <protection locked="0"/>
    </xf>
    <xf numFmtId="0" fontId="9" fillId="0" borderId="24" xfId="0" applyFont="1" applyFill="1" applyBorder="1" applyAlignment="1">
      <alignment horizontal="left" vertical="center"/>
    </xf>
    <xf numFmtId="0" fontId="9" fillId="0" borderId="51" xfId="0" applyFont="1" applyFill="1" applyBorder="1" applyAlignment="1">
      <alignment horizontal="left" vertical="center"/>
    </xf>
    <xf numFmtId="0" fontId="9" fillId="0" borderId="23" xfId="0" applyFont="1" applyFill="1" applyBorder="1" applyAlignment="1">
      <alignment horizontal="left" vertical="center" wrapText="1"/>
    </xf>
    <xf numFmtId="0" fontId="9" fillId="0" borderId="23" xfId="0" applyFont="1" applyFill="1" applyBorder="1" applyAlignment="1">
      <alignment horizontal="left" vertical="center"/>
    </xf>
    <xf numFmtId="0" fontId="9" fillId="0" borderId="58" xfId="0" applyFont="1" applyFill="1" applyBorder="1" applyAlignment="1">
      <alignment horizontal="left" vertical="center"/>
    </xf>
    <xf numFmtId="0" fontId="9" fillId="0" borderId="24" xfId="0" applyFont="1" applyFill="1" applyBorder="1" applyAlignment="1">
      <alignment horizontal="left" vertical="center" wrapText="1"/>
    </xf>
    <xf numFmtId="0" fontId="9" fillId="0" borderId="51" xfId="0" applyFont="1" applyFill="1" applyBorder="1" applyAlignment="1">
      <alignment horizontal="left" vertical="center" wrapText="1"/>
    </xf>
    <xf numFmtId="49" fontId="8" fillId="0" borderId="25" xfId="0" applyNumberFormat="1" applyFont="1" applyFill="1" applyBorder="1" applyAlignment="1" applyProtection="1">
      <alignment horizontal="center" vertical="center" shrinkToFit="1"/>
      <protection locked="0"/>
    </xf>
    <xf numFmtId="0" fontId="20" fillId="0" borderId="25" xfId="0" applyFont="1" applyFill="1" applyBorder="1" applyAlignment="1">
      <alignment horizontal="left" vertical="top" wrapText="1"/>
    </xf>
    <xf numFmtId="0" fontId="20" fillId="0" borderId="86" xfId="0" applyFont="1" applyFill="1" applyBorder="1" applyAlignment="1">
      <alignment horizontal="left" vertical="top" wrapText="1"/>
    </xf>
    <xf numFmtId="0" fontId="8" fillId="0" borderId="81"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left" vertical="center" shrinkToFit="1"/>
      <protection locked="0"/>
    </xf>
    <xf numFmtId="0" fontId="8" fillId="0" borderId="58" xfId="0" applyFont="1" applyFill="1" applyBorder="1" applyAlignment="1" applyProtection="1">
      <alignment horizontal="left" vertical="center" shrinkToFit="1"/>
      <protection locked="0"/>
    </xf>
    <xf numFmtId="0" fontId="17" fillId="0" borderId="63" xfId="0" applyFont="1" applyBorder="1" applyAlignment="1">
      <alignment horizontal="center" vertical="center"/>
    </xf>
    <xf numFmtId="0" fontId="17" fillId="0" borderId="68" xfId="0" applyFont="1" applyBorder="1" applyAlignment="1">
      <alignment horizontal="center" vertical="center"/>
    </xf>
    <xf numFmtId="0" fontId="17" fillId="0" borderId="16" xfId="0" applyFont="1" applyBorder="1" applyAlignment="1">
      <alignment horizontal="center" vertical="center"/>
    </xf>
    <xf numFmtId="0" fontId="17" fillId="0" borderId="40" xfId="0" applyFont="1" applyBorder="1" applyAlignment="1">
      <alignment horizontal="center" vertical="center"/>
    </xf>
    <xf numFmtId="0" fontId="8" fillId="0" borderId="63" xfId="0" applyFont="1" applyFill="1" applyBorder="1" applyAlignment="1">
      <alignment horizontal="center" vertical="center" textRotation="255"/>
    </xf>
    <xf numFmtId="0" fontId="8" fillId="0" borderId="68" xfId="0" applyFont="1" applyFill="1" applyBorder="1" applyAlignment="1">
      <alignment horizontal="center" vertical="center" textRotation="255"/>
    </xf>
    <xf numFmtId="0" fontId="8" fillId="0" borderId="72" xfId="0" applyFont="1" applyFill="1" applyBorder="1" applyAlignment="1">
      <alignment horizontal="center" vertical="center" textRotation="255"/>
    </xf>
    <xf numFmtId="0" fontId="8" fillId="0" borderId="64"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57"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23" xfId="0" applyFont="1" applyFill="1" applyBorder="1" applyAlignment="1">
      <alignment horizontal="center" vertical="center" textRotation="255"/>
    </xf>
    <xf numFmtId="0" fontId="8" fillId="0" borderId="58" xfId="0" applyFont="1" applyFill="1" applyBorder="1" applyAlignment="1">
      <alignment horizontal="center" vertical="center" textRotation="255"/>
    </xf>
    <xf numFmtId="0" fontId="8" fillId="0" borderId="14" xfId="0" applyFont="1" applyFill="1" applyBorder="1" applyAlignment="1">
      <alignment vertical="center"/>
    </xf>
    <xf numFmtId="0" fontId="8" fillId="0" borderId="25" xfId="0" applyFont="1" applyFill="1" applyBorder="1" applyAlignment="1">
      <alignment vertical="center"/>
    </xf>
    <xf numFmtId="0" fontId="8" fillId="0" borderId="79" xfId="0" applyFont="1" applyFill="1" applyBorder="1" applyAlignment="1">
      <alignment vertical="center"/>
    </xf>
    <xf numFmtId="0" fontId="8" fillId="0" borderId="10" xfId="0" applyFont="1" applyFill="1" applyBorder="1" applyAlignment="1">
      <alignment vertical="center"/>
    </xf>
    <xf numFmtId="0" fontId="8" fillId="0" borderId="23" xfId="0" applyFont="1" applyFill="1" applyBorder="1" applyAlignment="1">
      <alignment vertical="center"/>
    </xf>
    <xf numFmtId="0" fontId="8" fillId="0" borderId="44" xfId="0" applyFont="1" applyFill="1" applyBorder="1" applyAlignment="1">
      <alignment vertical="center"/>
    </xf>
    <xf numFmtId="49" fontId="8" fillId="0" borderId="80" xfId="0" applyNumberFormat="1" applyFont="1" applyFill="1" applyBorder="1" applyAlignment="1" applyProtection="1">
      <alignment horizontal="center" vertical="center" shrinkToFit="1"/>
      <protection locked="0"/>
    </xf>
    <xf numFmtId="49" fontId="8" fillId="0" borderId="75" xfId="0" applyNumberFormat="1" applyFont="1" applyFill="1" applyBorder="1" applyAlignment="1" applyProtection="1">
      <alignment horizontal="center" vertical="center" shrinkToFit="1"/>
      <protection locked="0"/>
    </xf>
    <xf numFmtId="49" fontId="8" fillId="0" borderId="78" xfId="0" applyNumberFormat="1" applyFont="1" applyFill="1" applyBorder="1" applyAlignment="1" applyProtection="1">
      <alignment horizontal="center" vertical="center" shrinkToFit="1"/>
      <protection locked="0"/>
    </xf>
    <xf numFmtId="0" fontId="8" fillId="0" borderId="38" xfId="0" applyFont="1" applyFill="1" applyBorder="1" applyAlignment="1" applyProtection="1">
      <alignment horizontal="left" vertical="center" shrinkToFit="1"/>
      <protection locked="0"/>
    </xf>
    <xf numFmtId="0" fontId="8" fillId="0" borderId="38" xfId="0" applyFont="1" applyFill="1" applyBorder="1" applyAlignment="1" applyProtection="1">
      <alignment horizontal="center" vertical="center" shrinkToFit="1"/>
      <protection locked="0"/>
    </xf>
    <xf numFmtId="58" fontId="8" fillId="0" borderId="24" xfId="0" applyNumberFormat="1" applyFont="1" applyFill="1" applyBorder="1" applyAlignment="1" applyProtection="1">
      <alignment horizontal="center" vertical="center" shrinkToFit="1"/>
      <protection locked="0"/>
    </xf>
    <xf numFmtId="58" fontId="8" fillId="0" borderId="51" xfId="0" applyNumberFormat="1" applyFont="1" applyFill="1" applyBorder="1" applyAlignment="1" applyProtection="1">
      <alignment horizontal="center" vertical="center" shrinkToFit="1"/>
      <protection locked="0"/>
    </xf>
    <xf numFmtId="0" fontId="9" fillId="0" borderId="24" xfId="0" applyFont="1" applyFill="1" applyBorder="1" applyAlignment="1" applyProtection="1">
      <alignment vertical="center" shrinkToFit="1"/>
      <protection locked="0"/>
    </xf>
    <xf numFmtId="0" fontId="9" fillId="0" borderId="37" xfId="0" applyFont="1" applyFill="1" applyBorder="1" applyAlignment="1" applyProtection="1">
      <alignment vertical="center" shrinkToFit="1"/>
      <protection locked="0"/>
    </xf>
    <xf numFmtId="49" fontId="9" fillId="0" borderId="38"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xf>
    <xf numFmtId="38" fontId="8" fillId="0" borderId="24" xfId="7" applyFont="1" applyFill="1" applyBorder="1" applyAlignment="1" applyProtection="1">
      <alignment horizontal="center" vertical="center" shrinkToFit="1"/>
      <protection locked="0"/>
    </xf>
    <xf numFmtId="0" fontId="30" fillId="5" borderId="39" xfId="6" applyFont="1" applyFill="1" applyBorder="1" applyAlignment="1">
      <alignment horizontal="center" vertical="center"/>
    </xf>
    <xf numFmtId="0" fontId="30" fillId="5" borderId="26" xfId="6" applyFont="1" applyFill="1" applyBorder="1" applyAlignment="1">
      <alignment horizontal="center" vertical="center"/>
    </xf>
    <xf numFmtId="0" fontId="30" fillId="5" borderId="36" xfId="6" applyFont="1" applyFill="1" applyBorder="1" applyAlignment="1">
      <alignment horizontal="center" vertical="center"/>
    </xf>
    <xf numFmtId="0" fontId="30" fillId="5" borderId="91" xfId="6" applyFont="1" applyFill="1" applyBorder="1" applyAlignment="1">
      <alignment horizontal="center" vertical="center"/>
    </xf>
    <xf numFmtId="0" fontId="30" fillId="5" borderId="25" xfId="6" applyFont="1" applyFill="1" applyBorder="1" applyAlignment="1">
      <alignment horizontal="center" vertical="center"/>
    </xf>
    <xf numFmtId="0" fontId="30" fillId="5" borderId="79" xfId="6" applyFont="1" applyFill="1" applyBorder="1" applyAlignment="1">
      <alignment horizontal="center" vertical="center"/>
    </xf>
    <xf numFmtId="0" fontId="30" fillId="5" borderId="91" xfId="6" applyFont="1" applyFill="1" applyBorder="1" applyAlignment="1">
      <alignment horizontal="center" vertical="center" shrinkToFit="1"/>
    </xf>
    <xf numFmtId="0" fontId="2" fillId="5" borderId="25" xfId="6" applyFill="1" applyBorder="1" applyAlignment="1">
      <alignment horizontal="center" vertical="center" shrinkToFit="1"/>
    </xf>
    <xf numFmtId="0" fontId="2" fillId="5" borderId="79" xfId="6" applyFill="1" applyBorder="1" applyAlignment="1">
      <alignment horizontal="center" vertical="center" shrinkToFit="1"/>
    </xf>
    <xf numFmtId="0" fontId="2" fillId="5" borderId="39" xfId="6" applyFill="1" applyBorder="1" applyAlignment="1">
      <alignment horizontal="center" vertical="center" shrinkToFit="1"/>
    </xf>
    <xf numFmtId="0" fontId="2" fillId="5" borderId="26" xfId="6" applyFill="1" applyBorder="1" applyAlignment="1">
      <alignment horizontal="center" vertical="center" shrinkToFit="1"/>
    </xf>
    <xf numFmtId="0" fontId="2" fillId="5" borderId="36" xfId="6" applyFill="1" applyBorder="1" applyAlignment="1">
      <alignment horizontal="center" vertical="center" shrinkToFit="1"/>
    </xf>
    <xf numFmtId="0" fontId="2" fillId="5" borderId="25" xfId="6" applyFill="1" applyBorder="1" applyAlignment="1">
      <alignment vertical="center" shrinkToFit="1"/>
    </xf>
    <xf numFmtId="0" fontId="2" fillId="5" borderId="79" xfId="6" applyFill="1" applyBorder="1" applyAlignment="1">
      <alignment vertical="center" shrinkToFit="1"/>
    </xf>
    <xf numFmtId="0" fontId="2" fillId="5" borderId="39" xfId="6" applyFill="1" applyBorder="1" applyAlignment="1">
      <alignment vertical="center" shrinkToFit="1"/>
    </xf>
    <xf numFmtId="0" fontId="2" fillId="5" borderId="26" xfId="6" applyFill="1" applyBorder="1" applyAlignment="1">
      <alignment vertical="center" shrinkToFit="1"/>
    </xf>
    <xf numFmtId="0" fontId="2" fillId="5" borderId="36" xfId="6" applyFill="1" applyBorder="1" applyAlignment="1">
      <alignment vertical="center" shrinkToFit="1"/>
    </xf>
    <xf numFmtId="0" fontId="2" fillId="5" borderId="91" xfId="6" quotePrefix="1" applyFill="1" applyBorder="1" applyAlignment="1">
      <alignment horizontal="center" vertical="center"/>
    </xf>
    <xf numFmtId="0" fontId="2" fillId="5" borderId="25" xfId="6" quotePrefix="1" applyFill="1" applyBorder="1" applyAlignment="1">
      <alignment horizontal="center" vertical="center"/>
    </xf>
    <xf numFmtId="0" fontId="2" fillId="5" borderId="79" xfId="6" quotePrefix="1" applyFill="1" applyBorder="1" applyAlignment="1">
      <alignment horizontal="center" vertical="center"/>
    </xf>
    <xf numFmtId="0" fontId="2" fillId="5" borderId="39" xfId="6" quotePrefix="1" applyFill="1" applyBorder="1" applyAlignment="1">
      <alignment horizontal="center" vertical="center"/>
    </xf>
    <xf numFmtId="0" fontId="2" fillId="5" borderId="26" xfId="6" quotePrefix="1" applyFill="1" applyBorder="1" applyAlignment="1">
      <alignment horizontal="center" vertical="center"/>
    </xf>
    <xf numFmtId="0" fontId="2" fillId="5" borderId="36" xfId="6" quotePrefix="1" applyFill="1" applyBorder="1" applyAlignment="1">
      <alignment horizontal="center" vertical="center"/>
    </xf>
    <xf numFmtId="0" fontId="2" fillId="4" borderId="38" xfId="6" applyFill="1" applyBorder="1" applyAlignment="1">
      <alignment horizontal="center" vertical="center"/>
    </xf>
    <xf numFmtId="0" fontId="2" fillId="4" borderId="24" xfId="6" applyFill="1" applyBorder="1" applyAlignment="1">
      <alignment horizontal="center" vertical="center"/>
    </xf>
    <xf numFmtId="0" fontId="2" fillId="4" borderId="37" xfId="6" applyFill="1" applyBorder="1" applyAlignment="1">
      <alignment horizontal="center" vertical="center"/>
    </xf>
    <xf numFmtId="0" fontId="2" fillId="0" borderId="24" xfId="6" applyBorder="1" applyAlignment="1">
      <alignment horizontal="center" vertical="center"/>
    </xf>
    <xf numFmtId="0" fontId="2" fillId="0" borderId="37" xfId="6" applyBorder="1" applyAlignment="1">
      <alignment horizontal="center" vertical="center"/>
    </xf>
    <xf numFmtId="0" fontId="30" fillId="0" borderId="94" xfId="6" applyFont="1" applyBorder="1" applyAlignment="1">
      <alignment horizontal="left" vertical="center" indent="1" shrinkToFit="1"/>
    </xf>
    <xf numFmtId="0" fontId="2" fillId="0" borderId="32" xfId="6" applyFont="1" applyBorder="1" applyAlignment="1">
      <alignment horizontal="left" vertical="center" indent="1" shrinkToFit="1"/>
    </xf>
    <xf numFmtId="0" fontId="2" fillId="0" borderId="101" xfId="6" applyBorder="1" applyAlignment="1">
      <alignment horizontal="left" vertical="center" indent="1" shrinkToFit="1"/>
    </xf>
    <xf numFmtId="0" fontId="2" fillId="4" borderId="39" xfId="6" applyFont="1" applyFill="1" applyBorder="1" applyAlignment="1">
      <alignment horizontal="center" vertical="center" wrapText="1"/>
    </xf>
    <xf numFmtId="0" fontId="2" fillId="4" borderId="26" xfId="6" applyFont="1" applyFill="1" applyBorder="1" applyAlignment="1">
      <alignment horizontal="center" vertical="center" wrapText="1"/>
    </xf>
    <xf numFmtId="0" fontId="2" fillId="4" borderId="26" xfId="6" applyFont="1" applyFill="1" applyBorder="1" applyAlignment="1">
      <alignment horizontal="center" vertical="center"/>
    </xf>
    <xf numFmtId="0" fontId="30" fillId="0" borderId="96"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98" xfId="6" applyBorder="1" applyAlignment="1">
      <alignment horizontal="left" vertical="center" indent="1" shrinkToFit="1"/>
    </xf>
    <xf numFmtId="0" fontId="2" fillId="4" borderId="93" xfId="6" applyFont="1" applyFill="1" applyBorder="1" applyAlignment="1">
      <alignment horizontal="center" vertical="center"/>
    </xf>
    <xf numFmtId="0" fontId="2" fillId="0" borderId="27" xfId="6" applyFont="1" applyBorder="1" applyAlignment="1">
      <alignment horizontal="center" vertical="center"/>
    </xf>
    <xf numFmtId="0" fontId="2" fillId="4" borderId="38" xfId="6" applyFill="1" applyBorder="1" applyAlignment="1">
      <alignment horizontal="center" vertical="center" shrinkToFit="1"/>
    </xf>
    <xf numFmtId="0" fontId="2" fillId="0" borderId="24" xfId="6" applyBorder="1" applyAlignment="1">
      <alignment horizontal="center" vertical="center" shrinkToFit="1"/>
    </xf>
    <xf numFmtId="0" fontId="2" fillId="0" borderId="37" xfId="6" applyBorder="1" applyAlignment="1">
      <alignment horizontal="center" vertical="center" shrinkToFit="1"/>
    </xf>
    <xf numFmtId="0" fontId="30" fillId="0" borderId="94" xfId="6" applyFont="1" applyBorder="1" applyAlignment="1">
      <alignment horizontal="left" vertical="center" indent="1"/>
    </xf>
    <xf numFmtId="0" fontId="30" fillId="0" borderId="32" xfId="6" applyFont="1" applyBorder="1" applyAlignment="1">
      <alignment horizontal="left" vertical="center" indent="1"/>
    </xf>
    <xf numFmtId="0" fontId="2" fillId="0" borderId="32" xfId="6" applyFont="1" applyBorder="1" applyAlignment="1">
      <alignment horizontal="left" vertical="center" indent="1"/>
    </xf>
    <xf numFmtId="0" fontId="2" fillId="0" borderId="101" xfId="6" applyFont="1" applyBorder="1" applyAlignment="1">
      <alignment horizontal="left" vertical="center" indent="1"/>
    </xf>
    <xf numFmtId="0" fontId="30" fillId="0" borderId="95" xfId="6" applyFont="1" applyBorder="1" applyAlignment="1">
      <alignment horizontal="left" vertical="center" indent="1" shrinkToFit="1"/>
    </xf>
    <xf numFmtId="0" fontId="30" fillId="0" borderId="97" xfId="6" applyFont="1" applyBorder="1" applyAlignment="1">
      <alignment horizontal="left" vertical="center" indent="1" shrinkToFit="1"/>
    </xf>
    <xf numFmtId="0" fontId="30" fillId="0" borderId="99" xfId="6" applyFont="1" applyBorder="1" applyAlignment="1">
      <alignment horizontal="left" vertical="center" indent="1" shrinkToFit="1"/>
    </xf>
    <xf numFmtId="0" fontId="2" fillId="0" borderId="99" xfId="6" applyFont="1" applyBorder="1" applyAlignment="1">
      <alignment horizontal="left" vertical="center" indent="1" shrinkToFit="1"/>
    </xf>
    <xf numFmtId="0" fontId="2" fillId="0" borderId="102" xfId="6" applyFont="1" applyBorder="1" applyAlignment="1">
      <alignment horizontal="left" vertical="center" indent="1" shrinkToFit="1"/>
    </xf>
    <xf numFmtId="0" fontId="2" fillId="4" borderId="38" xfId="6" applyFont="1" applyFill="1" applyBorder="1" applyAlignment="1">
      <alignment horizontal="center" vertical="center" shrinkToFit="1"/>
    </xf>
    <xf numFmtId="0" fontId="2" fillId="0" borderId="24" xfId="6" applyBorder="1" applyAlignment="1">
      <alignment vertical="center" shrinkToFit="1"/>
    </xf>
    <xf numFmtId="0" fontId="2" fillId="0" borderId="37" xfId="6" applyBorder="1" applyAlignment="1">
      <alignment vertical="center" shrinkToFit="1"/>
    </xf>
    <xf numFmtId="49" fontId="25" fillId="5" borderId="38" xfId="6" applyNumberFormat="1" applyFont="1" applyFill="1" applyBorder="1" applyAlignment="1">
      <alignment horizontal="center" vertical="center"/>
    </xf>
    <xf numFmtId="0" fontId="2" fillId="5" borderId="24" xfId="6" applyFont="1" applyFill="1" applyBorder="1" applyAlignment="1">
      <alignment horizontal="center" vertical="center"/>
    </xf>
    <xf numFmtId="0" fontId="2" fillId="5" borderId="37" xfId="6" applyFont="1" applyFill="1" applyBorder="1" applyAlignment="1">
      <alignment horizontal="center" vertical="center"/>
    </xf>
    <xf numFmtId="0" fontId="2" fillId="4" borderId="47" xfId="6" applyFont="1" applyFill="1" applyBorder="1" applyAlignment="1">
      <alignment horizontal="distributed" vertical="center" indent="1"/>
    </xf>
    <xf numFmtId="0" fontId="2" fillId="4" borderId="0" xfId="6" applyFont="1" applyFill="1" applyBorder="1" applyAlignment="1">
      <alignment horizontal="distributed" vertical="center" indent="1"/>
    </xf>
    <xf numFmtId="0" fontId="2" fillId="4" borderId="48" xfId="6" applyFont="1" applyFill="1" applyBorder="1" applyAlignment="1">
      <alignment horizontal="distributed" vertical="center" indent="1"/>
    </xf>
    <xf numFmtId="0" fontId="2" fillId="4" borderId="39" xfId="6" applyFont="1" applyFill="1" applyBorder="1" applyAlignment="1">
      <alignment horizontal="distributed" vertical="center" indent="1"/>
    </xf>
    <xf numFmtId="0" fontId="2" fillId="4" borderId="26" xfId="6" applyFont="1" applyFill="1" applyBorder="1" applyAlignment="1">
      <alignment horizontal="distributed" vertical="center" indent="1"/>
    </xf>
    <xf numFmtId="0" fontId="2" fillId="4" borderId="36" xfId="6" applyFont="1" applyFill="1" applyBorder="1" applyAlignment="1">
      <alignment horizontal="distributed" vertical="center" indent="1"/>
    </xf>
    <xf numFmtId="0" fontId="27" fillId="4" borderId="88" xfId="6" applyFont="1" applyFill="1" applyBorder="1" applyAlignment="1">
      <alignment vertical="center" textRotation="255"/>
    </xf>
    <xf numFmtId="0" fontId="2" fillId="4" borderId="89" xfId="6" applyFill="1" applyBorder="1" applyAlignment="1">
      <alignment vertical="center" textRotation="255"/>
    </xf>
    <xf numFmtId="0" fontId="2" fillId="4" borderId="90" xfId="6" applyFill="1" applyBorder="1" applyAlignment="1">
      <alignment vertical="center" textRotation="255"/>
    </xf>
    <xf numFmtId="0" fontId="24" fillId="0" borderId="87" xfId="6" applyFont="1" applyBorder="1" applyAlignment="1">
      <alignment horizontal="center" vertical="center"/>
    </xf>
    <xf numFmtId="0" fontId="29" fillId="0" borderId="92" xfId="6" applyFont="1" applyBorder="1" applyAlignment="1">
      <alignment vertical="center"/>
    </xf>
    <xf numFmtId="0" fontId="29" fillId="0" borderId="100" xfId="6" applyFont="1" applyBorder="1" applyAlignment="1">
      <alignment vertical="center"/>
    </xf>
    <xf numFmtId="38" fontId="23" fillId="0" borderId="26" xfId="7" applyFont="1" applyBorder="1" applyAlignment="1">
      <alignment horizontal="center"/>
    </xf>
    <xf numFmtId="0" fontId="2" fillId="4" borderId="38" xfId="6" applyFont="1" applyFill="1" applyBorder="1" applyAlignment="1">
      <alignment horizontal="left" vertical="center" indent="1"/>
    </xf>
    <xf numFmtId="0" fontId="2" fillId="4" borderId="24" xfId="6" applyFont="1" applyFill="1" applyBorder="1" applyAlignment="1">
      <alignment horizontal="left" vertical="center" indent="1"/>
    </xf>
    <xf numFmtId="0" fontId="2" fillId="4" borderId="37" xfId="6" applyFont="1" applyFill="1" applyBorder="1" applyAlignment="1">
      <alignment horizontal="left" vertical="center" indent="1"/>
    </xf>
    <xf numFmtId="0" fontId="30" fillId="0" borderId="38" xfId="6" applyNumberFormat="1" applyFont="1" applyBorder="1" applyAlignment="1">
      <alignment horizontal="center" vertical="center"/>
    </xf>
    <xf numFmtId="0" fontId="2" fillId="0" borderId="24" xfId="6" applyNumberFormat="1" applyFont="1" applyBorder="1" applyAlignment="1">
      <alignment horizontal="center" vertical="center"/>
    </xf>
    <xf numFmtId="0" fontId="30" fillId="0" borderId="24" xfId="6" applyNumberFormat="1" applyFont="1" applyBorder="1" applyAlignment="1">
      <alignment horizontal="center" vertical="center"/>
    </xf>
    <xf numFmtId="0" fontId="2" fillId="0" borderId="39" xfId="6" applyFont="1" applyFill="1" applyBorder="1" applyAlignment="1">
      <alignment horizontal="center" vertical="center"/>
    </xf>
    <xf numFmtId="0" fontId="2" fillId="0" borderId="26" xfId="6" applyFont="1" applyFill="1" applyBorder="1" applyAlignment="1">
      <alignment horizontal="center" vertical="center"/>
    </xf>
    <xf numFmtId="49" fontId="30" fillId="0" borderId="26" xfId="6" applyNumberFormat="1" applyFont="1" applyBorder="1" applyAlignment="1">
      <alignment horizontal="center" vertical="center"/>
    </xf>
    <xf numFmtId="49" fontId="2" fillId="0" borderId="26" xfId="6" applyNumberFormat="1" applyFont="1" applyBorder="1" applyAlignment="1">
      <alignment horizontal="center" vertical="center"/>
    </xf>
    <xf numFmtId="49" fontId="30" fillId="0" borderId="26" xfId="6" applyNumberFormat="1" applyFont="1" applyBorder="1" applyAlignment="1">
      <alignment vertical="center"/>
    </xf>
    <xf numFmtId="0" fontId="25" fillId="0" borderId="0" xfId="6" applyFont="1" applyAlignment="1">
      <alignment horizontal="center" vertical="center" shrinkToFit="1"/>
    </xf>
    <xf numFmtId="0" fontId="14"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34" fillId="0" borderId="0" xfId="0" applyFont="1" applyBorder="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83">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00"/>
      <color rgb="FF00FFFF"/>
      <color rgb="FFFFFFCC"/>
      <color rgb="FFCCFFCC"/>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32</xdr:row>
          <xdr:rowOff>0</xdr:rowOff>
        </xdr:from>
        <xdr:to>
          <xdr:col>24</xdr:col>
          <xdr:colOff>114300</xdr:colOff>
          <xdr:row>52</xdr:row>
          <xdr:rowOff>161925</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1D8F-B382-43BD-92B5-C296D9CA4293}">
  <sheetPr>
    <tabColor rgb="FFFF0000"/>
    <pageSetUpPr fitToPage="1"/>
  </sheetPr>
  <dimension ref="A1:E13"/>
  <sheetViews>
    <sheetView tabSelected="1" topLeftCell="A9" zoomScaleNormal="100" workbookViewId="0">
      <selection activeCell="C13" sqref="C13"/>
    </sheetView>
  </sheetViews>
  <sheetFormatPr defaultRowHeight="13.5"/>
  <cols>
    <col min="1" max="1" width="2" customWidth="1"/>
    <col min="2" max="2" width="6.125" customWidth="1"/>
    <col min="3" max="3" width="89.25" customWidth="1"/>
  </cols>
  <sheetData>
    <row r="1" spans="1:5" ht="18.75">
      <c r="A1" s="141"/>
      <c r="B1" s="142" t="s">
        <v>5</v>
      </c>
      <c r="C1" s="143"/>
    </row>
    <row r="2" spans="1:5" ht="17.25">
      <c r="A2" s="141"/>
      <c r="B2" s="144"/>
      <c r="C2" s="143"/>
    </row>
    <row r="3" spans="1:5" ht="18.75">
      <c r="A3" s="141"/>
      <c r="B3" s="162" t="s">
        <v>147</v>
      </c>
      <c r="C3" s="162"/>
    </row>
    <row r="4" spans="1:5" ht="14.25">
      <c r="A4" s="141"/>
      <c r="B4" s="141"/>
      <c r="C4" s="143"/>
    </row>
    <row r="5" spans="1:5" ht="23.25" customHeight="1">
      <c r="A5" s="141"/>
      <c r="B5" s="145" t="s">
        <v>44</v>
      </c>
      <c r="C5" s="146" t="s">
        <v>51</v>
      </c>
    </row>
    <row r="6" spans="1:5" ht="48" customHeight="1">
      <c r="A6" s="141"/>
      <c r="B6" s="147">
        <v>1</v>
      </c>
      <c r="C6" s="148" t="s">
        <v>132</v>
      </c>
    </row>
    <row r="7" spans="1:5" ht="64.5" customHeight="1">
      <c r="A7" s="141"/>
      <c r="B7" s="149">
        <v>2</v>
      </c>
      <c r="C7" s="148" t="s">
        <v>137</v>
      </c>
      <c r="E7" s="150"/>
    </row>
    <row r="8" spans="1:5" ht="58.5" customHeight="1">
      <c r="A8" s="141"/>
      <c r="B8" s="151">
        <v>3</v>
      </c>
      <c r="C8" s="148" t="s">
        <v>141</v>
      </c>
    </row>
    <row r="9" spans="1:5" ht="60" customHeight="1">
      <c r="A9" s="141"/>
      <c r="B9" s="147">
        <v>4</v>
      </c>
      <c r="C9" s="148" t="s">
        <v>142</v>
      </c>
    </row>
    <row r="10" spans="1:5" ht="74.25" customHeight="1">
      <c r="A10" s="141"/>
      <c r="B10" s="152">
        <v>5</v>
      </c>
      <c r="C10" s="148" t="s">
        <v>143</v>
      </c>
    </row>
    <row r="11" spans="1:5" ht="74.25" customHeight="1">
      <c r="A11" s="141"/>
      <c r="B11" s="153">
        <v>6</v>
      </c>
      <c r="C11" s="154" t="s">
        <v>144</v>
      </c>
    </row>
    <row r="12" spans="1:5" ht="57.75" customHeight="1">
      <c r="A12" s="141"/>
      <c r="B12" s="155">
        <v>7</v>
      </c>
      <c r="C12" s="154" t="s">
        <v>133</v>
      </c>
    </row>
    <row r="13" spans="1:5" ht="182.25" customHeight="1">
      <c r="A13" s="141"/>
      <c r="B13" s="155">
        <v>8</v>
      </c>
      <c r="C13" s="156" t="s">
        <v>148</v>
      </c>
    </row>
  </sheetData>
  <mergeCells count="1">
    <mergeCell ref="B3:C3"/>
  </mergeCells>
  <phoneticPr fontId="46"/>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24"/>
  <sheetViews>
    <sheetView topLeftCell="A4"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15" priority="5">
      <formula>LEN(TRIM(AK4))=0</formula>
    </cfRule>
  </conditionalFormatting>
  <conditionalFormatting sqref="N5:AE5">
    <cfRule type="containsBlanks" dxfId="114" priority="12">
      <formula>LEN(TRIM(N5))=0</formula>
    </cfRule>
  </conditionalFormatting>
  <conditionalFormatting sqref="N3:R3">
    <cfRule type="containsBlanks" dxfId="113" priority="18">
      <formula>LEN(TRIM(N3))=0</formula>
    </cfRule>
  </conditionalFormatting>
  <conditionalFormatting sqref="AM5:AN5">
    <cfRule type="containsBlanks" dxfId="112" priority="28">
      <formula>LEN(TRIM(AM5))=0</formula>
    </cfRule>
  </conditionalFormatting>
  <conditionalFormatting sqref="N7:AP7">
    <cfRule type="containsBlanks" dxfId="111" priority="34">
      <formula>LEN(TRIM(N7))=0</formula>
    </cfRule>
  </conditionalFormatting>
  <conditionalFormatting sqref="N4:AE4">
    <cfRule type="containsBlanks" dxfId="110" priority="33">
      <formula>LEN(TRIM(N4))=0</formula>
    </cfRule>
  </conditionalFormatting>
  <conditionalFormatting sqref="AH5:AI5">
    <cfRule type="containsBlanks" dxfId="109" priority="31">
      <formula>LEN(TRIM(AH5))=0</formula>
    </cfRule>
  </conditionalFormatting>
  <conditionalFormatting sqref="S6:T6 V6:X6">
    <cfRule type="containsBlanks" dxfId="108" priority="30">
      <formula>LEN(TRIM(S6))=0</formula>
    </cfRule>
  </conditionalFormatting>
  <conditionalFormatting sqref="A10:A15">
    <cfRule type="containsBlanks" dxfId="107" priority="29">
      <formula>LEN(TRIM(A10))=0</formula>
    </cfRule>
  </conditionalFormatting>
  <conditionalFormatting sqref="Y21:AD21">
    <cfRule type="containsBlanks" dxfId="106" priority="1">
      <formula>LEN(TRIM(Y21))=0</formula>
    </cfRule>
  </conditionalFormatting>
  <conditionalFormatting sqref="Y18:AD18">
    <cfRule type="containsBlanks" dxfId="105" priority="2">
      <formula>LEN(TRIM(Y18))=0</formula>
    </cfRule>
  </conditionalFormatting>
  <dataValidations count="7">
    <dataValidation imeMode="halfAlpha" allowBlank="1" showInputMessage="1" showErrorMessage="1" sqref="AO5 AJ5" xr:uid="{00000000-0002-0000-0900-000000000000}"/>
    <dataValidation imeMode="disabled" allowBlank="1" showInputMessage="1" showErrorMessage="1" sqref="AM5:AN5 AH5:AI5 V6:Y6 S6:T6" xr:uid="{00000000-0002-0000-0900-000001000000}"/>
    <dataValidation type="list" imeMode="disabled" allowBlank="1" showInputMessage="1" showErrorMessage="1" sqref="A10:A15" xr:uid="{00000000-0002-0000-0900-000002000000}">
      <formula1>"○"</formula1>
    </dataValidation>
    <dataValidation type="textLength" allowBlank="1" showErrorMessage="1" error="10桁で入力してください。" sqref="N3:R3" xr:uid="{00000000-0002-0000-0900-000004000000}">
      <formula1>9</formula1>
      <formula2>10</formula2>
    </dataValidation>
    <dataValidation type="list" allowBlank="1" showInputMessage="1" showErrorMessage="1" sqref="N5:AE5" xr:uid="{00000000-0002-0000-09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900-000006000000}">
      <formula1>92</formula1>
      <formula2>45747</formula2>
    </dataValidation>
    <dataValidation type="list" allowBlank="1" showInputMessage="1" showErrorMessage="1" sqref="Y18:AD18 Y21:AD21" xr:uid="{49306748-8023-4AA4-A13E-F0B12ABF43A8}">
      <formula1>"6,5,4,3,2,1"</formula1>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04" priority="5">
      <formula>LEN(TRIM(AK4))=0</formula>
    </cfRule>
  </conditionalFormatting>
  <conditionalFormatting sqref="N5:AE5">
    <cfRule type="containsBlanks" dxfId="103" priority="12">
      <formula>LEN(TRIM(N5))=0</formula>
    </cfRule>
  </conditionalFormatting>
  <conditionalFormatting sqref="N3:R3">
    <cfRule type="containsBlanks" dxfId="102" priority="18">
      <formula>LEN(TRIM(N3))=0</formula>
    </cfRule>
  </conditionalFormatting>
  <conditionalFormatting sqref="AM5:AN5">
    <cfRule type="containsBlanks" dxfId="101" priority="28">
      <formula>LEN(TRIM(AM5))=0</formula>
    </cfRule>
  </conditionalFormatting>
  <conditionalFormatting sqref="N7:AP7">
    <cfRule type="containsBlanks" dxfId="100" priority="34">
      <formula>LEN(TRIM(N7))=0</formula>
    </cfRule>
  </conditionalFormatting>
  <conditionalFormatting sqref="N4:AE4">
    <cfRule type="containsBlanks" dxfId="99" priority="33">
      <formula>LEN(TRIM(N4))=0</formula>
    </cfRule>
  </conditionalFormatting>
  <conditionalFormatting sqref="AH5:AI5">
    <cfRule type="containsBlanks" dxfId="98" priority="31">
      <formula>LEN(TRIM(AH5))=0</formula>
    </cfRule>
  </conditionalFormatting>
  <conditionalFormatting sqref="S6:T6 V6:X6">
    <cfRule type="containsBlanks" dxfId="97" priority="30">
      <formula>LEN(TRIM(S6))=0</formula>
    </cfRule>
  </conditionalFormatting>
  <conditionalFormatting sqref="A10:A15">
    <cfRule type="containsBlanks" dxfId="96" priority="29">
      <formula>LEN(TRIM(A10))=0</formula>
    </cfRule>
  </conditionalFormatting>
  <conditionalFormatting sqref="Y21:AD21">
    <cfRule type="containsBlanks" dxfId="95" priority="1">
      <formula>LEN(TRIM(Y21))=0</formula>
    </cfRule>
  </conditionalFormatting>
  <conditionalFormatting sqref="Y18:AD18">
    <cfRule type="containsBlanks" dxfId="94" priority="2">
      <formula>LEN(TRIM(Y18))=0</formula>
    </cfRule>
  </conditionalFormatting>
  <dataValidations count="7">
    <dataValidation imeMode="halfAlpha" allowBlank="1" showInputMessage="1" showErrorMessage="1" sqref="AO5 AJ5" xr:uid="{00000000-0002-0000-0A00-000000000000}"/>
    <dataValidation imeMode="disabled" allowBlank="1" showInputMessage="1" showErrorMessage="1" sqref="AM5:AN5 AH5:AI5 V6:Y6 S6:T6" xr:uid="{00000000-0002-0000-0A00-000001000000}"/>
    <dataValidation type="list" imeMode="disabled" allowBlank="1" showInputMessage="1" showErrorMessage="1" sqref="A10:A15" xr:uid="{00000000-0002-0000-0A00-000002000000}">
      <formula1>"○"</formula1>
    </dataValidation>
    <dataValidation type="textLength" allowBlank="1" showErrorMessage="1" error="10桁で入力してください。" sqref="N3:R3" xr:uid="{00000000-0002-0000-0A00-000004000000}">
      <formula1>9</formula1>
      <formula2>10</formula2>
    </dataValidation>
    <dataValidation type="list" allowBlank="1" showInputMessage="1" showErrorMessage="1" sqref="N5:AE5" xr:uid="{00000000-0002-0000-0A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A00-000006000000}">
      <formula1>92</formula1>
      <formula2>45747</formula2>
    </dataValidation>
    <dataValidation type="list" allowBlank="1" showInputMessage="1" showErrorMessage="1" sqref="Y18:AD18 Y21:AD21" xr:uid="{21DEF5BC-6E19-4C0F-9A7A-75842D4CF524}">
      <formula1>"6,5,4,3,2,1"</formula1>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93" priority="5">
      <formula>LEN(TRIM(AK4))=0</formula>
    </cfRule>
  </conditionalFormatting>
  <conditionalFormatting sqref="N5:AE5">
    <cfRule type="containsBlanks" dxfId="92" priority="12">
      <formula>LEN(TRIM(N5))=0</formula>
    </cfRule>
  </conditionalFormatting>
  <conditionalFormatting sqref="N3:R3">
    <cfRule type="containsBlanks" dxfId="91" priority="18">
      <formula>LEN(TRIM(N3))=0</formula>
    </cfRule>
  </conditionalFormatting>
  <conditionalFormatting sqref="AM5:AN5">
    <cfRule type="containsBlanks" dxfId="90" priority="28">
      <formula>LEN(TRIM(AM5))=0</formula>
    </cfRule>
  </conditionalFormatting>
  <conditionalFormatting sqref="N7:AP7">
    <cfRule type="containsBlanks" dxfId="89" priority="34">
      <formula>LEN(TRIM(N7))=0</formula>
    </cfRule>
  </conditionalFormatting>
  <conditionalFormatting sqref="N4:AE4">
    <cfRule type="containsBlanks" dxfId="88" priority="33">
      <formula>LEN(TRIM(N4))=0</formula>
    </cfRule>
  </conditionalFormatting>
  <conditionalFormatting sqref="AH5:AI5">
    <cfRule type="containsBlanks" dxfId="87" priority="31">
      <formula>LEN(TRIM(AH5))=0</formula>
    </cfRule>
  </conditionalFormatting>
  <conditionalFormatting sqref="S6:T6 V6:X6">
    <cfRule type="containsBlanks" dxfId="86" priority="30">
      <formula>LEN(TRIM(S6))=0</formula>
    </cfRule>
  </conditionalFormatting>
  <conditionalFormatting sqref="A10:A15">
    <cfRule type="containsBlanks" dxfId="85" priority="29">
      <formula>LEN(TRIM(A10))=0</formula>
    </cfRule>
  </conditionalFormatting>
  <conditionalFormatting sqref="Y21:AD21">
    <cfRule type="containsBlanks" dxfId="84" priority="1">
      <formula>LEN(TRIM(Y21))=0</formula>
    </cfRule>
  </conditionalFormatting>
  <conditionalFormatting sqref="Y18:AD18">
    <cfRule type="containsBlanks" dxfId="83" priority="2">
      <formula>LEN(TRIM(Y18))=0</formula>
    </cfRule>
  </conditionalFormatting>
  <dataValidations count="7">
    <dataValidation imeMode="halfAlpha" allowBlank="1" showInputMessage="1" showErrorMessage="1" sqref="AO5 AJ5" xr:uid="{00000000-0002-0000-0B00-000000000000}"/>
    <dataValidation imeMode="disabled" allowBlank="1" showInputMessage="1" showErrorMessage="1" sqref="AM5:AN5 AH5:AI5 V6:Y6 S6:T6" xr:uid="{00000000-0002-0000-0B00-000001000000}"/>
    <dataValidation type="list" imeMode="disabled" allowBlank="1" showInputMessage="1" showErrorMessage="1" sqref="A10:A15" xr:uid="{00000000-0002-0000-0B00-000002000000}">
      <formula1>"○"</formula1>
    </dataValidation>
    <dataValidation type="textLength" allowBlank="1" showErrorMessage="1" error="10桁で入力してください。" sqref="N3:R3" xr:uid="{00000000-0002-0000-0B00-000004000000}">
      <formula1>9</formula1>
      <formula2>10</formula2>
    </dataValidation>
    <dataValidation type="list" allowBlank="1" showInputMessage="1" showErrorMessage="1" sqref="N5:AE5" xr:uid="{00000000-0002-0000-0B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B00-000006000000}">
      <formula1>92</formula1>
      <formula2>45747</formula2>
    </dataValidation>
    <dataValidation type="list" allowBlank="1" showInputMessage="1" showErrorMessage="1" sqref="Y18:AD18 Y21:AD21" xr:uid="{C8F31BCD-12A9-4397-A7B7-61EC23653F19}">
      <formula1>"6,5,4,3,2,1"</formula1>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82" priority="5">
      <formula>LEN(TRIM(AK4))=0</formula>
    </cfRule>
  </conditionalFormatting>
  <conditionalFormatting sqref="N5:AE5">
    <cfRule type="containsBlanks" dxfId="81" priority="12">
      <formula>LEN(TRIM(N5))=0</formula>
    </cfRule>
  </conditionalFormatting>
  <conditionalFormatting sqref="N3:R3">
    <cfRule type="containsBlanks" dxfId="80" priority="18">
      <formula>LEN(TRIM(N3))=0</formula>
    </cfRule>
  </conditionalFormatting>
  <conditionalFormatting sqref="AM5:AN5">
    <cfRule type="containsBlanks" dxfId="79" priority="28">
      <formula>LEN(TRIM(AM5))=0</formula>
    </cfRule>
  </conditionalFormatting>
  <conditionalFormatting sqref="N7:AP7">
    <cfRule type="containsBlanks" dxfId="78" priority="34">
      <formula>LEN(TRIM(N7))=0</formula>
    </cfRule>
  </conditionalFormatting>
  <conditionalFormatting sqref="N4:AE4">
    <cfRule type="containsBlanks" dxfId="77" priority="33">
      <formula>LEN(TRIM(N4))=0</formula>
    </cfRule>
  </conditionalFormatting>
  <conditionalFormatting sqref="AH5:AI5">
    <cfRule type="containsBlanks" dxfId="76" priority="31">
      <formula>LEN(TRIM(AH5))=0</formula>
    </cfRule>
  </conditionalFormatting>
  <conditionalFormatting sqref="S6:T6 V6:X6">
    <cfRule type="containsBlanks" dxfId="75" priority="30">
      <formula>LEN(TRIM(S6))=0</formula>
    </cfRule>
  </conditionalFormatting>
  <conditionalFormatting sqref="A10:A15">
    <cfRule type="containsBlanks" dxfId="74" priority="29">
      <formula>LEN(TRIM(A10))=0</formula>
    </cfRule>
  </conditionalFormatting>
  <conditionalFormatting sqref="Y21:AD21">
    <cfRule type="containsBlanks" dxfId="73" priority="1">
      <formula>LEN(TRIM(Y21))=0</formula>
    </cfRule>
  </conditionalFormatting>
  <conditionalFormatting sqref="Y18:AD18">
    <cfRule type="containsBlanks" dxfId="72" priority="2">
      <formula>LEN(TRIM(Y18))=0</formula>
    </cfRule>
  </conditionalFormatting>
  <dataValidations count="7">
    <dataValidation imeMode="halfAlpha" allowBlank="1" showInputMessage="1" showErrorMessage="1" sqref="AO5 AJ5" xr:uid="{00000000-0002-0000-0C00-000000000000}"/>
    <dataValidation imeMode="disabled" allowBlank="1" showInputMessage="1" showErrorMessage="1" sqref="AM5:AN5 AH5:AI5 V6:Y6 S6:T6" xr:uid="{00000000-0002-0000-0C00-000001000000}"/>
    <dataValidation type="list" imeMode="disabled" allowBlank="1" showInputMessage="1" showErrorMessage="1" sqref="A10:A15" xr:uid="{00000000-0002-0000-0C00-000002000000}">
      <formula1>"○"</formula1>
    </dataValidation>
    <dataValidation type="textLength" allowBlank="1" showErrorMessage="1" error="10桁で入力してください。" sqref="N3:R3" xr:uid="{00000000-0002-0000-0C00-000004000000}">
      <formula1>9</formula1>
      <formula2>10</formula2>
    </dataValidation>
    <dataValidation type="list" allowBlank="1" showInputMessage="1" showErrorMessage="1" sqref="N5:AE5" xr:uid="{00000000-0002-0000-0C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C00-000006000000}">
      <formula1>92</formula1>
      <formula2>45747</formula2>
    </dataValidation>
    <dataValidation type="list" allowBlank="1" showInputMessage="1" showErrorMessage="1" sqref="Y18:AD18 Y21:AD21" xr:uid="{F5F10BEF-B635-44DE-B061-0BBE56B535FC}">
      <formula1>"6,5,4,3,2,1"</formula1>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71" priority="5">
      <formula>LEN(TRIM(AK4))=0</formula>
    </cfRule>
  </conditionalFormatting>
  <conditionalFormatting sqref="N5:AE5">
    <cfRule type="containsBlanks" dxfId="70" priority="12">
      <formula>LEN(TRIM(N5))=0</formula>
    </cfRule>
  </conditionalFormatting>
  <conditionalFormatting sqref="N3:R3">
    <cfRule type="containsBlanks" dxfId="69" priority="18">
      <formula>LEN(TRIM(N3))=0</formula>
    </cfRule>
  </conditionalFormatting>
  <conditionalFormatting sqref="AM5:AN5">
    <cfRule type="containsBlanks" dxfId="68" priority="28">
      <formula>LEN(TRIM(AM5))=0</formula>
    </cfRule>
  </conditionalFormatting>
  <conditionalFormatting sqref="N7:AP7">
    <cfRule type="containsBlanks" dxfId="67" priority="34">
      <formula>LEN(TRIM(N7))=0</formula>
    </cfRule>
  </conditionalFormatting>
  <conditionalFormatting sqref="N4:AE4">
    <cfRule type="containsBlanks" dxfId="66" priority="33">
      <formula>LEN(TRIM(N4))=0</formula>
    </cfRule>
  </conditionalFormatting>
  <conditionalFormatting sqref="AH5:AI5">
    <cfRule type="containsBlanks" dxfId="65" priority="31">
      <formula>LEN(TRIM(AH5))=0</formula>
    </cfRule>
  </conditionalFormatting>
  <conditionalFormatting sqref="S6:T6 V6:X6">
    <cfRule type="containsBlanks" dxfId="64" priority="30">
      <formula>LEN(TRIM(S6))=0</formula>
    </cfRule>
  </conditionalFormatting>
  <conditionalFormatting sqref="A10:A15">
    <cfRule type="containsBlanks" dxfId="63" priority="29">
      <formula>LEN(TRIM(A10))=0</formula>
    </cfRule>
  </conditionalFormatting>
  <conditionalFormatting sqref="Y21:AD21">
    <cfRule type="containsBlanks" dxfId="62" priority="1">
      <formula>LEN(TRIM(Y21))=0</formula>
    </cfRule>
  </conditionalFormatting>
  <conditionalFormatting sqref="Y18:AD18">
    <cfRule type="containsBlanks" dxfId="61" priority="2">
      <formula>LEN(TRIM(Y18))=0</formula>
    </cfRule>
  </conditionalFormatting>
  <dataValidations count="7">
    <dataValidation imeMode="halfAlpha" allowBlank="1" showInputMessage="1" showErrorMessage="1" sqref="AO5 AJ5" xr:uid="{00000000-0002-0000-0D00-000000000000}"/>
    <dataValidation imeMode="disabled" allowBlank="1" showInputMessage="1" showErrorMessage="1" sqref="AM5:AN5 AH5:AI5 V6:Y6 S6:T6" xr:uid="{00000000-0002-0000-0D00-000001000000}"/>
    <dataValidation type="list" imeMode="disabled" allowBlank="1" showInputMessage="1" showErrorMessage="1" sqref="A10:A15" xr:uid="{00000000-0002-0000-0D00-000002000000}">
      <formula1>"○"</formula1>
    </dataValidation>
    <dataValidation type="textLength" allowBlank="1" showErrorMessage="1" error="10桁で入力してください。" sqref="N3:R3" xr:uid="{00000000-0002-0000-0D00-000004000000}">
      <formula1>9</formula1>
      <formula2>10</formula2>
    </dataValidation>
    <dataValidation type="list" allowBlank="1" showInputMessage="1" showErrorMessage="1" sqref="N5:AE5" xr:uid="{00000000-0002-0000-0D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D00-000006000000}">
      <formula1>92</formula1>
      <formula2>45747</formula2>
    </dataValidation>
    <dataValidation type="list" allowBlank="1" showInputMessage="1" showErrorMessage="1" sqref="Y18:AD18 Y21:AD21" xr:uid="{392A36B5-5633-48BD-8D9E-DB81105A2946}">
      <formula1>"6,5,4,3,2,1"</formula1>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4"/>
  <sheetViews>
    <sheetView topLeftCell="A4"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60" priority="5">
      <formula>LEN(TRIM(AK4))=0</formula>
    </cfRule>
  </conditionalFormatting>
  <conditionalFormatting sqref="N5:AE5">
    <cfRule type="containsBlanks" dxfId="59" priority="12">
      <formula>LEN(TRIM(N5))=0</formula>
    </cfRule>
  </conditionalFormatting>
  <conditionalFormatting sqref="N3:R3">
    <cfRule type="containsBlanks" dxfId="58" priority="18">
      <formula>LEN(TRIM(N3))=0</formula>
    </cfRule>
  </conditionalFormatting>
  <conditionalFormatting sqref="AM5:AN5">
    <cfRule type="containsBlanks" dxfId="57" priority="28">
      <formula>LEN(TRIM(AM5))=0</formula>
    </cfRule>
  </conditionalFormatting>
  <conditionalFormatting sqref="N7:AP7">
    <cfRule type="containsBlanks" dxfId="56" priority="34">
      <formula>LEN(TRIM(N7))=0</formula>
    </cfRule>
  </conditionalFormatting>
  <conditionalFormatting sqref="N4:AE4">
    <cfRule type="containsBlanks" dxfId="55" priority="33">
      <formula>LEN(TRIM(N4))=0</formula>
    </cfRule>
  </conditionalFormatting>
  <conditionalFormatting sqref="AH5:AI5">
    <cfRule type="containsBlanks" dxfId="54" priority="31">
      <formula>LEN(TRIM(AH5))=0</formula>
    </cfRule>
  </conditionalFormatting>
  <conditionalFormatting sqref="S6:T6 V6:X6">
    <cfRule type="containsBlanks" dxfId="53" priority="30">
      <formula>LEN(TRIM(S6))=0</formula>
    </cfRule>
  </conditionalFormatting>
  <conditionalFormatting sqref="A10:A15">
    <cfRule type="containsBlanks" dxfId="52" priority="29">
      <formula>LEN(TRIM(A10))=0</formula>
    </cfRule>
  </conditionalFormatting>
  <conditionalFormatting sqref="Y21:AD21">
    <cfRule type="containsBlanks" dxfId="51" priority="1">
      <formula>LEN(TRIM(Y21))=0</formula>
    </cfRule>
  </conditionalFormatting>
  <conditionalFormatting sqref="Y18:AD18">
    <cfRule type="containsBlanks" dxfId="50" priority="2">
      <formula>LEN(TRIM(Y18))=0</formula>
    </cfRule>
  </conditionalFormatting>
  <dataValidations count="7">
    <dataValidation imeMode="halfAlpha" allowBlank="1" showInputMessage="1" showErrorMessage="1" sqref="AO5 AJ5" xr:uid="{00000000-0002-0000-0E00-000000000000}"/>
    <dataValidation imeMode="disabled" allowBlank="1" showInputMessage="1" showErrorMessage="1" sqref="AM5:AN5 AH5:AI5 V6:Y6 S6:T6" xr:uid="{00000000-0002-0000-0E00-000001000000}"/>
    <dataValidation type="list" imeMode="disabled" allowBlank="1" showInputMessage="1" showErrorMessage="1" sqref="A10:A15" xr:uid="{00000000-0002-0000-0E00-000002000000}">
      <formula1>"○"</formula1>
    </dataValidation>
    <dataValidation type="textLength" allowBlank="1" showErrorMessage="1" error="10桁で入力してください。" sqref="N3:R3" xr:uid="{00000000-0002-0000-0E00-000004000000}">
      <formula1>9</formula1>
      <formula2>10</formula2>
    </dataValidation>
    <dataValidation type="list" allowBlank="1" showInputMessage="1" showErrorMessage="1" sqref="N5:AE5" xr:uid="{00000000-0002-0000-0E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E00-000006000000}">
      <formula1>92</formula1>
      <formula2>45747</formula2>
    </dataValidation>
    <dataValidation type="list" allowBlank="1" showInputMessage="1" showErrorMessage="1" sqref="Y18:AD18 Y21:AD21" xr:uid="{AF827577-A612-4450-B17D-147D1DFE9227}">
      <formula1>"6,5,4,3,2,1"</formula1>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49" priority="5">
      <formula>LEN(TRIM(AK4))=0</formula>
    </cfRule>
  </conditionalFormatting>
  <conditionalFormatting sqref="N5:AE5">
    <cfRule type="containsBlanks" dxfId="48" priority="12">
      <formula>LEN(TRIM(N5))=0</formula>
    </cfRule>
  </conditionalFormatting>
  <conditionalFormatting sqref="N3:R3">
    <cfRule type="containsBlanks" dxfId="47" priority="18">
      <formula>LEN(TRIM(N3))=0</formula>
    </cfRule>
  </conditionalFormatting>
  <conditionalFormatting sqref="AM5:AN5">
    <cfRule type="containsBlanks" dxfId="46" priority="28">
      <formula>LEN(TRIM(AM5))=0</formula>
    </cfRule>
  </conditionalFormatting>
  <conditionalFormatting sqref="N7:AP7">
    <cfRule type="containsBlanks" dxfId="45" priority="34">
      <formula>LEN(TRIM(N7))=0</formula>
    </cfRule>
  </conditionalFormatting>
  <conditionalFormatting sqref="N4:AE4">
    <cfRule type="containsBlanks" dxfId="44" priority="33">
      <formula>LEN(TRIM(N4))=0</formula>
    </cfRule>
  </conditionalFormatting>
  <conditionalFormatting sqref="AH5:AI5">
    <cfRule type="containsBlanks" dxfId="43" priority="31">
      <formula>LEN(TRIM(AH5))=0</formula>
    </cfRule>
  </conditionalFormatting>
  <conditionalFormatting sqref="S6:T6 V6:X6">
    <cfRule type="containsBlanks" dxfId="42" priority="30">
      <formula>LEN(TRIM(S6))=0</formula>
    </cfRule>
  </conditionalFormatting>
  <conditionalFormatting sqref="A10:A15">
    <cfRule type="containsBlanks" dxfId="41" priority="29">
      <formula>LEN(TRIM(A10))=0</formula>
    </cfRule>
  </conditionalFormatting>
  <conditionalFormatting sqref="Y21:AD21">
    <cfRule type="containsBlanks" dxfId="40" priority="1">
      <formula>LEN(TRIM(Y21))=0</formula>
    </cfRule>
  </conditionalFormatting>
  <conditionalFormatting sqref="Y18:AD18">
    <cfRule type="containsBlanks" dxfId="39" priority="2">
      <formula>LEN(TRIM(Y18))=0</formula>
    </cfRule>
  </conditionalFormatting>
  <dataValidations count="7">
    <dataValidation imeMode="halfAlpha" allowBlank="1" showInputMessage="1" showErrorMessage="1" sqref="AO5 AJ5" xr:uid="{00000000-0002-0000-0F00-000000000000}"/>
    <dataValidation imeMode="disabled" allowBlank="1" showInputMessage="1" showErrorMessage="1" sqref="AM5:AN5 AH5:AI5 V6:Y6 S6:T6" xr:uid="{00000000-0002-0000-0F00-000001000000}"/>
    <dataValidation type="list" imeMode="disabled" allowBlank="1" showInputMessage="1" showErrorMessage="1" sqref="A10:A15" xr:uid="{00000000-0002-0000-0F00-000002000000}">
      <formula1>"○"</formula1>
    </dataValidation>
    <dataValidation type="textLength" allowBlank="1" showErrorMessage="1" error="10桁で入力してください。" sqref="N3:R3" xr:uid="{00000000-0002-0000-0F00-000004000000}">
      <formula1>9</formula1>
      <formula2>10</formula2>
    </dataValidation>
    <dataValidation type="list" allowBlank="1" showInputMessage="1" showErrorMessage="1" sqref="N5:AE5" xr:uid="{00000000-0002-0000-0F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F00-000006000000}">
      <formula1>92</formula1>
      <formula2>45747</formula2>
    </dataValidation>
    <dataValidation type="list" allowBlank="1" showInputMessage="1" showErrorMessage="1" sqref="Y18:AD18 Y21:AD21" xr:uid="{899BDEDF-725C-4298-BACC-74C80BC55FAB}">
      <formula1>"6,5,4,3,2,1"</formula1>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38" priority="5">
      <formula>LEN(TRIM(AK4))=0</formula>
    </cfRule>
  </conditionalFormatting>
  <conditionalFormatting sqref="N5:AE5">
    <cfRule type="containsBlanks" dxfId="37" priority="12">
      <formula>LEN(TRIM(N5))=0</formula>
    </cfRule>
  </conditionalFormatting>
  <conditionalFormatting sqref="N3:R3">
    <cfRule type="containsBlanks" dxfId="36" priority="18">
      <formula>LEN(TRIM(N3))=0</formula>
    </cfRule>
  </conditionalFormatting>
  <conditionalFormatting sqref="AM5:AN5">
    <cfRule type="containsBlanks" dxfId="35" priority="28">
      <formula>LEN(TRIM(AM5))=0</formula>
    </cfRule>
  </conditionalFormatting>
  <conditionalFormatting sqref="N7:AP7">
    <cfRule type="containsBlanks" dxfId="34" priority="34">
      <formula>LEN(TRIM(N7))=0</formula>
    </cfRule>
  </conditionalFormatting>
  <conditionalFormatting sqref="N4:AE4">
    <cfRule type="containsBlanks" dxfId="33" priority="33">
      <formula>LEN(TRIM(N4))=0</formula>
    </cfRule>
  </conditionalFormatting>
  <conditionalFormatting sqref="AH5:AI5">
    <cfRule type="containsBlanks" dxfId="32" priority="31">
      <formula>LEN(TRIM(AH5))=0</formula>
    </cfRule>
  </conditionalFormatting>
  <conditionalFormatting sqref="S6:T6 V6:X6">
    <cfRule type="containsBlanks" dxfId="31" priority="30">
      <formula>LEN(TRIM(S6))=0</formula>
    </cfRule>
  </conditionalFormatting>
  <conditionalFormatting sqref="A10:A15">
    <cfRule type="containsBlanks" dxfId="30" priority="29">
      <formula>LEN(TRIM(A10))=0</formula>
    </cfRule>
  </conditionalFormatting>
  <conditionalFormatting sqref="Y21:AD21">
    <cfRule type="containsBlanks" dxfId="29" priority="1">
      <formula>LEN(TRIM(Y21))=0</formula>
    </cfRule>
  </conditionalFormatting>
  <conditionalFormatting sqref="Y18:AD18">
    <cfRule type="containsBlanks" dxfId="28" priority="2">
      <formula>LEN(TRIM(Y18))=0</formula>
    </cfRule>
  </conditionalFormatting>
  <dataValidations count="7">
    <dataValidation imeMode="halfAlpha" allowBlank="1" showInputMessage="1" showErrorMessage="1" sqref="AO5 AJ5" xr:uid="{00000000-0002-0000-1000-000000000000}"/>
    <dataValidation imeMode="disabled" allowBlank="1" showInputMessage="1" showErrorMessage="1" sqref="AM5:AN5 AH5:AI5 V6:Y6 S6:T6" xr:uid="{00000000-0002-0000-1000-000001000000}"/>
    <dataValidation type="list" imeMode="disabled" allowBlank="1" showInputMessage="1" showErrorMessage="1" sqref="A10:A15" xr:uid="{00000000-0002-0000-1000-000002000000}">
      <formula1>"○"</formula1>
    </dataValidation>
    <dataValidation type="textLength" allowBlank="1" showErrorMessage="1" error="10桁で入力してください。" sqref="N3:R3" xr:uid="{00000000-0002-0000-1000-000004000000}">
      <formula1>9</formula1>
      <formula2>10</formula2>
    </dataValidation>
    <dataValidation type="list" allowBlank="1" showInputMessage="1" showErrorMessage="1" sqref="N5:AE5" xr:uid="{00000000-0002-0000-10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1000-000006000000}">
      <formula1>92</formula1>
      <formula2>45747</formula2>
    </dataValidation>
    <dataValidation type="list" allowBlank="1" showInputMessage="1" showErrorMessage="1" sqref="Y18:AD18 Y21:AD21" xr:uid="{5AC56C11-C4B9-432D-BD36-F788DEB540C6}">
      <formula1>"6,5,4,3,2,1"</formula1>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27" priority="5">
      <formula>LEN(TRIM(AK4))=0</formula>
    </cfRule>
  </conditionalFormatting>
  <conditionalFormatting sqref="N5:AE5">
    <cfRule type="containsBlanks" dxfId="26" priority="12">
      <formula>LEN(TRIM(N5))=0</formula>
    </cfRule>
  </conditionalFormatting>
  <conditionalFormatting sqref="N3:R3">
    <cfRule type="containsBlanks" dxfId="25" priority="18">
      <formula>LEN(TRIM(N3))=0</formula>
    </cfRule>
  </conditionalFormatting>
  <conditionalFormatting sqref="AM5:AN5">
    <cfRule type="containsBlanks" dxfId="24" priority="28">
      <formula>LEN(TRIM(AM5))=0</formula>
    </cfRule>
  </conditionalFormatting>
  <conditionalFormatting sqref="N7:AP7">
    <cfRule type="containsBlanks" dxfId="23" priority="34">
      <formula>LEN(TRIM(N7))=0</formula>
    </cfRule>
  </conditionalFormatting>
  <conditionalFormatting sqref="N4:AE4">
    <cfRule type="containsBlanks" dxfId="22" priority="33">
      <formula>LEN(TRIM(N4))=0</formula>
    </cfRule>
  </conditionalFormatting>
  <conditionalFormatting sqref="AH5:AI5">
    <cfRule type="containsBlanks" dxfId="21" priority="31">
      <formula>LEN(TRIM(AH5))=0</formula>
    </cfRule>
  </conditionalFormatting>
  <conditionalFormatting sqref="S6:T6 V6:X6">
    <cfRule type="containsBlanks" dxfId="20" priority="30">
      <formula>LEN(TRIM(S6))=0</formula>
    </cfRule>
  </conditionalFormatting>
  <conditionalFormatting sqref="A10:A15">
    <cfRule type="containsBlanks" dxfId="19" priority="29">
      <formula>LEN(TRIM(A10))=0</formula>
    </cfRule>
  </conditionalFormatting>
  <conditionalFormatting sqref="Y21:AD21">
    <cfRule type="containsBlanks" dxfId="18" priority="1">
      <formula>LEN(TRIM(Y21))=0</formula>
    </cfRule>
  </conditionalFormatting>
  <conditionalFormatting sqref="Y18:AD18">
    <cfRule type="containsBlanks" dxfId="17" priority="2">
      <formula>LEN(TRIM(Y18))=0</formula>
    </cfRule>
  </conditionalFormatting>
  <dataValidations count="7">
    <dataValidation imeMode="halfAlpha" allowBlank="1" showInputMessage="1" showErrorMessage="1" sqref="AO5 AJ5" xr:uid="{00000000-0002-0000-1100-000000000000}"/>
    <dataValidation imeMode="disabled" allowBlank="1" showInputMessage="1" showErrorMessage="1" sqref="AM5:AN5 AH5:AI5 V6:Y6 S6:T6" xr:uid="{00000000-0002-0000-1100-000001000000}"/>
    <dataValidation type="list" imeMode="disabled" allowBlank="1" showInputMessage="1" showErrorMessage="1" sqref="A10:A15" xr:uid="{00000000-0002-0000-1100-000002000000}">
      <formula1>"○"</formula1>
    </dataValidation>
    <dataValidation type="textLength" allowBlank="1" showErrorMessage="1" error="10桁で入力してください。" sqref="N3:R3" xr:uid="{00000000-0002-0000-1100-000004000000}">
      <formula1>9</formula1>
      <formula2>10</formula2>
    </dataValidation>
    <dataValidation type="list" allowBlank="1" showInputMessage="1" showErrorMessage="1" sqref="N5:AE5" xr:uid="{00000000-0002-0000-11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1100-000006000000}">
      <formula1>92</formula1>
      <formula2>45747</formula2>
    </dataValidation>
    <dataValidation type="list" allowBlank="1" showInputMessage="1" showErrorMessage="1" sqref="Y18:AD18 Y21:AD21" xr:uid="{43781CC2-6026-45EE-BDCE-3FDB67A3135E}">
      <formula1>"6,5,4,3,2,1"</formula1>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V29"/>
  <sheetViews>
    <sheetView showGridLines="0" view="pageBreakPreview" zoomScaleNormal="85" zoomScaleSheetLayoutView="100" workbookViewId="0">
      <selection activeCell="A29" sqref="A29"/>
    </sheetView>
  </sheetViews>
  <sheetFormatPr defaultRowHeight="13.5"/>
  <cols>
    <col min="1" max="8" width="3.125" style="106" customWidth="1"/>
    <col min="9" max="39" width="2.5" style="106" customWidth="1"/>
    <col min="40" max="40" width="7" style="106" customWidth="1"/>
    <col min="41" max="256" width="9" style="106" customWidth="1"/>
  </cols>
  <sheetData>
    <row r="1" spans="1:256" ht="28.5" customHeight="1">
      <c r="A1" s="388" t="s">
        <v>100</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90"/>
      <c r="AM1" s="134"/>
    </row>
    <row r="2" spans="1:256" s="107" customFormat="1" ht="9.75" customHeight="1">
      <c r="A2" s="110"/>
      <c r="B2" s="110"/>
      <c r="C2" s="110"/>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3" spans="1:256" s="107" customFormat="1" ht="28.5" customHeight="1">
      <c r="T3" s="119"/>
      <c r="U3" s="119"/>
      <c r="V3" s="119"/>
      <c r="W3" s="119"/>
      <c r="X3" s="119"/>
      <c r="Y3" s="119"/>
      <c r="Z3" s="119"/>
      <c r="AA3" s="131"/>
      <c r="AB3" s="119"/>
      <c r="AC3" s="131"/>
      <c r="AE3" s="132"/>
      <c r="AF3" s="132"/>
      <c r="AG3" s="119"/>
      <c r="AH3" s="132"/>
      <c r="AI3" s="132"/>
      <c r="AJ3" s="119"/>
      <c r="AK3" s="133" t="s">
        <v>109</v>
      </c>
      <c r="AL3" s="132"/>
    </row>
    <row r="4" spans="1:256" s="108" customFormat="1" ht="28.5" customHeight="1">
      <c r="A4" s="108" t="s">
        <v>129</v>
      </c>
      <c r="B4" s="116"/>
      <c r="C4" s="116"/>
      <c r="D4" s="116"/>
      <c r="E4" s="116"/>
      <c r="F4" s="116"/>
      <c r="G4" s="116"/>
      <c r="H4" s="116"/>
      <c r="I4" s="116"/>
      <c r="J4" s="116"/>
      <c r="K4" s="116"/>
      <c r="L4" s="116"/>
      <c r="M4" s="116"/>
      <c r="N4" s="116"/>
      <c r="O4" s="116"/>
      <c r="P4" s="116"/>
      <c r="Q4" s="116"/>
      <c r="R4" s="116"/>
      <c r="S4" s="116"/>
      <c r="T4" s="116"/>
      <c r="U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16"/>
      <c r="GB4" s="116"/>
      <c r="GC4" s="116"/>
      <c r="GD4" s="116"/>
      <c r="GE4" s="116"/>
      <c r="GF4" s="116"/>
      <c r="GG4" s="116"/>
      <c r="GH4" s="116"/>
      <c r="GI4" s="116"/>
      <c r="GJ4" s="116"/>
      <c r="GK4" s="116"/>
      <c r="GL4" s="116"/>
      <c r="GM4" s="116"/>
      <c r="GN4" s="116"/>
      <c r="GO4" s="116"/>
      <c r="GP4" s="116"/>
      <c r="GQ4" s="116"/>
      <c r="GR4" s="116"/>
      <c r="GS4" s="116"/>
      <c r="GT4" s="116"/>
      <c r="GU4" s="116"/>
      <c r="GV4" s="116"/>
      <c r="GW4" s="116"/>
      <c r="GX4" s="116"/>
      <c r="GY4" s="116"/>
      <c r="GZ4" s="116"/>
      <c r="HA4" s="116"/>
      <c r="HB4" s="116"/>
      <c r="HC4" s="116"/>
      <c r="HD4" s="116"/>
      <c r="HE4" s="116"/>
      <c r="HF4" s="116"/>
      <c r="HG4" s="116"/>
      <c r="HH4" s="116"/>
      <c r="HI4" s="116"/>
      <c r="HJ4" s="116"/>
      <c r="HK4" s="116"/>
      <c r="HL4" s="116"/>
      <c r="HM4" s="116"/>
      <c r="HN4" s="116"/>
      <c r="HO4" s="116"/>
      <c r="HP4" s="116"/>
      <c r="HQ4" s="116"/>
      <c r="HR4" s="116"/>
      <c r="HS4" s="116"/>
      <c r="HT4" s="116"/>
      <c r="HU4" s="116"/>
      <c r="HV4" s="116"/>
      <c r="HW4" s="116"/>
      <c r="HX4" s="116"/>
      <c r="HY4" s="116"/>
      <c r="HZ4" s="116"/>
      <c r="IA4" s="116"/>
      <c r="IB4" s="116"/>
      <c r="IC4" s="116"/>
      <c r="ID4" s="116"/>
      <c r="IE4" s="116"/>
      <c r="IF4" s="116"/>
      <c r="IG4" s="116"/>
      <c r="IH4" s="116"/>
      <c r="II4" s="116"/>
      <c r="IJ4" s="116"/>
      <c r="IK4" s="116"/>
      <c r="IL4" s="116"/>
      <c r="IM4" s="116"/>
      <c r="IN4" s="116"/>
      <c r="IO4" s="116"/>
      <c r="IP4" s="116"/>
      <c r="IQ4" s="116"/>
      <c r="IR4" s="116"/>
      <c r="IS4" s="116"/>
      <c r="IT4" s="116"/>
      <c r="IU4" s="116"/>
      <c r="IV4" s="116"/>
    </row>
    <row r="5" spans="1:256" s="107" customFormat="1" ht="28.5" customHeight="1">
      <c r="A5" s="107" t="s">
        <v>130</v>
      </c>
      <c r="V5" s="128"/>
    </row>
    <row r="6" spans="1:256" s="107" customFormat="1" ht="17.25" customHeight="1">
      <c r="V6" s="128"/>
    </row>
    <row r="7" spans="1:256" s="107" customFormat="1" ht="19.5" customHeight="1">
      <c r="A7" s="403" t="s">
        <v>138</v>
      </c>
      <c r="B7" s="403"/>
      <c r="C7" s="403"/>
      <c r="D7" s="403"/>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row>
    <row r="8" spans="1:256" s="107" customFormat="1" ht="18.75" customHeight="1">
      <c r="A8" s="111" t="s">
        <v>135</v>
      </c>
      <c r="V8" s="128"/>
    </row>
    <row r="9" spans="1:256" s="109" customFormat="1" ht="28.5" customHeight="1">
      <c r="G9" s="123" t="s">
        <v>106</v>
      </c>
      <c r="O9" s="109" t="s">
        <v>108</v>
      </c>
      <c r="P9" s="391" t="str">
        <f>IF(総括表!X43=0,"",総括表!X43)</f>
        <v/>
      </c>
      <c r="Q9" s="391"/>
      <c r="R9" s="391"/>
      <c r="S9" s="391"/>
      <c r="T9" s="391"/>
      <c r="U9" s="391"/>
      <c r="V9" s="391"/>
      <c r="W9" s="391"/>
      <c r="X9" s="391"/>
      <c r="Y9" s="391"/>
      <c r="Z9" s="391"/>
    </row>
    <row r="10" spans="1:256" ht="28.5" customHeight="1">
      <c r="A10" s="112" t="s">
        <v>101</v>
      </c>
      <c r="E10" s="122"/>
      <c r="V10" s="129"/>
    </row>
    <row r="11" spans="1:256" s="106" customFormat="1" ht="25.5" customHeight="1">
      <c r="A11" s="392" t="s">
        <v>102</v>
      </c>
      <c r="B11" s="393"/>
      <c r="C11" s="393"/>
      <c r="D11" s="393"/>
      <c r="E11" s="393"/>
      <c r="F11" s="394"/>
      <c r="G11" s="395" t="str">
        <f>IF(総括表!H13="","",総括表!H13)</f>
        <v/>
      </c>
      <c r="H11" s="396"/>
      <c r="I11" s="396"/>
      <c r="J11" s="396"/>
      <c r="K11" s="126" t="s">
        <v>38</v>
      </c>
      <c r="L11" s="397" t="str">
        <f>IF(総括表!K13="","",総括表!K13)</f>
        <v/>
      </c>
      <c r="M11" s="397"/>
      <c r="N11" s="397"/>
      <c r="O11" s="397"/>
      <c r="P11" s="397"/>
      <c r="Q11" s="397"/>
      <c r="R11" s="398"/>
      <c r="S11" s="399"/>
      <c r="T11" s="399"/>
      <c r="U11" s="399"/>
      <c r="V11" s="400"/>
      <c r="W11" s="401"/>
      <c r="X11" s="401"/>
      <c r="Y11" s="401"/>
      <c r="Z11" s="130"/>
      <c r="AA11" s="400"/>
      <c r="AB11" s="401"/>
      <c r="AC11" s="401"/>
      <c r="AD11" s="401"/>
      <c r="AE11" s="401"/>
      <c r="AF11" s="130"/>
      <c r="AG11" s="400"/>
      <c r="AH11" s="402"/>
      <c r="AI11" s="402"/>
      <c r="AJ11" s="402"/>
      <c r="AK11" s="402"/>
      <c r="AL11" s="402"/>
    </row>
    <row r="12" spans="1:256" s="106" customFormat="1" ht="21.95" customHeight="1">
      <c r="A12" s="113"/>
      <c r="B12" s="117"/>
      <c r="C12" s="117"/>
      <c r="D12" s="359" t="s">
        <v>17</v>
      </c>
      <c r="E12" s="360"/>
      <c r="F12" s="360"/>
      <c r="G12" s="364"/>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6"/>
      <c r="AI12" s="366"/>
      <c r="AJ12" s="366"/>
      <c r="AK12" s="366"/>
      <c r="AL12" s="367"/>
    </row>
    <row r="13" spans="1:256" s="106" customFormat="1" ht="30" customHeight="1">
      <c r="A13" s="379" t="s">
        <v>103</v>
      </c>
      <c r="B13" s="380"/>
      <c r="C13" s="380"/>
      <c r="D13" s="380"/>
      <c r="E13" s="380"/>
      <c r="F13" s="381"/>
      <c r="G13" s="368" t="str">
        <f>IF(総括表!E14="","",総括表!E14)</f>
        <v/>
      </c>
      <c r="H13" s="369"/>
      <c r="I13" s="369"/>
      <c r="J13" s="369"/>
      <c r="K13" s="369"/>
      <c r="L13" s="369"/>
      <c r="M13" s="369"/>
      <c r="N13" s="369"/>
      <c r="O13" s="369"/>
      <c r="P13" s="369"/>
      <c r="Q13" s="369"/>
      <c r="R13" s="369"/>
      <c r="S13" s="369"/>
      <c r="T13" s="369"/>
      <c r="U13" s="370"/>
      <c r="V13" s="370"/>
      <c r="W13" s="370"/>
      <c r="X13" s="370"/>
      <c r="Y13" s="370"/>
      <c r="Z13" s="370"/>
      <c r="AA13" s="370"/>
      <c r="AB13" s="370"/>
      <c r="AC13" s="370"/>
      <c r="AD13" s="370"/>
      <c r="AE13" s="370"/>
      <c r="AF13" s="370"/>
      <c r="AG13" s="370"/>
      <c r="AH13" s="371"/>
      <c r="AI13" s="371"/>
      <c r="AJ13" s="371"/>
      <c r="AK13" s="371"/>
      <c r="AL13" s="372"/>
    </row>
    <row r="14" spans="1:256" s="106" customFormat="1" ht="30" customHeight="1">
      <c r="A14" s="382"/>
      <c r="B14" s="383"/>
      <c r="C14" s="383"/>
      <c r="D14" s="383"/>
      <c r="E14" s="383"/>
      <c r="F14" s="384"/>
      <c r="G14" s="124"/>
      <c r="H14" s="125"/>
      <c r="I14" s="125"/>
      <c r="J14" s="125"/>
      <c r="K14" s="125"/>
      <c r="L14" s="125"/>
      <c r="M14" s="125"/>
      <c r="N14" s="125"/>
      <c r="O14" s="125"/>
      <c r="P14" s="125"/>
      <c r="Q14" s="125"/>
      <c r="R14" s="125"/>
      <c r="S14" s="125"/>
      <c r="T14" s="127"/>
      <c r="U14" s="373" t="s">
        <v>111</v>
      </c>
      <c r="V14" s="374"/>
      <c r="W14" s="374"/>
      <c r="X14" s="374"/>
      <c r="Y14" s="375"/>
      <c r="Z14" s="376"/>
      <c r="AA14" s="377"/>
      <c r="AB14" s="377"/>
      <c r="AC14" s="377"/>
      <c r="AD14" s="377"/>
      <c r="AE14" s="377"/>
      <c r="AF14" s="377"/>
      <c r="AG14" s="377"/>
      <c r="AH14" s="377"/>
      <c r="AI14" s="377"/>
      <c r="AJ14" s="377"/>
      <c r="AK14" s="377"/>
      <c r="AL14" s="378"/>
    </row>
    <row r="15" spans="1:256" s="106" customFormat="1" ht="21.95" customHeight="1">
      <c r="A15" s="113"/>
      <c r="B15" s="117"/>
      <c r="C15" s="117"/>
      <c r="D15" s="359" t="s">
        <v>17</v>
      </c>
      <c r="E15" s="360"/>
      <c r="F15" s="360"/>
      <c r="G15" s="350"/>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2"/>
    </row>
    <row r="16" spans="1:256" s="106" customFormat="1" ht="39" customHeight="1">
      <c r="A16" s="353" t="s">
        <v>10</v>
      </c>
      <c r="B16" s="354"/>
      <c r="C16" s="354"/>
      <c r="D16" s="355"/>
      <c r="E16" s="355"/>
      <c r="F16" s="355"/>
      <c r="G16" s="356"/>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8"/>
    </row>
    <row r="17" spans="1:38" s="106" customFormat="1" ht="21.95" customHeight="1">
      <c r="A17" s="113"/>
      <c r="B17" s="117"/>
      <c r="C17" s="117"/>
      <c r="D17" s="359" t="s">
        <v>17</v>
      </c>
      <c r="E17" s="360"/>
      <c r="F17" s="360"/>
      <c r="G17" s="350"/>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2"/>
    </row>
    <row r="18" spans="1:38" s="106" customFormat="1" ht="40.5" customHeight="1">
      <c r="A18" s="353" t="s">
        <v>78</v>
      </c>
      <c r="B18" s="354"/>
      <c r="C18" s="354"/>
      <c r="D18" s="355"/>
      <c r="E18" s="355"/>
      <c r="F18" s="355"/>
      <c r="G18" s="356" t="str">
        <f>IF(総括表!U12="","",総括表!M12&amp;"　"&amp;総括表!U12)</f>
        <v/>
      </c>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8"/>
    </row>
    <row r="19" spans="1:38" s="106" customFormat="1" ht="18.75" customHeight="1">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row>
    <row r="20" spans="1:38" s="106" customFormat="1" ht="35.25" customHeight="1">
      <c r="A20" s="112" t="s">
        <v>104</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1:38" s="106" customFormat="1" ht="21.75" customHeight="1">
      <c r="A21" s="385" t="s">
        <v>25</v>
      </c>
      <c r="B21" s="361" t="s">
        <v>27</v>
      </c>
      <c r="C21" s="362"/>
      <c r="D21" s="362"/>
      <c r="E21" s="362"/>
      <c r="F21" s="361" t="s">
        <v>63</v>
      </c>
      <c r="G21" s="362"/>
      <c r="H21" s="363"/>
      <c r="I21" s="361" t="s">
        <v>107</v>
      </c>
      <c r="J21" s="362"/>
      <c r="K21" s="362"/>
      <c r="L21" s="362"/>
      <c r="M21" s="362"/>
      <c r="N21" s="362"/>
      <c r="O21" s="362"/>
      <c r="P21" s="362"/>
      <c r="Q21" s="362"/>
      <c r="R21" s="362"/>
      <c r="S21" s="363"/>
      <c r="T21" s="361" t="s">
        <v>110</v>
      </c>
      <c r="U21" s="362"/>
      <c r="V21" s="362"/>
      <c r="W21" s="362"/>
      <c r="X21" s="362"/>
      <c r="Y21" s="362"/>
      <c r="Z21" s="362"/>
      <c r="AA21" s="362"/>
      <c r="AB21" s="362"/>
      <c r="AC21" s="363"/>
      <c r="AD21" s="361" t="s">
        <v>112</v>
      </c>
      <c r="AE21" s="362"/>
      <c r="AF21" s="362"/>
      <c r="AG21" s="362"/>
      <c r="AH21" s="362"/>
      <c r="AI21" s="362"/>
      <c r="AJ21" s="362"/>
      <c r="AK21" s="362"/>
      <c r="AL21" s="363"/>
    </row>
    <row r="22" spans="1:38" s="106" customFormat="1" ht="24" customHeight="1">
      <c r="A22" s="386"/>
      <c r="B22" s="325"/>
      <c r="C22" s="326"/>
      <c r="D22" s="326"/>
      <c r="E22" s="327"/>
      <c r="F22" s="325"/>
      <c r="G22" s="326"/>
      <c r="H22" s="327"/>
      <c r="I22" s="328"/>
      <c r="J22" s="329"/>
      <c r="K22" s="329"/>
      <c r="L22" s="329"/>
      <c r="M22" s="329"/>
      <c r="N22" s="329"/>
      <c r="O22" s="329"/>
      <c r="P22" s="329"/>
      <c r="Q22" s="329"/>
      <c r="R22" s="329"/>
      <c r="S22" s="330"/>
      <c r="T22" s="328"/>
      <c r="U22" s="334"/>
      <c r="V22" s="334"/>
      <c r="W22" s="334"/>
      <c r="X22" s="334"/>
      <c r="Y22" s="334"/>
      <c r="Z22" s="334"/>
      <c r="AA22" s="334"/>
      <c r="AB22" s="334"/>
      <c r="AC22" s="335"/>
      <c r="AD22" s="339"/>
      <c r="AE22" s="340"/>
      <c r="AF22" s="340"/>
      <c r="AG22" s="340"/>
      <c r="AH22" s="340"/>
      <c r="AI22" s="340"/>
      <c r="AJ22" s="340"/>
      <c r="AK22" s="340"/>
      <c r="AL22" s="341"/>
    </row>
    <row r="23" spans="1:38" s="106" customFormat="1" ht="24" customHeight="1">
      <c r="A23" s="386"/>
      <c r="B23" s="322"/>
      <c r="C23" s="323"/>
      <c r="D23" s="323"/>
      <c r="E23" s="324"/>
      <c r="F23" s="322"/>
      <c r="G23" s="323"/>
      <c r="H23" s="324"/>
      <c r="I23" s="331"/>
      <c r="J23" s="332"/>
      <c r="K23" s="332"/>
      <c r="L23" s="332"/>
      <c r="M23" s="332"/>
      <c r="N23" s="332"/>
      <c r="O23" s="332"/>
      <c r="P23" s="332"/>
      <c r="Q23" s="332"/>
      <c r="R23" s="332"/>
      <c r="S23" s="333"/>
      <c r="T23" s="336"/>
      <c r="U23" s="337"/>
      <c r="V23" s="337"/>
      <c r="W23" s="337"/>
      <c r="X23" s="337"/>
      <c r="Y23" s="337"/>
      <c r="Z23" s="337"/>
      <c r="AA23" s="337"/>
      <c r="AB23" s="337"/>
      <c r="AC23" s="338"/>
      <c r="AD23" s="342"/>
      <c r="AE23" s="343"/>
      <c r="AF23" s="343"/>
      <c r="AG23" s="343"/>
      <c r="AH23" s="343"/>
      <c r="AI23" s="343"/>
      <c r="AJ23" s="343"/>
      <c r="AK23" s="343"/>
      <c r="AL23" s="344"/>
    </row>
    <row r="24" spans="1:38" s="106" customFormat="1" ht="21.75" customHeight="1">
      <c r="A24" s="386"/>
      <c r="B24" s="345" t="s">
        <v>105</v>
      </c>
      <c r="C24" s="346"/>
      <c r="D24" s="346"/>
      <c r="E24" s="346"/>
      <c r="F24" s="346"/>
      <c r="G24" s="346"/>
      <c r="H24" s="347"/>
      <c r="I24" s="345" t="s">
        <v>140</v>
      </c>
      <c r="J24" s="346"/>
      <c r="K24" s="346"/>
      <c r="L24" s="346"/>
      <c r="M24" s="346"/>
      <c r="N24" s="346"/>
      <c r="O24" s="346"/>
      <c r="P24" s="346"/>
      <c r="Q24" s="348"/>
      <c r="R24" s="348"/>
      <c r="S24" s="348"/>
      <c r="T24" s="348"/>
      <c r="U24" s="348"/>
      <c r="V24" s="348"/>
      <c r="W24" s="348"/>
      <c r="X24" s="348"/>
      <c r="Y24" s="348"/>
      <c r="Z24" s="348"/>
      <c r="AA24" s="348"/>
      <c r="AB24" s="348"/>
      <c r="AC24" s="348"/>
      <c r="AD24" s="348"/>
      <c r="AE24" s="348"/>
      <c r="AF24" s="348"/>
      <c r="AG24" s="348"/>
      <c r="AH24" s="348"/>
      <c r="AI24" s="348"/>
      <c r="AJ24" s="348"/>
      <c r="AK24" s="348"/>
      <c r="AL24" s="349"/>
    </row>
    <row r="25" spans="1:38" s="106" customFormat="1" ht="36.950000000000003" customHeight="1">
      <c r="A25" s="387"/>
      <c r="B25" s="322"/>
      <c r="C25" s="323"/>
      <c r="D25" s="323"/>
      <c r="E25" s="323"/>
      <c r="F25" s="323"/>
      <c r="G25" s="323"/>
      <c r="H25" s="324"/>
      <c r="I25" s="322"/>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4"/>
    </row>
    <row r="26" spans="1:38" s="106" customFormat="1" ht="36.950000000000003" customHeight="1">
      <c r="A26" s="157"/>
      <c r="B26" s="158"/>
      <c r="C26" s="158"/>
      <c r="D26" s="158"/>
      <c r="E26" s="158"/>
      <c r="F26" s="158"/>
      <c r="G26" s="158"/>
      <c r="H26" s="159"/>
      <c r="I26" s="322"/>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1:38" s="106" customFormat="1" ht="20.25" customHeight="1">
      <c r="A27" s="114"/>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row>
    <row r="28" spans="1:38" s="106" customFormat="1" ht="13.5" customHeight="1">
      <c r="A28" s="115" t="s">
        <v>113</v>
      </c>
    </row>
    <row r="29" spans="1:38" ht="13.5" customHeight="1">
      <c r="A29" s="115"/>
    </row>
  </sheetData>
  <mergeCells count="40">
    <mergeCell ref="A1:AL1"/>
    <mergeCell ref="P9:Z9"/>
    <mergeCell ref="A11:F11"/>
    <mergeCell ref="G11:J11"/>
    <mergeCell ref="L11:Q11"/>
    <mergeCell ref="R11:U11"/>
    <mergeCell ref="V11:Y11"/>
    <mergeCell ref="AA11:AE11"/>
    <mergeCell ref="AG11:AL11"/>
    <mergeCell ref="A7:AL7"/>
    <mergeCell ref="AD21:AL21"/>
    <mergeCell ref="B22:E23"/>
    <mergeCell ref="D12:F12"/>
    <mergeCell ref="G12:AL12"/>
    <mergeCell ref="G13:AL13"/>
    <mergeCell ref="U14:Y14"/>
    <mergeCell ref="Z14:AL14"/>
    <mergeCell ref="A13:F14"/>
    <mergeCell ref="A21:A25"/>
    <mergeCell ref="B21:E21"/>
    <mergeCell ref="F21:H21"/>
    <mergeCell ref="I21:S21"/>
    <mergeCell ref="T21:AC21"/>
    <mergeCell ref="A18:F18"/>
    <mergeCell ref="G18:AL18"/>
    <mergeCell ref="D15:F15"/>
    <mergeCell ref="G15:AL15"/>
    <mergeCell ref="A16:F16"/>
    <mergeCell ref="G16:AL16"/>
    <mergeCell ref="D17:F17"/>
    <mergeCell ref="G17:AL17"/>
    <mergeCell ref="B25:H25"/>
    <mergeCell ref="I25:AL25"/>
    <mergeCell ref="I26:AL26"/>
    <mergeCell ref="F22:H23"/>
    <mergeCell ref="I22:S23"/>
    <mergeCell ref="T22:AC23"/>
    <mergeCell ref="AD22:AL23"/>
    <mergeCell ref="B24:H24"/>
    <mergeCell ref="I24:AL24"/>
  </mergeCells>
  <phoneticPr fontId="21"/>
  <conditionalFormatting sqref="G11:J11">
    <cfRule type="containsBlanks" dxfId="16" priority="8">
      <formula>LEN(TRIM(G11))=0</formula>
    </cfRule>
  </conditionalFormatting>
  <conditionalFormatting sqref="L11:Q11">
    <cfRule type="containsBlanks" dxfId="15" priority="7">
      <formula>LEN(TRIM(L11))=0</formula>
    </cfRule>
  </conditionalFormatting>
  <conditionalFormatting sqref="G12:AL12">
    <cfRule type="containsBlanks" dxfId="14" priority="6">
      <formula>LEN(TRIM(G12))=0</formula>
    </cfRule>
  </conditionalFormatting>
  <conditionalFormatting sqref="G13:AL13">
    <cfRule type="containsBlanks" dxfId="13" priority="5">
      <formula>LEN(TRIM(G13))=0</formula>
    </cfRule>
  </conditionalFormatting>
  <conditionalFormatting sqref="G16:AL16">
    <cfRule type="containsBlanks" dxfId="12" priority="4">
      <formula>LEN(TRIM(G16))=0</formula>
    </cfRule>
  </conditionalFormatting>
  <conditionalFormatting sqref="G15:AL15">
    <cfRule type="containsBlanks" dxfId="11" priority="3">
      <formula>LEN(TRIM(G15))=0</formula>
    </cfRule>
  </conditionalFormatting>
  <conditionalFormatting sqref="G18:AL18">
    <cfRule type="containsBlanks" dxfId="10" priority="2">
      <formula>LEN(TRIM(G18))=0</formula>
    </cfRule>
  </conditionalFormatting>
  <conditionalFormatting sqref="G17:AL17">
    <cfRule type="containsBlanks" dxfId="9" priority="1">
      <formula>LEN(TRIM(G17))=0</formula>
    </cfRule>
  </conditionalFormatting>
  <dataValidations count="1">
    <dataValidation type="list" allowBlank="1" showInputMessage="1" sqref="AD22:AL23" xr:uid="{0610F5AB-D645-4D60-86A9-778B119FA7F1}">
      <formula1>"1　普通,2　当座,4　貯蓄,9　その他"</formula1>
    </dataValidation>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29"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32</xdr:row>
                <xdr:rowOff>0</xdr:rowOff>
              </from>
              <to>
                <xdr:col>24</xdr:col>
                <xdr:colOff>114300</xdr:colOff>
                <xdr:row>52</xdr:row>
                <xdr:rowOff>161925</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AB49"/>
  <sheetViews>
    <sheetView showZeros="0" workbookViewId="0">
      <selection activeCell="AE15" sqref="AE15"/>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c r="A1" s="2" t="s">
        <v>127</v>
      </c>
      <c r="B1" s="7"/>
      <c r="C1" s="23"/>
      <c r="D1" s="23"/>
      <c r="E1" s="4"/>
      <c r="F1" s="4"/>
      <c r="G1" s="4"/>
      <c r="H1" s="4"/>
      <c r="I1" s="4"/>
      <c r="J1" s="4"/>
      <c r="K1" s="4"/>
      <c r="L1" s="4"/>
      <c r="M1" s="4"/>
      <c r="N1" s="4"/>
      <c r="O1" s="4"/>
      <c r="P1" s="4"/>
      <c r="Q1" s="4"/>
      <c r="R1" s="4"/>
      <c r="S1" s="4"/>
      <c r="T1" s="4"/>
      <c r="U1" s="4"/>
      <c r="V1" s="4"/>
      <c r="W1" s="4"/>
      <c r="X1" s="4"/>
      <c r="Y1" s="246"/>
      <c r="Z1" s="246"/>
      <c r="AA1" s="246"/>
      <c r="AB1" s="246"/>
    </row>
    <row r="2" spans="1:28">
      <c r="A2" s="2"/>
      <c r="B2" s="7"/>
      <c r="C2" s="23"/>
      <c r="D2" s="23"/>
      <c r="E2" s="4"/>
      <c r="F2" s="4"/>
      <c r="G2" s="4"/>
      <c r="H2" s="4"/>
      <c r="I2" s="4"/>
      <c r="J2" s="4"/>
      <c r="K2" s="4"/>
      <c r="L2" s="4"/>
      <c r="M2" s="4"/>
      <c r="N2" s="4"/>
      <c r="O2" s="4"/>
      <c r="P2" s="4"/>
      <c r="Q2" s="4"/>
      <c r="R2" s="4"/>
      <c r="S2" s="4"/>
      <c r="T2" s="4"/>
      <c r="U2" s="4"/>
      <c r="V2" s="4"/>
      <c r="W2" s="4"/>
      <c r="X2" s="4"/>
      <c r="Y2" s="4"/>
      <c r="Z2" s="4"/>
      <c r="AA2" s="4"/>
      <c r="AB2" s="4"/>
    </row>
    <row r="3" spans="1:28">
      <c r="A3" s="247" t="s">
        <v>146</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row>
    <row r="4" spans="1:28">
      <c r="A4" s="3"/>
      <c r="B4" s="3"/>
      <c r="C4" s="3"/>
      <c r="D4" s="3"/>
      <c r="E4" s="3"/>
      <c r="F4" s="3"/>
      <c r="G4" s="3"/>
      <c r="H4" s="3"/>
      <c r="I4" s="3"/>
      <c r="J4" s="3"/>
      <c r="K4" s="3"/>
      <c r="L4" s="3"/>
      <c r="M4" s="3"/>
      <c r="N4" s="3"/>
      <c r="O4" s="3"/>
      <c r="P4" s="3"/>
      <c r="Q4" s="3"/>
      <c r="R4" s="3"/>
      <c r="S4" s="3"/>
      <c r="T4" s="3"/>
      <c r="U4" s="3"/>
      <c r="V4" s="3"/>
      <c r="W4" s="3"/>
      <c r="X4" s="3"/>
      <c r="Y4" s="3"/>
      <c r="Z4" s="3"/>
      <c r="AA4" s="3"/>
      <c r="AB4" s="3"/>
    </row>
    <row r="5" spans="1:28">
      <c r="A5" s="4"/>
      <c r="B5" s="7"/>
      <c r="C5" s="23"/>
      <c r="D5" s="23"/>
      <c r="E5" s="4"/>
      <c r="F5" s="4"/>
      <c r="G5" s="4"/>
      <c r="H5" s="4"/>
      <c r="I5" s="4"/>
      <c r="J5" s="4"/>
      <c r="K5" s="4"/>
      <c r="L5" s="4"/>
      <c r="M5" s="4"/>
      <c r="N5" s="4"/>
      <c r="O5" s="4"/>
      <c r="P5" s="4"/>
      <c r="Q5" s="4"/>
      <c r="R5" s="33"/>
      <c r="S5" s="34" t="s">
        <v>28</v>
      </c>
      <c r="T5" s="248"/>
      <c r="U5" s="248"/>
      <c r="V5" s="3" t="s">
        <v>13</v>
      </c>
      <c r="W5" s="248"/>
      <c r="X5" s="248"/>
      <c r="Y5" s="3" t="s">
        <v>14</v>
      </c>
      <c r="Z5" s="248"/>
      <c r="AA5" s="248"/>
      <c r="AB5" s="3" t="s">
        <v>9</v>
      </c>
    </row>
    <row r="6" spans="1:28">
      <c r="A6" s="249" t="s">
        <v>128</v>
      </c>
      <c r="B6" s="249"/>
      <c r="C6" s="249"/>
      <c r="D6" s="249"/>
      <c r="E6" s="249"/>
      <c r="F6" s="249"/>
      <c r="G6" s="249"/>
      <c r="H6" s="4"/>
      <c r="I6" s="4" t="s">
        <v>16</v>
      </c>
      <c r="J6" s="4"/>
      <c r="K6" s="4"/>
      <c r="L6" s="4"/>
      <c r="M6" s="4"/>
      <c r="N6" s="4"/>
      <c r="O6" s="4"/>
      <c r="P6" s="4"/>
      <c r="Q6" s="4"/>
      <c r="R6" s="4"/>
      <c r="S6" s="4"/>
      <c r="T6" s="4"/>
      <c r="U6" s="4"/>
      <c r="V6" s="4"/>
      <c r="W6" s="4"/>
      <c r="X6" s="4"/>
      <c r="Y6" s="4"/>
      <c r="Z6" s="4"/>
      <c r="AA6" s="4"/>
      <c r="AB6" s="4"/>
    </row>
    <row r="7" spans="1:28">
      <c r="A7" s="4"/>
      <c r="B7" s="7"/>
      <c r="C7" s="23"/>
      <c r="D7" s="23"/>
      <c r="E7" s="4"/>
      <c r="F7" s="4"/>
      <c r="G7" s="4"/>
      <c r="H7" s="4"/>
      <c r="I7" s="4"/>
      <c r="J7" s="4"/>
      <c r="K7" s="4"/>
      <c r="L7" s="4"/>
      <c r="M7" s="4"/>
      <c r="N7" s="4"/>
      <c r="O7" s="4"/>
      <c r="P7" s="4"/>
      <c r="Q7" s="4"/>
      <c r="R7" s="4"/>
      <c r="S7" s="4"/>
      <c r="T7" s="4"/>
      <c r="U7" s="4"/>
      <c r="V7" s="4"/>
      <c r="W7" s="4"/>
      <c r="X7" s="4"/>
      <c r="Y7" s="4"/>
      <c r="Z7" s="4"/>
      <c r="AA7" s="4"/>
      <c r="AB7" s="4"/>
    </row>
    <row r="8" spans="1:28" ht="47.25" customHeight="1">
      <c r="A8" s="250" t="s">
        <v>134</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row>
    <row r="9" spans="1:28">
      <c r="A9" s="4"/>
      <c r="B9" s="7"/>
      <c r="C9" s="23"/>
      <c r="D9" s="23"/>
      <c r="E9" s="4"/>
      <c r="F9" s="4"/>
      <c r="G9" s="4"/>
      <c r="H9" s="4"/>
      <c r="I9" s="4"/>
      <c r="J9" s="4"/>
      <c r="K9" s="4"/>
      <c r="L9" s="4"/>
      <c r="M9" s="4"/>
      <c r="N9" s="4"/>
      <c r="O9" s="4"/>
      <c r="P9" s="4"/>
      <c r="Q9" s="4"/>
      <c r="R9" s="4"/>
      <c r="S9" s="4"/>
      <c r="T9" s="4"/>
      <c r="U9" s="4"/>
      <c r="V9" s="4"/>
      <c r="W9" s="4"/>
      <c r="X9" s="4"/>
      <c r="Y9" s="4"/>
      <c r="Z9" s="4"/>
      <c r="AA9" s="4"/>
      <c r="AB9" s="4"/>
    </row>
    <row r="10" spans="1:28" ht="20.25" customHeight="1">
      <c r="A10" s="179" t="s">
        <v>36</v>
      </c>
      <c r="B10" s="251" t="s">
        <v>17</v>
      </c>
      <c r="C10" s="251"/>
      <c r="D10" s="251"/>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3"/>
    </row>
    <row r="11" spans="1:28" ht="20.25" customHeight="1">
      <c r="A11" s="180"/>
      <c r="B11" s="240" t="s">
        <v>10</v>
      </c>
      <c r="C11" s="240"/>
      <c r="D11" s="240"/>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2"/>
    </row>
    <row r="12" spans="1:28" ht="20.25" customHeight="1">
      <c r="A12" s="180"/>
      <c r="B12" s="232" t="s">
        <v>54</v>
      </c>
      <c r="C12" s="233"/>
      <c r="D12" s="233"/>
      <c r="E12" s="233"/>
      <c r="F12" s="233"/>
      <c r="G12" s="233"/>
      <c r="H12" s="233"/>
      <c r="I12" s="233"/>
      <c r="J12" s="235" t="s">
        <v>22</v>
      </c>
      <c r="K12" s="233"/>
      <c r="L12" s="233"/>
      <c r="M12" s="243"/>
      <c r="N12" s="243"/>
      <c r="O12" s="243"/>
      <c r="P12" s="243"/>
      <c r="Q12" s="244"/>
      <c r="R12" s="235" t="s">
        <v>23</v>
      </c>
      <c r="S12" s="233"/>
      <c r="T12" s="233"/>
      <c r="U12" s="243"/>
      <c r="V12" s="243"/>
      <c r="W12" s="243"/>
      <c r="X12" s="243"/>
      <c r="Y12" s="243"/>
      <c r="Z12" s="243"/>
      <c r="AA12" s="243"/>
      <c r="AB12" s="245"/>
    </row>
    <row r="13" spans="1:28" ht="20.25" customHeight="1">
      <c r="A13" s="180"/>
      <c r="B13" s="172" t="s">
        <v>37</v>
      </c>
      <c r="C13" s="173"/>
      <c r="D13" s="174"/>
      <c r="E13" s="30" t="s">
        <v>8</v>
      </c>
      <c r="F13" s="30"/>
      <c r="G13" s="30"/>
      <c r="H13" s="210"/>
      <c r="I13" s="210"/>
      <c r="J13" s="30" t="s">
        <v>6</v>
      </c>
      <c r="K13" s="210"/>
      <c r="L13" s="210"/>
      <c r="M13" s="210"/>
      <c r="N13" s="30" t="s">
        <v>18</v>
      </c>
      <c r="O13" s="30"/>
      <c r="P13" s="30"/>
      <c r="Q13" s="30"/>
      <c r="R13" s="30"/>
      <c r="S13" s="30"/>
      <c r="T13" s="30"/>
      <c r="U13" s="30"/>
      <c r="V13" s="30"/>
      <c r="W13" s="30"/>
      <c r="X13" s="30"/>
      <c r="Y13" s="30"/>
      <c r="Z13" s="30"/>
      <c r="AA13" s="30"/>
      <c r="AB13" s="39"/>
    </row>
    <row r="14" spans="1:28" ht="20.25" customHeight="1">
      <c r="A14" s="180"/>
      <c r="B14" s="163"/>
      <c r="C14" s="164"/>
      <c r="D14" s="175"/>
      <c r="E14" s="211"/>
      <c r="F14" s="212"/>
      <c r="G14" s="212"/>
      <c r="H14" s="212"/>
      <c r="I14" s="212"/>
      <c r="J14" s="212"/>
      <c r="K14" s="212"/>
      <c r="L14" s="212"/>
      <c r="M14" s="212"/>
      <c r="N14" s="212"/>
      <c r="O14" s="212"/>
      <c r="P14" s="212"/>
      <c r="Q14" s="212"/>
      <c r="R14" s="212"/>
      <c r="S14" s="212"/>
      <c r="T14" s="212"/>
      <c r="U14" s="212"/>
      <c r="V14" s="212"/>
      <c r="W14" s="212"/>
      <c r="X14" s="212"/>
      <c r="Y14" s="212"/>
      <c r="Z14" s="212"/>
      <c r="AA14" s="212"/>
      <c r="AB14" s="213"/>
    </row>
    <row r="15" spans="1:28" ht="20.25" customHeight="1">
      <c r="A15" s="180"/>
      <c r="B15" s="225" t="s">
        <v>26</v>
      </c>
      <c r="C15" s="226"/>
      <c r="D15" s="226"/>
      <c r="E15" s="226"/>
      <c r="F15" s="226"/>
      <c r="G15" s="226"/>
      <c r="H15" s="226"/>
      <c r="I15" s="227"/>
      <c r="J15" s="228" t="s">
        <v>22</v>
      </c>
      <c r="K15" s="226"/>
      <c r="L15" s="226"/>
      <c r="M15" s="229"/>
      <c r="N15" s="229"/>
      <c r="O15" s="229"/>
      <c r="P15" s="229"/>
      <c r="Q15" s="230"/>
      <c r="R15" s="228" t="s">
        <v>23</v>
      </c>
      <c r="S15" s="226"/>
      <c r="T15" s="226"/>
      <c r="U15" s="229"/>
      <c r="V15" s="229"/>
      <c r="W15" s="229"/>
      <c r="X15" s="229"/>
      <c r="Y15" s="229"/>
      <c r="Z15" s="229"/>
      <c r="AA15" s="229"/>
      <c r="AB15" s="231"/>
    </row>
    <row r="16" spans="1:28" ht="20.25" customHeight="1">
      <c r="A16" s="180"/>
      <c r="B16" s="232" t="s">
        <v>2</v>
      </c>
      <c r="C16" s="233"/>
      <c r="D16" s="233"/>
      <c r="E16" s="233"/>
      <c r="F16" s="233"/>
      <c r="G16" s="233"/>
      <c r="H16" s="233"/>
      <c r="I16" s="234"/>
      <c r="J16" s="235" t="s">
        <v>20</v>
      </c>
      <c r="K16" s="233"/>
      <c r="L16" s="233"/>
      <c r="M16" s="236"/>
      <c r="N16" s="236"/>
      <c r="O16" s="236"/>
      <c r="P16" s="236"/>
      <c r="Q16" s="237"/>
      <c r="R16" s="235" t="s">
        <v>39</v>
      </c>
      <c r="S16" s="233"/>
      <c r="T16" s="233"/>
      <c r="U16" s="238"/>
      <c r="V16" s="238"/>
      <c r="W16" s="238"/>
      <c r="X16" s="238"/>
      <c r="Y16" s="238"/>
      <c r="Z16" s="238"/>
      <c r="AA16" s="238"/>
      <c r="AB16" s="239"/>
    </row>
    <row r="17" spans="1:28" ht="20.25" customHeight="1">
      <c r="A17" s="180"/>
      <c r="B17" s="176" t="s">
        <v>56</v>
      </c>
      <c r="C17" s="173"/>
      <c r="D17" s="174"/>
      <c r="E17" s="30" t="s">
        <v>8</v>
      </c>
      <c r="F17" s="30"/>
      <c r="G17" s="30"/>
      <c r="H17" s="210"/>
      <c r="I17" s="210"/>
      <c r="J17" s="30" t="s">
        <v>6</v>
      </c>
      <c r="K17" s="210"/>
      <c r="L17" s="210"/>
      <c r="M17" s="210"/>
      <c r="N17" s="30" t="s">
        <v>18</v>
      </c>
      <c r="O17" s="30"/>
      <c r="P17" s="30"/>
      <c r="Q17" s="30"/>
      <c r="R17" s="30"/>
      <c r="S17" s="30"/>
      <c r="T17" s="30"/>
      <c r="U17" s="30"/>
      <c r="V17" s="30"/>
      <c r="W17" s="30"/>
      <c r="X17" s="30"/>
      <c r="Y17" s="30"/>
      <c r="Z17" s="30"/>
      <c r="AA17" s="30"/>
      <c r="AB17" s="39"/>
    </row>
    <row r="18" spans="1:28" ht="20.25" customHeight="1">
      <c r="A18" s="181"/>
      <c r="B18" s="163"/>
      <c r="C18" s="164"/>
      <c r="D18" s="175"/>
      <c r="E18" s="211"/>
      <c r="F18" s="212"/>
      <c r="G18" s="212"/>
      <c r="H18" s="212"/>
      <c r="I18" s="212"/>
      <c r="J18" s="212"/>
      <c r="K18" s="212"/>
      <c r="L18" s="212"/>
      <c r="M18" s="212"/>
      <c r="N18" s="212"/>
      <c r="O18" s="212"/>
      <c r="P18" s="212"/>
      <c r="Q18" s="212"/>
      <c r="R18" s="212"/>
      <c r="S18" s="212"/>
      <c r="T18" s="212"/>
      <c r="U18" s="212"/>
      <c r="V18" s="212"/>
      <c r="W18" s="212"/>
      <c r="X18" s="212"/>
      <c r="Y18" s="212"/>
      <c r="Z18" s="212"/>
      <c r="AA18" s="212"/>
      <c r="AB18" s="213"/>
    </row>
    <row r="19" spans="1:28">
      <c r="A19" s="5"/>
      <c r="B19" s="7"/>
      <c r="C19" s="23"/>
      <c r="D19" s="23"/>
      <c r="E19" s="7"/>
      <c r="F19" s="7"/>
      <c r="G19" s="7"/>
      <c r="H19" s="7"/>
      <c r="I19" s="7"/>
      <c r="J19" s="7"/>
      <c r="K19" s="7"/>
      <c r="L19" s="7"/>
      <c r="M19" s="7"/>
      <c r="N19" s="7"/>
      <c r="O19" s="7"/>
      <c r="P19" s="7"/>
      <c r="Q19" s="7"/>
      <c r="R19" s="7"/>
      <c r="S19" s="35"/>
      <c r="T19" s="35"/>
      <c r="U19" s="35"/>
      <c r="V19" s="35"/>
      <c r="W19" s="35"/>
      <c r="X19" s="35"/>
      <c r="Y19" s="35"/>
      <c r="Z19" s="7"/>
      <c r="AA19" s="7"/>
      <c r="AB19" s="7"/>
    </row>
    <row r="20" spans="1:28" ht="27.75" customHeight="1">
      <c r="A20" s="214" t="s">
        <v>122</v>
      </c>
      <c r="B20" s="215"/>
      <c r="C20" s="215"/>
      <c r="D20" s="215"/>
      <c r="E20" s="215"/>
      <c r="F20" s="216"/>
      <c r="G20" s="217">
        <f>X43</f>
        <v>0</v>
      </c>
      <c r="H20" s="218"/>
      <c r="I20" s="218"/>
      <c r="J20" s="218"/>
      <c r="K20" s="219"/>
      <c r="L20" s="32"/>
      <c r="M20" s="32"/>
      <c r="N20" s="32"/>
      <c r="O20" s="32"/>
      <c r="U20" s="33"/>
      <c r="V20" s="33"/>
      <c r="W20" s="33"/>
      <c r="X20" s="33"/>
      <c r="Y20" s="33"/>
      <c r="Z20" s="4"/>
      <c r="AA20" s="4"/>
      <c r="AB20" s="4"/>
    </row>
    <row r="21" spans="1:28">
      <c r="A21" s="6"/>
      <c r="B21" s="4"/>
      <c r="C21" s="3"/>
      <c r="D21" s="3"/>
      <c r="E21" s="4"/>
      <c r="F21" s="4"/>
      <c r="G21" s="4"/>
      <c r="H21" s="4"/>
      <c r="I21" s="4"/>
      <c r="J21" s="4"/>
      <c r="K21" s="4"/>
      <c r="L21" s="4"/>
      <c r="M21" s="4"/>
      <c r="N21" s="4"/>
      <c r="O21" s="4"/>
      <c r="P21" s="4"/>
      <c r="Q21" s="4"/>
      <c r="R21" s="4"/>
      <c r="S21" s="33"/>
      <c r="T21" s="33"/>
      <c r="U21" s="33"/>
      <c r="V21" s="33"/>
      <c r="W21" s="33"/>
      <c r="X21" s="33"/>
      <c r="Y21" s="33"/>
      <c r="Z21" s="4"/>
      <c r="AA21" s="4"/>
      <c r="AB21" s="4"/>
    </row>
    <row r="22" spans="1:28">
      <c r="A22" s="7" t="s">
        <v>123</v>
      </c>
      <c r="B22" s="7"/>
      <c r="C22" s="7"/>
      <c r="D22" s="7"/>
      <c r="E22" s="7"/>
      <c r="F22" s="7"/>
      <c r="G22" s="31"/>
      <c r="H22" s="7"/>
      <c r="I22" s="7"/>
      <c r="J22" s="7"/>
      <c r="K22" s="7"/>
      <c r="L22" s="7"/>
      <c r="M22" s="7"/>
      <c r="N22" s="7"/>
      <c r="O22" s="7"/>
      <c r="P22" s="7"/>
      <c r="Q22" s="7"/>
      <c r="R22" s="7"/>
      <c r="S22" s="7"/>
      <c r="T22" s="7"/>
      <c r="U22" s="7"/>
      <c r="V22" s="7"/>
      <c r="W22" s="7"/>
      <c r="X22" s="7"/>
      <c r="Y22" s="7"/>
      <c r="Z22" s="7"/>
      <c r="AA22" s="7"/>
      <c r="AB22" s="7"/>
    </row>
    <row r="23" spans="1:28" ht="18" customHeight="1">
      <c r="A23" s="191" t="s">
        <v>21</v>
      </c>
      <c r="B23" s="192"/>
      <c r="C23" s="192"/>
      <c r="D23" s="192"/>
      <c r="E23" s="192"/>
      <c r="F23" s="192"/>
      <c r="G23" s="192"/>
      <c r="H23" s="192"/>
      <c r="I23" s="192"/>
      <c r="J23" s="192"/>
      <c r="K23" s="192"/>
      <c r="L23" s="192"/>
      <c r="M23" s="192"/>
      <c r="N23" s="192"/>
      <c r="O23" s="192"/>
      <c r="P23" s="192"/>
      <c r="Q23" s="192"/>
      <c r="R23" s="192"/>
      <c r="S23" s="193"/>
      <c r="T23" s="220" t="s">
        <v>41</v>
      </c>
      <c r="U23" s="221"/>
      <c r="V23" s="221"/>
      <c r="W23" s="222"/>
      <c r="X23" s="223" t="s">
        <v>29</v>
      </c>
      <c r="Y23" s="223"/>
      <c r="Z23" s="223"/>
      <c r="AA23" s="223"/>
      <c r="AB23" s="224"/>
    </row>
    <row r="24" spans="1:28" ht="18" customHeight="1">
      <c r="A24" s="182" t="s">
        <v>58</v>
      </c>
      <c r="B24" s="11">
        <v>1</v>
      </c>
      <c r="C24" s="24" t="s">
        <v>48</v>
      </c>
      <c r="D24" s="24"/>
      <c r="E24" s="24"/>
      <c r="F24" s="24"/>
      <c r="G24" s="24"/>
      <c r="H24" s="24"/>
      <c r="I24" s="24"/>
      <c r="J24" s="24"/>
      <c r="K24" s="24"/>
      <c r="L24" s="24"/>
      <c r="M24" s="24"/>
      <c r="N24" s="24"/>
      <c r="O24" s="24"/>
      <c r="P24" s="24"/>
      <c r="Q24" s="24"/>
      <c r="R24" s="24"/>
      <c r="S24" s="36"/>
      <c r="T24" s="198">
        <f>'申請額一覧（別紙１）'!T20</f>
        <v>0</v>
      </c>
      <c r="U24" s="199"/>
      <c r="V24" s="200" t="s">
        <v>30</v>
      </c>
      <c r="W24" s="201"/>
      <c r="X24" s="202">
        <f>'申請額一覧（別紙１）'!U20</f>
        <v>0</v>
      </c>
      <c r="Y24" s="203"/>
      <c r="Z24" s="203"/>
      <c r="AA24" s="203"/>
      <c r="AB24" s="40" t="s">
        <v>125</v>
      </c>
    </row>
    <row r="25" spans="1:28" ht="18" customHeight="1">
      <c r="A25" s="183"/>
      <c r="B25" s="12">
        <v>2</v>
      </c>
      <c r="C25" s="25" t="s">
        <v>94</v>
      </c>
      <c r="D25" s="25"/>
      <c r="E25" s="25"/>
      <c r="F25" s="25"/>
      <c r="G25" s="25"/>
      <c r="H25" s="25"/>
      <c r="I25" s="25"/>
      <c r="J25" s="25"/>
      <c r="K25" s="25"/>
      <c r="L25" s="25"/>
      <c r="M25" s="25"/>
      <c r="N25" s="25"/>
      <c r="O25" s="25"/>
      <c r="P25" s="25"/>
      <c r="Q25" s="25"/>
      <c r="R25" s="25"/>
      <c r="S25" s="37"/>
      <c r="T25" s="185">
        <f>'申請額一覧（別紙１）'!T21</f>
        <v>0</v>
      </c>
      <c r="U25" s="186"/>
      <c r="V25" s="187" t="s">
        <v>30</v>
      </c>
      <c r="W25" s="188"/>
      <c r="X25" s="189">
        <f>'申請額一覧（別紙１）'!U21</f>
        <v>0</v>
      </c>
      <c r="Y25" s="190"/>
      <c r="Z25" s="190"/>
      <c r="AA25" s="190"/>
      <c r="AB25" s="41" t="s">
        <v>125</v>
      </c>
    </row>
    <row r="26" spans="1:28" ht="18" customHeight="1">
      <c r="A26" s="183"/>
      <c r="B26" s="13">
        <v>3</v>
      </c>
      <c r="C26" s="25" t="s">
        <v>70</v>
      </c>
      <c r="D26" s="25"/>
      <c r="E26" s="25"/>
      <c r="F26" s="25"/>
      <c r="G26" s="25"/>
      <c r="H26" s="25"/>
      <c r="I26" s="25"/>
      <c r="J26" s="25"/>
      <c r="K26" s="25"/>
      <c r="L26" s="25"/>
      <c r="M26" s="25"/>
      <c r="N26" s="25"/>
      <c r="O26" s="25"/>
      <c r="P26" s="25"/>
      <c r="Q26" s="25"/>
      <c r="R26" s="25"/>
      <c r="S26" s="37"/>
      <c r="T26" s="185">
        <f>'申請額一覧（別紙１）'!T22</f>
        <v>0</v>
      </c>
      <c r="U26" s="186"/>
      <c r="V26" s="187" t="s">
        <v>30</v>
      </c>
      <c r="W26" s="188"/>
      <c r="X26" s="189">
        <f>'申請額一覧（別紙１）'!U22</f>
        <v>0</v>
      </c>
      <c r="Y26" s="190"/>
      <c r="Z26" s="190"/>
      <c r="AA26" s="190"/>
      <c r="AB26" s="41" t="s">
        <v>125</v>
      </c>
    </row>
    <row r="27" spans="1:28" ht="18" customHeight="1">
      <c r="A27" s="183"/>
      <c r="B27" s="13">
        <v>4</v>
      </c>
      <c r="C27" s="25" t="s">
        <v>71</v>
      </c>
      <c r="D27" s="25"/>
      <c r="E27" s="25"/>
      <c r="F27" s="25"/>
      <c r="G27" s="25"/>
      <c r="H27" s="25"/>
      <c r="I27" s="25"/>
      <c r="J27" s="25"/>
      <c r="K27" s="25"/>
      <c r="L27" s="25"/>
      <c r="M27" s="25"/>
      <c r="N27" s="25"/>
      <c r="O27" s="25"/>
      <c r="P27" s="25"/>
      <c r="Q27" s="25"/>
      <c r="R27" s="25"/>
      <c r="S27" s="25"/>
      <c r="T27" s="185">
        <f>'申請額一覧（別紙１）'!T23</f>
        <v>0</v>
      </c>
      <c r="U27" s="186"/>
      <c r="V27" s="187" t="s">
        <v>30</v>
      </c>
      <c r="W27" s="188"/>
      <c r="X27" s="189">
        <f>'申請額一覧（別紙１）'!U23</f>
        <v>0</v>
      </c>
      <c r="Y27" s="190"/>
      <c r="Z27" s="190"/>
      <c r="AA27" s="190"/>
      <c r="AB27" s="42" t="s">
        <v>125</v>
      </c>
    </row>
    <row r="28" spans="1:28" ht="18" customHeight="1">
      <c r="A28" s="183"/>
      <c r="B28" s="12">
        <v>5</v>
      </c>
      <c r="C28" s="26" t="s">
        <v>115</v>
      </c>
      <c r="D28" s="25"/>
      <c r="E28" s="25"/>
      <c r="F28" s="25"/>
      <c r="G28" s="25"/>
      <c r="H28" s="25"/>
      <c r="I28" s="25"/>
      <c r="J28" s="25"/>
      <c r="K28" s="25"/>
      <c r="L28" s="25"/>
      <c r="M28" s="25"/>
      <c r="N28" s="25"/>
      <c r="O28" s="25"/>
      <c r="P28" s="25"/>
      <c r="Q28" s="25"/>
      <c r="R28" s="25"/>
      <c r="S28" s="25"/>
      <c r="T28" s="185">
        <f>'申請額一覧（別紙１）'!T24</f>
        <v>0</v>
      </c>
      <c r="U28" s="186"/>
      <c r="V28" s="187" t="s">
        <v>30</v>
      </c>
      <c r="W28" s="188"/>
      <c r="X28" s="189">
        <f>'申請額一覧（別紙１）'!U24</f>
        <v>0</v>
      </c>
      <c r="Y28" s="190"/>
      <c r="Z28" s="190"/>
      <c r="AA28" s="190"/>
      <c r="AB28" s="42" t="s">
        <v>125</v>
      </c>
    </row>
    <row r="29" spans="1:28" ht="18" customHeight="1">
      <c r="A29" s="183"/>
      <c r="B29" s="14">
        <v>6</v>
      </c>
      <c r="C29" s="25" t="s">
        <v>116</v>
      </c>
      <c r="D29" s="25"/>
      <c r="E29" s="25"/>
      <c r="F29" s="25"/>
      <c r="G29" s="25"/>
      <c r="H29" s="25"/>
      <c r="I29" s="25"/>
      <c r="J29" s="25"/>
      <c r="K29" s="25"/>
      <c r="L29" s="25"/>
      <c r="M29" s="25"/>
      <c r="N29" s="25"/>
      <c r="O29" s="25"/>
      <c r="P29" s="25"/>
      <c r="Q29" s="25"/>
      <c r="R29" s="25"/>
      <c r="S29" s="25"/>
      <c r="T29" s="185">
        <f>'申請額一覧（別紙１）'!T25</f>
        <v>0</v>
      </c>
      <c r="U29" s="186"/>
      <c r="V29" s="187" t="s">
        <v>30</v>
      </c>
      <c r="W29" s="188"/>
      <c r="X29" s="189">
        <f>'申請額一覧（別紙１）'!U25</f>
        <v>0</v>
      </c>
      <c r="Y29" s="190"/>
      <c r="Z29" s="190"/>
      <c r="AA29" s="190"/>
      <c r="AB29" s="41" t="s">
        <v>125</v>
      </c>
    </row>
    <row r="30" spans="1:28" ht="18" customHeight="1">
      <c r="A30" s="183"/>
      <c r="B30" s="15">
        <v>7</v>
      </c>
      <c r="C30" s="25" t="s">
        <v>117</v>
      </c>
      <c r="D30" s="25"/>
      <c r="E30" s="25"/>
      <c r="F30" s="25"/>
      <c r="G30" s="25"/>
      <c r="H30" s="25"/>
      <c r="I30" s="25"/>
      <c r="J30" s="25"/>
      <c r="K30" s="25"/>
      <c r="L30" s="25"/>
      <c r="M30" s="25"/>
      <c r="N30" s="25"/>
      <c r="O30" s="25"/>
      <c r="P30" s="25"/>
      <c r="Q30" s="25"/>
      <c r="R30" s="25"/>
      <c r="S30" s="25"/>
      <c r="T30" s="185">
        <f>'申請額一覧（別紙１）'!T26</f>
        <v>0</v>
      </c>
      <c r="U30" s="186"/>
      <c r="V30" s="187" t="s">
        <v>30</v>
      </c>
      <c r="W30" s="188"/>
      <c r="X30" s="189">
        <f>'申請額一覧（別紙１）'!U26</f>
        <v>0</v>
      </c>
      <c r="Y30" s="190"/>
      <c r="Z30" s="190"/>
      <c r="AA30" s="190"/>
      <c r="AB30" s="41" t="s">
        <v>125</v>
      </c>
    </row>
    <row r="31" spans="1:28" ht="18" customHeight="1">
      <c r="A31" s="183"/>
      <c r="B31" s="12">
        <v>8</v>
      </c>
      <c r="C31" s="25" t="s">
        <v>118</v>
      </c>
      <c r="D31" s="25"/>
      <c r="E31" s="25"/>
      <c r="F31" s="25"/>
      <c r="G31" s="25"/>
      <c r="H31" s="25"/>
      <c r="I31" s="25"/>
      <c r="J31" s="25"/>
      <c r="K31" s="25"/>
      <c r="L31" s="25"/>
      <c r="M31" s="25"/>
      <c r="N31" s="25"/>
      <c r="O31" s="25"/>
      <c r="P31" s="25"/>
      <c r="Q31" s="25"/>
      <c r="R31" s="25"/>
      <c r="S31" s="25"/>
      <c r="T31" s="185">
        <f>'申請額一覧（別紙１）'!T27</f>
        <v>0</v>
      </c>
      <c r="U31" s="186"/>
      <c r="V31" s="187" t="s">
        <v>30</v>
      </c>
      <c r="W31" s="188"/>
      <c r="X31" s="189">
        <f>'申請額一覧（別紙１）'!U27</f>
        <v>0</v>
      </c>
      <c r="Y31" s="190"/>
      <c r="Z31" s="190"/>
      <c r="AA31" s="190"/>
      <c r="AB31" s="41" t="s">
        <v>125</v>
      </c>
    </row>
    <row r="32" spans="1:28" ht="18" customHeight="1">
      <c r="A32" s="183"/>
      <c r="B32" s="16">
        <v>9</v>
      </c>
      <c r="C32" s="4" t="s">
        <v>72</v>
      </c>
      <c r="D32" s="4"/>
      <c r="E32" s="4"/>
      <c r="F32" s="4"/>
      <c r="G32" s="4"/>
      <c r="H32" s="4"/>
      <c r="I32" s="4"/>
      <c r="J32" s="4"/>
      <c r="K32" s="4"/>
      <c r="L32" s="4"/>
      <c r="M32" s="4"/>
      <c r="N32" s="4"/>
      <c r="O32" s="4"/>
      <c r="P32" s="4"/>
      <c r="Q32" s="4"/>
      <c r="R32" s="4"/>
      <c r="S32" s="4"/>
      <c r="T32" s="185">
        <f>'申請額一覧（別紙１）'!T28</f>
        <v>0</v>
      </c>
      <c r="U32" s="186"/>
      <c r="V32" s="187" t="s">
        <v>30</v>
      </c>
      <c r="W32" s="188"/>
      <c r="X32" s="189">
        <f>'申請額一覧（別紙１）'!U28</f>
        <v>0</v>
      </c>
      <c r="Y32" s="190"/>
      <c r="Z32" s="190"/>
      <c r="AA32" s="190"/>
      <c r="AB32" s="41" t="s">
        <v>125</v>
      </c>
    </row>
    <row r="33" spans="1:28" ht="18" customHeight="1">
      <c r="A33" s="184"/>
      <c r="B33" s="17">
        <v>10</v>
      </c>
      <c r="C33" s="27" t="s">
        <v>73</v>
      </c>
      <c r="D33" s="27"/>
      <c r="E33" s="27"/>
      <c r="F33" s="27"/>
      <c r="G33" s="27"/>
      <c r="H33" s="27"/>
      <c r="I33" s="27"/>
      <c r="J33" s="27"/>
      <c r="K33" s="27"/>
      <c r="L33" s="27"/>
      <c r="M33" s="27"/>
      <c r="N33" s="27"/>
      <c r="O33" s="27"/>
      <c r="P33" s="27"/>
      <c r="Q33" s="27"/>
      <c r="R33" s="27"/>
      <c r="S33" s="38"/>
      <c r="T33" s="185">
        <f>'申請額一覧（別紙１）'!T29</f>
        <v>0</v>
      </c>
      <c r="U33" s="186"/>
      <c r="V33" s="187" t="s">
        <v>30</v>
      </c>
      <c r="W33" s="188"/>
      <c r="X33" s="189">
        <f>'申請額一覧（別紙１）'!U29</f>
        <v>0</v>
      </c>
      <c r="Y33" s="190"/>
      <c r="Z33" s="190"/>
      <c r="AA33" s="190"/>
      <c r="AB33" s="41" t="s">
        <v>125</v>
      </c>
    </row>
    <row r="34" spans="1:28" ht="18" customHeight="1">
      <c r="A34" s="191" t="s">
        <v>33</v>
      </c>
      <c r="B34" s="192"/>
      <c r="C34" s="192"/>
      <c r="D34" s="192"/>
      <c r="E34" s="192"/>
      <c r="F34" s="192"/>
      <c r="G34" s="192"/>
      <c r="H34" s="192"/>
      <c r="I34" s="192"/>
      <c r="J34" s="192"/>
      <c r="K34" s="192"/>
      <c r="L34" s="192"/>
      <c r="M34" s="192"/>
      <c r="N34" s="192"/>
      <c r="O34" s="192"/>
      <c r="P34" s="192"/>
      <c r="Q34" s="192"/>
      <c r="R34" s="192"/>
      <c r="S34" s="193"/>
      <c r="T34" s="194">
        <f>SUM(T24:U33)</f>
        <v>0</v>
      </c>
      <c r="U34" s="195"/>
      <c r="V34" s="168" t="s">
        <v>30</v>
      </c>
      <c r="W34" s="169"/>
      <c r="X34" s="196">
        <f>SUM(X24:AA33)</f>
        <v>0</v>
      </c>
      <c r="Y34" s="197"/>
      <c r="Z34" s="197"/>
      <c r="AA34" s="197"/>
      <c r="AB34" s="43" t="s">
        <v>125</v>
      </c>
    </row>
    <row r="35" spans="1:28" ht="18" customHeight="1">
      <c r="A35" s="177" t="s">
        <v>61</v>
      </c>
      <c r="B35" s="18">
        <v>11</v>
      </c>
      <c r="C35" s="24" t="s">
        <v>119</v>
      </c>
      <c r="D35" s="24"/>
      <c r="E35" s="24"/>
      <c r="F35" s="24"/>
      <c r="G35" s="24"/>
      <c r="H35" s="24"/>
      <c r="I35" s="24"/>
      <c r="J35" s="24"/>
      <c r="K35" s="24"/>
      <c r="L35" s="24"/>
      <c r="M35" s="24"/>
      <c r="N35" s="24"/>
      <c r="O35" s="24"/>
      <c r="P35" s="24"/>
      <c r="Q35" s="24"/>
      <c r="R35" s="24"/>
      <c r="S35" s="24"/>
      <c r="T35" s="198">
        <f>'申請額一覧（別紙１）'!T31</f>
        <v>0</v>
      </c>
      <c r="U35" s="199"/>
      <c r="V35" s="200" t="s">
        <v>30</v>
      </c>
      <c r="W35" s="201"/>
      <c r="X35" s="202">
        <f>'申請額一覧（別紙１）'!U31</f>
        <v>0</v>
      </c>
      <c r="Y35" s="203"/>
      <c r="Z35" s="203"/>
      <c r="AA35" s="203"/>
      <c r="AB35" s="44" t="s">
        <v>125</v>
      </c>
    </row>
    <row r="36" spans="1:28" ht="18" customHeight="1">
      <c r="A36" s="177"/>
      <c r="B36" s="19">
        <v>12</v>
      </c>
      <c r="C36" s="7" t="s">
        <v>55</v>
      </c>
      <c r="D36" s="7"/>
      <c r="E36" s="7"/>
      <c r="F36" s="7"/>
      <c r="G36" s="7"/>
      <c r="H36" s="7"/>
      <c r="I36" s="7"/>
      <c r="J36" s="7"/>
      <c r="K36" s="7"/>
      <c r="L36" s="7"/>
      <c r="M36" s="7"/>
      <c r="N36" s="7"/>
      <c r="O36" s="7"/>
      <c r="P36" s="7"/>
      <c r="Q36" s="7"/>
      <c r="R36" s="7"/>
      <c r="S36" s="7"/>
      <c r="T36" s="204">
        <f>'申請額一覧（別紙１）'!T32</f>
        <v>0</v>
      </c>
      <c r="U36" s="205"/>
      <c r="V36" s="206" t="s">
        <v>30</v>
      </c>
      <c r="W36" s="207"/>
      <c r="X36" s="208">
        <f>'申請額一覧（別紙１）'!U32</f>
        <v>0</v>
      </c>
      <c r="Y36" s="209"/>
      <c r="Z36" s="209"/>
      <c r="AA36" s="209"/>
      <c r="AB36" s="45" t="s">
        <v>125</v>
      </c>
    </row>
    <row r="37" spans="1:28" ht="18" customHeight="1">
      <c r="A37" s="191" t="s">
        <v>33</v>
      </c>
      <c r="B37" s="192"/>
      <c r="C37" s="192"/>
      <c r="D37" s="192"/>
      <c r="E37" s="192"/>
      <c r="F37" s="192"/>
      <c r="G37" s="192"/>
      <c r="H37" s="192"/>
      <c r="I37" s="192"/>
      <c r="J37" s="192"/>
      <c r="K37" s="192"/>
      <c r="L37" s="192"/>
      <c r="M37" s="192"/>
      <c r="N37" s="192"/>
      <c r="O37" s="192"/>
      <c r="P37" s="192"/>
      <c r="Q37" s="192"/>
      <c r="R37" s="192"/>
      <c r="S37" s="193"/>
      <c r="T37" s="194">
        <f>SUM(T35:U36)</f>
        <v>0</v>
      </c>
      <c r="U37" s="195"/>
      <c r="V37" s="168" t="s">
        <v>30</v>
      </c>
      <c r="W37" s="169"/>
      <c r="X37" s="196">
        <f>SUM(X35:AA36)</f>
        <v>0</v>
      </c>
      <c r="Y37" s="197"/>
      <c r="Z37" s="197"/>
      <c r="AA37" s="197"/>
      <c r="AB37" s="43" t="s">
        <v>125</v>
      </c>
    </row>
    <row r="38" spans="1:28" ht="18" customHeight="1">
      <c r="A38" s="178" t="s">
        <v>40</v>
      </c>
      <c r="B38" s="20">
        <v>13</v>
      </c>
      <c r="C38" s="28" t="s">
        <v>120</v>
      </c>
      <c r="D38" s="29"/>
      <c r="E38" s="29"/>
      <c r="F38" s="29"/>
      <c r="G38" s="29"/>
      <c r="H38" s="29"/>
      <c r="I38" s="29"/>
      <c r="J38" s="29"/>
      <c r="K38" s="29"/>
      <c r="L38" s="29"/>
      <c r="M38" s="29"/>
      <c r="N38" s="29"/>
      <c r="O38" s="29"/>
      <c r="P38" s="29"/>
      <c r="Q38" s="29"/>
      <c r="R38" s="29"/>
      <c r="S38" s="24"/>
      <c r="T38" s="198">
        <f>'申請額一覧（別紙１）'!T34</f>
        <v>0</v>
      </c>
      <c r="U38" s="199"/>
      <c r="V38" s="200" t="s">
        <v>30</v>
      </c>
      <c r="W38" s="201"/>
      <c r="X38" s="202">
        <f>'申請額一覧（別紙１）'!U34</f>
        <v>0</v>
      </c>
      <c r="Y38" s="203"/>
      <c r="Z38" s="203"/>
      <c r="AA38" s="203"/>
      <c r="AB38" s="40" t="s">
        <v>125</v>
      </c>
    </row>
    <row r="39" spans="1:28" ht="18" customHeight="1">
      <c r="A39" s="178"/>
      <c r="B39" s="20">
        <v>14</v>
      </c>
      <c r="C39" s="26" t="s">
        <v>59</v>
      </c>
      <c r="D39" s="26"/>
      <c r="E39" s="26"/>
      <c r="F39" s="26"/>
      <c r="G39" s="26"/>
      <c r="H39" s="26"/>
      <c r="I39" s="26"/>
      <c r="J39" s="26"/>
      <c r="K39" s="26"/>
      <c r="L39" s="26"/>
      <c r="M39" s="26"/>
      <c r="N39" s="26"/>
      <c r="O39" s="26"/>
      <c r="P39" s="26"/>
      <c r="Q39" s="26"/>
      <c r="R39" s="26"/>
      <c r="S39" s="25"/>
      <c r="T39" s="185">
        <f>'申請額一覧（別紙１）'!T35</f>
        <v>0</v>
      </c>
      <c r="U39" s="186"/>
      <c r="V39" s="187" t="s">
        <v>30</v>
      </c>
      <c r="W39" s="188"/>
      <c r="X39" s="189">
        <f>'申請額一覧（別紙１）'!U35</f>
        <v>0</v>
      </c>
      <c r="Y39" s="190"/>
      <c r="Z39" s="190"/>
      <c r="AA39" s="190"/>
      <c r="AB39" s="41" t="s">
        <v>125</v>
      </c>
    </row>
    <row r="40" spans="1:28" ht="18" customHeight="1">
      <c r="A40" s="178"/>
      <c r="B40" s="20">
        <v>15</v>
      </c>
      <c r="C40" s="26" t="s">
        <v>64</v>
      </c>
      <c r="D40" s="26"/>
      <c r="E40" s="26"/>
      <c r="F40" s="26"/>
      <c r="G40" s="26"/>
      <c r="H40" s="26"/>
      <c r="I40" s="26"/>
      <c r="J40" s="26"/>
      <c r="K40" s="26"/>
      <c r="L40" s="26"/>
      <c r="M40" s="26"/>
      <c r="N40" s="26"/>
      <c r="O40" s="26"/>
      <c r="P40" s="26"/>
      <c r="Q40" s="26"/>
      <c r="R40" s="26"/>
      <c r="S40" s="25"/>
      <c r="T40" s="185">
        <f>'申請額一覧（別紙１）'!T36</f>
        <v>0</v>
      </c>
      <c r="U40" s="186"/>
      <c r="V40" s="187" t="s">
        <v>30</v>
      </c>
      <c r="W40" s="188"/>
      <c r="X40" s="189">
        <f>'申請額一覧（別紙１）'!U36</f>
        <v>0</v>
      </c>
      <c r="Y40" s="190"/>
      <c r="Z40" s="190"/>
      <c r="AA40" s="190"/>
      <c r="AB40" s="41" t="s">
        <v>125</v>
      </c>
    </row>
    <row r="41" spans="1:28" ht="18" customHeight="1">
      <c r="A41" s="178"/>
      <c r="B41" s="20">
        <v>16</v>
      </c>
      <c r="C41" s="26" t="s">
        <v>121</v>
      </c>
      <c r="D41" s="26"/>
      <c r="E41" s="26"/>
      <c r="F41" s="26"/>
      <c r="G41" s="26"/>
      <c r="H41" s="26"/>
      <c r="I41" s="26"/>
      <c r="J41" s="26"/>
      <c r="K41" s="26"/>
      <c r="L41" s="26"/>
      <c r="M41" s="26"/>
      <c r="N41" s="26"/>
      <c r="O41" s="26"/>
      <c r="P41" s="26"/>
      <c r="Q41" s="26"/>
      <c r="R41" s="26"/>
      <c r="S41" s="25"/>
      <c r="T41" s="185">
        <f>'申請額一覧（別紙１）'!T37</f>
        <v>0</v>
      </c>
      <c r="U41" s="186"/>
      <c r="V41" s="187" t="s">
        <v>30</v>
      </c>
      <c r="W41" s="188"/>
      <c r="X41" s="189">
        <f>'申請額一覧（別紙１）'!U37</f>
        <v>0</v>
      </c>
      <c r="Y41" s="190"/>
      <c r="Z41" s="190"/>
      <c r="AA41" s="190"/>
      <c r="AB41" s="41" t="s">
        <v>125</v>
      </c>
    </row>
    <row r="42" spans="1:28" ht="18" customHeight="1">
      <c r="A42" s="191" t="s">
        <v>33</v>
      </c>
      <c r="B42" s="192"/>
      <c r="C42" s="192"/>
      <c r="D42" s="192"/>
      <c r="E42" s="192"/>
      <c r="F42" s="192"/>
      <c r="G42" s="192"/>
      <c r="H42" s="192"/>
      <c r="I42" s="192"/>
      <c r="J42" s="192"/>
      <c r="K42" s="192"/>
      <c r="L42" s="192"/>
      <c r="M42" s="192"/>
      <c r="N42" s="192"/>
      <c r="O42" s="192"/>
      <c r="P42" s="192"/>
      <c r="Q42" s="192"/>
      <c r="R42" s="192"/>
      <c r="S42" s="193"/>
      <c r="T42" s="194">
        <f>SUM(T38:U41)</f>
        <v>0</v>
      </c>
      <c r="U42" s="195"/>
      <c r="V42" s="168" t="s">
        <v>30</v>
      </c>
      <c r="W42" s="169"/>
      <c r="X42" s="196">
        <f>SUM(X38:AA41)</f>
        <v>0</v>
      </c>
      <c r="Y42" s="197"/>
      <c r="Z42" s="197"/>
      <c r="AA42" s="197"/>
      <c r="AB42" s="43" t="s">
        <v>125</v>
      </c>
    </row>
    <row r="43" spans="1:28" ht="18" customHeight="1">
      <c r="A43" s="163" t="s">
        <v>45</v>
      </c>
      <c r="B43" s="164"/>
      <c r="C43" s="164"/>
      <c r="D43" s="164"/>
      <c r="E43" s="164"/>
      <c r="F43" s="164"/>
      <c r="G43" s="164"/>
      <c r="H43" s="164"/>
      <c r="I43" s="164"/>
      <c r="J43" s="164"/>
      <c r="K43" s="164"/>
      <c r="L43" s="164"/>
      <c r="M43" s="164"/>
      <c r="N43" s="164"/>
      <c r="O43" s="164"/>
      <c r="P43" s="164"/>
      <c r="Q43" s="164"/>
      <c r="R43" s="164"/>
      <c r="S43" s="165"/>
      <c r="T43" s="166">
        <f>SUM(T34,T37,T42)</f>
        <v>0</v>
      </c>
      <c r="U43" s="167"/>
      <c r="V43" s="168" t="s">
        <v>30</v>
      </c>
      <c r="W43" s="169"/>
      <c r="X43" s="170">
        <f>SUM(X34,X37,X42)</f>
        <v>0</v>
      </c>
      <c r="Y43" s="171"/>
      <c r="Z43" s="171"/>
      <c r="AA43" s="171"/>
      <c r="AB43" s="46" t="s">
        <v>125</v>
      </c>
    </row>
    <row r="44" spans="1:28">
      <c r="A44" s="8"/>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c r="A45" s="9" t="s">
        <v>53</v>
      </c>
      <c r="B45" s="8"/>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c r="A46" s="9" t="s">
        <v>66</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28">
      <c r="A47" s="10" t="s">
        <v>67</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c r="A48" s="10"/>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sheetData>
  <mergeCells count="107">
    <mergeCell ref="Y1:AB1"/>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T31:U31"/>
    <mergeCell ref="V31:W31"/>
    <mergeCell ref="X31:AA31"/>
    <mergeCell ref="T32:U32"/>
    <mergeCell ref="V32:W32"/>
    <mergeCell ref="X32:AA32"/>
    <mergeCell ref="T33:U33"/>
    <mergeCell ref="V33:W33"/>
    <mergeCell ref="X33:AA33"/>
    <mergeCell ref="T38:U38"/>
    <mergeCell ref="V38:W38"/>
    <mergeCell ref="X38:AA38"/>
    <mergeCell ref="T39:U39"/>
    <mergeCell ref="V39:W39"/>
    <mergeCell ref="X39:AA39"/>
    <mergeCell ref="A34:S34"/>
    <mergeCell ref="T34:U34"/>
    <mergeCell ref="V34:W34"/>
    <mergeCell ref="X34:AA34"/>
    <mergeCell ref="T35:U35"/>
    <mergeCell ref="V35:W35"/>
    <mergeCell ref="X35:AA35"/>
    <mergeCell ref="T36:U36"/>
    <mergeCell ref="V36:W36"/>
    <mergeCell ref="X36:AA36"/>
    <mergeCell ref="A43:S43"/>
    <mergeCell ref="T43:U43"/>
    <mergeCell ref="V43:W43"/>
    <mergeCell ref="X43:AA43"/>
    <mergeCell ref="B13:D14"/>
    <mergeCell ref="B17:D18"/>
    <mergeCell ref="A35:A36"/>
    <mergeCell ref="A38:A41"/>
    <mergeCell ref="A10:A18"/>
    <mergeCell ref="A24:A33"/>
    <mergeCell ref="T40:U40"/>
    <mergeCell ref="V40:W40"/>
    <mergeCell ref="X40:AA40"/>
    <mergeCell ref="T41:U41"/>
    <mergeCell ref="V41:W41"/>
    <mergeCell ref="X41:AA41"/>
    <mergeCell ref="A42:S42"/>
    <mergeCell ref="T42:U42"/>
    <mergeCell ref="V42:W42"/>
    <mergeCell ref="X42:AA42"/>
    <mergeCell ref="A37:S37"/>
    <mergeCell ref="T37:U37"/>
    <mergeCell ref="V37:W37"/>
    <mergeCell ref="X37:AA37"/>
  </mergeCells>
  <phoneticPr fontId="3" type="Hiragana"/>
  <conditionalFormatting sqref="T5:U5">
    <cfRule type="containsBlanks" dxfId="182" priority="1">
      <formula>LEN(TRIM(T5))=0</formula>
    </cfRule>
  </conditionalFormatting>
  <conditionalFormatting sqref="W5:X5 Z5:AA5 E10:AB11 M12:Q12 U12:AB12 H13:I13 K13:M13 E14:AB14 M15:Q16 U15:AB16 H17:I17 K17:M17 E18:AB18">
    <cfRule type="containsBlanks" dxfId="181"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23"/>
  <sheetViews>
    <sheetView topLeftCell="A4" workbookViewId="0">
      <selection activeCell="G19" sqref="G19"/>
    </sheetView>
  </sheetViews>
  <sheetFormatPr defaultColWidth="3.625" defaultRowHeight="13.5"/>
  <sheetData>
    <row r="1" spans="1:25" ht="18.75">
      <c r="A1" s="408" t="s">
        <v>91</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25" ht="26.25" customHeight="1">
      <c r="A2" s="135"/>
      <c r="B2" s="135"/>
      <c r="C2" s="135"/>
      <c r="D2" s="135"/>
      <c r="E2" s="135"/>
      <c r="F2" s="135"/>
      <c r="G2" s="135"/>
      <c r="H2" s="135"/>
      <c r="I2" s="135"/>
      <c r="J2" s="135"/>
      <c r="K2" s="135"/>
    </row>
    <row r="3" spans="1:25" ht="26.25" customHeight="1">
      <c r="A3" s="136" t="s">
        <v>131</v>
      </c>
    </row>
    <row r="4" spans="1:25" ht="26.25" customHeight="1">
      <c r="A4" s="136"/>
    </row>
    <row r="5" spans="1:25" ht="28.5" customHeight="1">
      <c r="A5" s="137" t="s">
        <v>139</v>
      </c>
      <c r="B5" s="139"/>
      <c r="C5" s="139"/>
      <c r="D5" s="139"/>
      <c r="E5" s="139"/>
      <c r="F5" s="139"/>
      <c r="G5" s="139"/>
      <c r="H5" s="139"/>
      <c r="I5" s="139"/>
      <c r="J5" s="139"/>
      <c r="K5" s="139"/>
      <c r="L5" s="139"/>
      <c r="M5" s="139"/>
      <c r="N5" s="139"/>
      <c r="O5" s="139"/>
      <c r="P5" s="139"/>
      <c r="Q5" s="139"/>
      <c r="R5" s="139"/>
      <c r="S5" s="139"/>
      <c r="T5" s="139"/>
      <c r="U5" s="139"/>
      <c r="V5" s="139"/>
      <c r="W5" s="139"/>
      <c r="X5" s="139"/>
      <c r="Y5" s="139"/>
    </row>
    <row r="6" spans="1:25" ht="28.5" customHeight="1">
      <c r="A6" s="136" t="s">
        <v>136</v>
      </c>
    </row>
    <row r="7" spans="1:25" ht="26.25" customHeight="1">
      <c r="A7" s="136"/>
    </row>
    <row r="8" spans="1:25" ht="26.25" customHeight="1">
      <c r="A8" s="136" t="s">
        <v>92</v>
      </c>
    </row>
    <row r="9" spans="1:25" ht="26.25" customHeight="1">
      <c r="A9" s="136"/>
      <c r="B9" s="404" t="s">
        <v>1</v>
      </c>
      <c r="C9" s="404"/>
      <c r="D9" s="404"/>
      <c r="E9" s="405"/>
      <c r="F9" s="405"/>
      <c r="G9" s="405"/>
      <c r="H9" s="405"/>
      <c r="I9" s="405"/>
      <c r="J9" s="405"/>
      <c r="K9" s="405"/>
      <c r="L9" s="405"/>
      <c r="M9" s="405"/>
      <c r="N9" s="405"/>
      <c r="O9" s="405"/>
      <c r="P9" s="405"/>
      <c r="Q9" s="405"/>
      <c r="R9" s="405"/>
      <c r="S9" s="405"/>
      <c r="T9" s="405"/>
      <c r="U9" s="405"/>
      <c r="V9" s="405"/>
      <c r="W9" s="405"/>
      <c r="X9" s="405"/>
      <c r="Y9" s="405"/>
    </row>
    <row r="10" spans="1:25" ht="26.25" customHeight="1">
      <c r="A10" s="136"/>
      <c r="B10" s="404" t="s">
        <v>95</v>
      </c>
      <c r="C10" s="404"/>
      <c r="D10" s="404"/>
      <c r="E10" s="405"/>
      <c r="F10" s="405"/>
      <c r="G10" s="405"/>
      <c r="H10" s="405"/>
      <c r="I10" s="405"/>
      <c r="J10" s="405"/>
      <c r="K10" s="405"/>
      <c r="L10" s="405"/>
      <c r="M10" s="405"/>
      <c r="N10" s="405"/>
      <c r="O10" s="405"/>
      <c r="P10" s="405"/>
      <c r="Q10" s="405"/>
      <c r="R10" s="405"/>
      <c r="S10" s="405"/>
      <c r="T10" s="405"/>
      <c r="U10" s="405"/>
      <c r="V10" s="405"/>
      <c r="W10" s="405"/>
      <c r="X10" s="405"/>
      <c r="Y10" s="405"/>
    </row>
    <row r="11" spans="1:25" ht="26.25" customHeight="1">
      <c r="A11" s="136"/>
      <c r="B11" s="404" t="s">
        <v>96</v>
      </c>
      <c r="C11" s="404"/>
      <c r="D11" s="404"/>
      <c r="E11" s="405"/>
      <c r="F11" s="405"/>
      <c r="G11" s="405"/>
      <c r="H11" s="405"/>
      <c r="I11" s="405"/>
      <c r="J11" s="405"/>
      <c r="K11" s="405"/>
      <c r="L11" s="405"/>
      <c r="M11" s="405"/>
      <c r="N11" s="405"/>
      <c r="O11" s="405"/>
      <c r="P11" s="405"/>
      <c r="Q11" s="405"/>
      <c r="R11" s="405"/>
      <c r="S11" s="405"/>
      <c r="T11" s="405"/>
      <c r="U11" s="405"/>
      <c r="V11" s="405"/>
      <c r="W11" s="405"/>
      <c r="X11" s="405"/>
      <c r="Y11" s="405"/>
    </row>
    <row r="12" spans="1:25" ht="26.25" customHeight="1">
      <c r="A12" s="136"/>
      <c r="E12" s="140"/>
      <c r="F12" s="140"/>
      <c r="G12" s="140"/>
      <c r="H12" s="140"/>
      <c r="I12" s="140"/>
      <c r="J12" s="140"/>
      <c r="K12" s="140"/>
      <c r="L12" s="140"/>
      <c r="M12" s="140"/>
      <c r="N12" s="140"/>
      <c r="O12" s="140"/>
      <c r="P12" s="140"/>
      <c r="Q12" s="140"/>
      <c r="R12" s="140"/>
      <c r="S12" s="140"/>
      <c r="T12" s="140"/>
      <c r="U12" s="140"/>
      <c r="V12" s="140"/>
      <c r="W12" s="140"/>
      <c r="X12" s="140"/>
      <c r="Y12" s="140"/>
    </row>
    <row r="13" spans="1:25" ht="26.25" customHeight="1">
      <c r="A13" s="136" t="s">
        <v>93</v>
      </c>
      <c r="E13" s="140"/>
      <c r="F13" s="140"/>
      <c r="G13" s="140"/>
      <c r="H13" s="140"/>
      <c r="I13" s="140"/>
      <c r="J13" s="140"/>
      <c r="K13" s="140"/>
      <c r="L13" s="140"/>
      <c r="M13" s="140"/>
      <c r="N13" s="140"/>
      <c r="O13" s="140"/>
      <c r="P13" s="140"/>
      <c r="Q13" s="140"/>
      <c r="R13" s="140"/>
      <c r="S13" s="140"/>
      <c r="T13" s="140"/>
      <c r="U13" s="140"/>
      <c r="V13" s="140"/>
      <c r="W13" s="140"/>
      <c r="X13" s="140"/>
      <c r="Y13" s="140"/>
    </row>
    <row r="14" spans="1:25" ht="26.25" customHeight="1">
      <c r="A14" s="136"/>
      <c r="B14" s="404" t="s">
        <v>1</v>
      </c>
      <c r="C14" s="404"/>
      <c r="D14" s="404"/>
      <c r="E14" s="405"/>
      <c r="F14" s="405"/>
      <c r="G14" s="405"/>
      <c r="H14" s="405"/>
      <c r="I14" s="405"/>
      <c r="J14" s="405"/>
      <c r="K14" s="405"/>
      <c r="L14" s="405"/>
      <c r="M14" s="405"/>
      <c r="N14" s="405"/>
      <c r="O14" s="405"/>
      <c r="P14" s="405"/>
      <c r="Q14" s="405"/>
      <c r="R14" s="405"/>
      <c r="S14" s="405"/>
      <c r="T14" s="405"/>
      <c r="U14" s="405"/>
      <c r="V14" s="405"/>
      <c r="W14" s="405"/>
      <c r="X14" s="405"/>
      <c r="Y14" s="405"/>
    </row>
    <row r="15" spans="1:25" ht="26.25" customHeight="1">
      <c r="A15" s="136"/>
      <c r="B15" s="404" t="s">
        <v>95</v>
      </c>
      <c r="C15" s="404"/>
      <c r="D15" s="404"/>
      <c r="E15" s="405"/>
      <c r="F15" s="405"/>
      <c r="G15" s="405"/>
      <c r="H15" s="405"/>
      <c r="I15" s="405"/>
      <c r="J15" s="405"/>
      <c r="K15" s="405"/>
      <c r="L15" s="405"/>
      <c r="M15" s="405"/>
      <c r="N15" s="405"/>
      <c r="O15" s="405"/>
      <c r="P15" s="405"/>
      <c r="Q15" s="405"/>
      <c r="R15" s="405"/>
      <c r="S15" s="405"/>
      <c r="T15" s="405"/>
      <c r="U15" s="405"/>
      <c r="V15" s="405"/>
      <c r="W15" s="405"/>
      <c r="X15" s="405"/>
      <c r="Y15" s="405"/>
    </row>
    <row r="16" spans="1:25" ht="26.25" customHeight="1">
      <c r="A16" s="136"/>
      <c r="B16" s="404" t="s">
        <v>96</v>
      </c>
      <c r="C16" s="404"/>
      <c r="D16" s="404"/>
      <c r="E16" s="407"/>
      <c r="F16" s="407"/>
      <c r="G16" s="407"/>
      <c r="H16" s="407"/>
      <c r="I16" s="407"/>
      <c r="J16" s="407"/>
      <c r="K16" s="407"/>
      <c r="L16" s="407"/>
      <c r="M16" s="407"/>
      <c r="N16" s="407"/>
      <c r="O16" s="407"/>
      <c r="P16" s="407"/>
      <c r="Q16" s="407"/>
      <c r="R16" s="407"/>
      <c r="S16" s="407"/>
      <c r="T16" s="407"/>
      <c r="U16" s="407"/>
      <c r="V16" s="407"/>
      <c r="W16" s="407"/>
      <c r="X16" s="407"/>
      <c r="Y16" t="s">
        <v>145</v>
      </c>
    </row>
    <row r="17" spans="1:25" ht="26.25" customHeight="1">
      <c r="A17" s="136"/>
    </row>
    <row r="18" spans="1:25" ht="26.25" customHeight="1">
      <c r="A18" s="136"/>
    </row>
    <row r="19" spans="1:25" ht="26.25" customHeight="1">
      <c r="A19" s="138"/>
      <c r="K19" s="406" t="s">
        <v>97</v>
      </c>
      <c r="L19" s="406"/>
      <c r="N19" t="s">
        <v>98</v>
      </c>
      <c r="P19" t="s">
        <v>87</v>
      </c>
      <c r="R19" t="s">
        <v>99</v>
      </c>
      <c r="S19" s="132"/>
    </row>
    <row r="20" spans="1:25" ht="26.25" customHeight="1">
      <c r="A20" s="136"/>
    </row>
    <row r="21" spans="1:25" ht="26.25" customHeight="1">
      <c r="A21" s="136"/>
      <c r="K21" s="404" t="s">
        <v>1</v>
      </c>
      <c r="L21" s="404"/>
      <c r="M21" s="404"/>
      <c r="N21" s="405"/>
      <c r="O21" s="405"/>
      <c r="P21" s="405"/>
      <c r="Q21" s="405"/>
      <c r="R21" s="405"/>
      <c r="S21" s="405"/>
      <c r="T21" s="405"/>
      <c r="U21" s="405"/>
      <c r="V21" s="405"/>
      <c r="W21" s="405"/>
      <c r="X21" s="405"/>
      <c r="Y21" s="405"/>
    </row>
    <row r="22" spans="1:25" ht="26.25" customHeight="1">
      <c r="A22" s="136"/>
      <c r="K22" s="404" t="s">
        <v>95</v>
      </c>
      <c r="L22" s="404"/>
      <c r="M22" s="404"/>
      <c r="N22" s="405"/>
      <c r="O22" s="405"/>
      <c r="P22" s="405"/>
      <c r="Q22" s="405"/>
      <c r="R22" s="405"/>
      <c r="S22" s="405"/>
      <c r="T22" s="405"/>
      <c r="U22" s="405"/>
      <c r="V22" s="405"/>
      <c r="W22" s="405"/>
      <c r="X22" s="405"/>
      <c r="Y22" s="405"/>
    </row>
    <row r="23" spans="1:25" ht="26.25" customHeight="1">
      <c r="A23" s="136"/>
      <c r="K23" s="404" t="s">
        <v>96</v>
      </c>
      <c r="L23" s="404"/>
      <c r="M23" s="404"/>
      <c r="N23" s="407"/>
      <c r="O23" s="407"/>
      <c r="P23" s="407"/>
      <c r="Q23" s="407"/>
      <c r="R23" s="407"/>
      <c r="S23" s="407"/>
      <c r="T23" s="407"/>
      <c r="U23" s="407"/>
      <c r="V23" s="407"/>
      <c r="W23" s="407"/>
      <c r="X23" s="407"/>
      <c r="Y23" t="s">
        <v>145</v>
      </c>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B16:D16"/>
    <mergeCell ref="K19:L19"/>
    <mergeCell ref="K21:M21"/>
    <mergeCell ref="N21:Y21"/>
    <mergeCell ref="E16:X16"/>
    <mergeCell ref="N23:X23"/>
  </mergeCells>
  <phoneticPr fontId="3" type="Hiragana"/>
  <conditionalFormatting sqref="N22:Y22">
    <cfRule type="containsBlanks" dxfId="8" priority="8">
      <formula>LEN(TRIM(N22))=0</formula>
    </cfRule>
  </conditionalFormatting>
  <conditionalFormatting sqref="E15">
    <cfRule type="containsBlanks" dxfId="7" priority="11">
      <formula>LEN(TRIM(E15))=0</formula>
    </cfRule>
  </conditionalFormatting>
  <conditionalFormatting sqref="E14">
    <cfRule type="containsBlanks" dxfId="6" priority="12">
      <formula>LEN(TRIM(E14))=0</formula>
    </cfRule>
  </conditionalFormatting>
  <conditionalFormatting sqref="E11">
    <cfRule type="containsBlanks" dxfId="5" priority="13">
      <formula>LEN(TRIM(E11))=0</formula>
    </cfRule>
  </conditionalFormatting>
  <conditionalFormatting sqref="E10">
    <cfRule type="containsBlanks" dxfId="4" priority="14">
      <formula>LEN(TRIM(E10))=0</formula>
    </cfRule>
  </conditionalFormatting>
  <conditionalFormatting sqref="E9">
    <cfRule type="containsBlanks" dxfId="3" priority="15">
      <formula>LEN(TRIM(E9))=0</formula>
    </cfRule>
  </conditionalFormatting>
  <conditionalFormatting sqref="N21:Y21">
    <cfRule type="containsBlanks" dxfId="2" priority="9">
      <formula>LEN(TRIM(N21))=0</formula>
    </cfRule>
  </conditionalFormatting>
  <conditionalFormatting sqref="E16">
    <cfRule type="containsBlanks" dxfId="1" priority="2">
      <formula>LEN(TRIM(E16))=0</formula>
    </cfRule>
  </conditionalFormatting>
  <conditionalFormatting sqref="N23 Y23">
    <cfRule type="containsBlanks" dxfId="0" priority="1">
      <formula>LEN(TRIM(N23))=0</formula>
    </cfRule>
  </conditionalFormatting>
  <pageMargins left="0.59055118110236215" right="0.59055118110236215" top="0.78740157480314954" bottom="0.78740157480314954"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38"/>
  <sheetViews>
    <sheetView showZeros="0" view="pageBreakPreview" zoomScale="60" workbookViewId="0">
      <pane xSplit="3" ySplit="3" topLeftCell="J4" activePane="bottomRight" state="frozen"/>
      <selection pane="topRight"/>
      <selection pane="bottomLeft"/>
      <selection pane="bottomRight" activeCell="P20" sqref="P20"/>
    </sheetView>
  </sheetViews>
  <sheetFormatPr defaultRowHeight="13.5"/>
  <cols>
    <col min="1" max="1" width="2" customWidth="1"/>
    <col min="3" max="4" width="25.625" customWidth="1"/>
    <col min="5" max="5" width="11.25" customWidth="1"/>
    <col min="6" max="6" width="17.125" bestFit="1" customWidth="1"/>
    <col min="7" max="7" width="38.75" customWidth="1"/>
    <col min="8" max="8" width="33.5" customWidth="1"/>
    <col min="9" max="10" width="13" customWidth="1"/>
    <col min="16" max="16" width="11.375" customWidth="1"/>
    <col min="19" max="19" width="48.625" bestFit="1" customWidth="1"/>
    <col min="20" max="21" width="9" customWidth="1"/>
  </cols>
  <sheetData>
    <row r="1" spans="1:16">
      <c r="A1" s="1" t="s">
        <v>68</v>
      </c>
      <c r="B1" s="1"/>
      <c r="C1" s="1"/>
      <c r="D1" s="1"/>
      <c r="E1" s="1"/>
      <c r="F1" s="1"/>
      <c r="G1" s="1"/>
      <c r="H1" s="1"/>
      <c r="I1" s="1"/>
      <c r="J1" s="1"/>
      <c r="K1" s="1"/>
      <c r="L1" s="1"/>
      <c r="M1" s="61"/>
      <c r="N1" s="61"/>
      <c r="O1" s="61"/>
      <c r="P1" s="66"/>
    </row>
    <row r="2" spans="1:16" ht="14.25" thickBot="1">
      <c r="A2" s="1"/>
      <c r="B2" s="47"/>
      <c r="C2" s="47"/>
      <c r="D2" s="1"/>
      <c r="E2" s="1"/>
      <c r="F2" s="1"/>
      <c r="G2" s="1"/>
      <c r="H2" s="1"/>
      <c r="I2" s="1"/>
      <c r="J2" s="1"/>
      <c r="K2" s="1"/>
      <c r="L2" s="1"/>
      <c r="M2" s="1"/>
      <c r="N2" s="1"/>
      <c r="O2" s="1"/>
      <c r="P2" s="1"/>
    </row>
    <row r="3" spans="1:16" ht="41.25" customHeight="1">
      <c r="A3" s="1"/>
      <c r="B3" s="48" t="s">
        <v>35</v>
      </c>
      <c r="C3" s="50" t="s">
        <v>10</v>
      </c>
      <c r="D3" s="52" t="s">
        <v>19</v>
      </c>
      <c r="E3" s="54" t="s">
        <v>24</v>
      </c>
      <c r="F3" s="54" t="s">
        <v>62</v>
      </c>
      <c r="G3" s="57" t="s">
        <v>4</v>
      </c>
      <c r="H3" s="57" t="s">
        <v>3</v>
      </c>
      <c r="I3" s="54" t="s">
        <v>81</v>
      </c>
      <c r="J3" s="54" t="s">
        <v>82</v>
      </c>
      <c r="K3" s="54" t="s">
        <v>83</v>
      </c>
      <c r="L3" s="54" t="s">
        <v>84</v>
      </c>
      <c r="M3" s="57" t="s">
        <v>47</v>
      </c>
      <c r="N3" s="54" t="s">
        <v>85</v>
      </c>
      <c r="O3" s="63" t="s">
        <v>86</v>
      </c>
      <c r="P3" s="67" t="s">
        <v>29</v>
      </c>
    </row>
    <row r="4" spans="1:16" ht="43.5" customHeight="1">
      <c r="A4" s="1"/>
      <c r="B4" s="49">
        <f t="shared" ref="B4:B18" si="0">ROW()-3</f>
        <v>1</v>
      </c>
      <c r="C4" s="51" t="str">
        <f>IF(施設１!N4="","",総括表!E11)</f>
        <v/>
      </c>
      <c r="D4" s="53">
        <f>施設１!N4</f>
        <v>0</v>
      </c>
      <c r="E4" s="55">
        <f>施設１!N3</f>
        <v>0</v>
      </c>
      <c r="F4" s="56" t="str">
        <f>IF(施設１!AK4="","",施設１!AK4)</f>
        <v/>
      </c>
      <c r="G4" s="58">
        <f>施設１!N5</f>
        <v>0</v>
      </c>
      <c r="H4" s="58">
        <f>施設１!N7</f>
        <v>0</v>
      </c>
      <c r="I4" s="59">
        <f>施設１!AH5</f>
        <v>0</v>
      </c>
      <c r="J4" s="59">
        <f>施設１!AM5</f>
        <v>0</v>
      </c>
      <c r="K4" s="60" t="str">
        <f>IF(施設１!N4="","",施設１!K18)</f>
        <v/>
      </c>
      <c r="L4" s="60" t="str">
        <f>IF(施設１!N4="","",施設１!K21)</f>
        <v/>
      </c>
      <c r="M4" s="60" t="str">
        <f>IF(施設１!N4="","",I4*K4+J4*L4)</f>
        <v/>
      </c>
      <c r="N4" s="62">
        <f>施設１!Y18</f>
        <v>0</v>
      </c>
      <c r="O4" s="64">
        <f>施設１!Y21</f>
        <v>0</v>
      </c>
      <c r="P4" s="68" t="str">
        <f>IF(施設１!N4="","",施設１!AJ24)</f>
        <v/>
      </c>
    </row>
    <row r="5" spans="1:16" ht="43.5" customHeight="1">
      <c r="A5" s="1"/>
      <c r="B5" s="49">
        <f t="shared" si="0"/>
        <v>2</v>
      </c>
      <c r="C5" s="51" t="str">
        <f>IF(施設２!N4="","",総括表!E11)</f>
        <v/>
      </c>
      <c r="D5" s="53">
        <f>施設２!N4</f>
        <v>0</v>
      </c>
      <c r="E5" s="55">
        <f>施設２!N3</f>
        <v>0</v>
      </c>
      <c r="F5" s="56" t="str">
        <f>IF(施設２!AK4="","",施設２!AK4)</f>
        <v/>
      </c>
      <c r="G5" s="58">
        <f>施設２!N5</f>
        <v>0</v>
      </c>
      <c r="H5" s="58">
        <f>施設２!N7</f>
        <v>0</v>
      </c>
      <c r="I5" s="59">
        <f>施設２!AH5</f>
        <v>0</v>
      </c>
      <c r="J5" s="59">
        <f>施設２!AM5</f>
        <v>0</v>
      </c>
      <c r="K5" s="60" t="str">
        <f>IF(施設２!N4="","",施設２!K18)</f>
        <v/>
      </c>
      <c r="L5" s="60" t="str">
        <f>IF(施設２!N4="","",施設２!K21)</f>
        <v/>
      </c>
      <c r="M5" s="60" t="str">
        <f>IF(施設２!N4="","",I5*K5+J5*L5)</f>
        <v/>
      </c>
      <c r="N5" s="62">
        <f>施設２!Y18</f>
        <v>0</v>
      </c>
      <c r="O5" s="62">
        <f>施設２!Y21</f>
        <v>0</v>
      </c>
      <c r="P5" s="68" t="str">
        <f>IF(施設２!N4="","",施設２!AJ24)</f>
        <v/>
      </c>
    </row>
    <row r="6" spans="1:16" ht="43.5" customHeight="1">
      <c r="A6" s="1"/>
      <c r="B6" s="49">
        <f t="shared" si="0"/>
        <v>3</v>
      </c>
      <c r="C6" s="51" t="str">
        <f>IF(施設３!N4="","",総括表!E11)</f>
        <v/>
      </c>
      <c r="D6" s="53">
        <f>施設３!N4</f>
        <v>0</v>
      </c>
      <c r="E6" s="55">
        <f>施設３!N3</f>
        <v>0</v>
      </c>
      <c r="F6" s="56" t="str">
        <f>IF(施設３!AK4="","",施設３!AK4)</f>
        <v/>
      </c>
      <c r="G6" s="58">
        <f>施設３!N5</f>
        <v>0</v>
      </c>
      <c r="H6" s="58">
        <f>施設３!N7</f>
        <v>0</v>
      </c>
      <c r="I6" s="59">
        <f>施設３!AH5</f>
        <v>0</v>
      </c>
      <c r="J6" s="59">
        <f>施設３!AM5</f>
        <v>0</v>
      </c>
      <c r="K6" s="60" t="str">
        <f>IF(施設３!N4="","",施設３!K18)</f>
        <v/>
      </c>
      <c r="L6" s="60" t="str">
        <f>IF(施設３!N4="","",施設３!K21)</f>
        <v/>
      </c>
      <c r="M6" s="60" t="str">
        <f>IF(施設３!N4="","",I6*K6+J6*L6)</f>
        <v/>
      </c>
      <c r="N6" s="62">
        <f>施設３!Y18</f>
        <v>0</v>
      </c>
      <c r="O6" s="62">
        <f>施設３!Y21</f>
        <v>0</v>
      </c>
      <c r="P6" s="68" t="str">
        <f>IF(施設３!N4="","",施設３!AJ24)</f>
        <v/>
      </c>
    </row>
    <row r="7" spans="1:16" ht="43.5" customHeight="1">
      <c r="A7" s="1"/>
      <c r="B7" s="49">
        <f t="shared" si="0"/>
        <v>4</v>
      </c>
      <c r="C7" s="51" t="str">
        <f>IF(施設４!N4="","",総括表!E11)</f>
        <v/>
      </c>
      <c r="D7" s="53">
        <f>施設４!N4</f>
        <v>0</v>
      </c>
      <c r="E7" s="55">
        <f>施設４!N3</f>
        <v>0</v>
      </c>
      <c r="F7" s="56" t="str">
        <f>IF(施設４!AK4="","",施設４!AK4)</f>
        <v/>
      </c>
      <c r="G7" s="58">
        <f>施設４!N5</f>
        <v>0</v>
      </c>
      <c r="H7" s="58">
        <f>施設４!N7</f>
        <v>0</v>
      </c>
      <c r="I7" s="59">
        <f>施設４!AH5</f>
        <v>0</v>
      </c>
      <c r="J7" s="59">
        <f>施設４!AM5</f>
        <v>0</v>
      </c>
      <c r="K7" s="60" t="str">
        <f>IF(施設４!N4="","",施設４!K18)</f>
        <v/>
      </c>
      <c r="L7" s="60" t="str">
        <f>IF(施設４!N4="","",施設４!K21)</f>
        <v/>
      </c>
      <c r="M7" s="60" t="str">
        <f>IF(施設４!N4="","",I7*K7+J7*L7)</f>
        <v/>
      </c>
      <c r="N7" s="62">
        <f>施設４!Y18</f>
        <v>0</v>
      </c>
      <c r="O7" s="62">
        <f>施設４!Y21</f>
        <v>0</v>
      </c>
      <c r="P7" s="68" t="str">
        <f>IF(施設４!N4="","",施設４!AJ24)</f>
        <v/>
      </c>
    </row>
    <row r="8" spans="1:16" ht="43.5" customHeight="1">
      <c r="A8" s="1"/>
      <c r="B8" s="49">
        <f t="shared" si="0"/>
        <v>5</v>
      </c>
      <c r="C8" s="51" t="str">
        <f>IF(施設５!N4="","",総括表!E11)</f>
        <v/>
      </c>
      <c r="D8" s="53">
        <f>施設５!N4</f>
        <v>0</v>
      </c>
      <c r="E8" s="55">
        <f>施設５!N3</f>
        <v>0</v>
      </c>
      <c r="F8" s="56" t="str">
        <f>IF(施設５!AK4="","",施設５!AK4)</f>
        <v/>
      </c>
      <c r="G8" s="58">
        <f>施設５!N5</f>
        <v>0</v>
      </c>
      <c r="H8" s="58">
        <f>施設５!N7</f>
        <v>0</v>
      </c>
      <c r="I8" s="59">
        <f>施設５!AH5</f>
        <v>0</v>
      </c>
      <c r="J8" s="59">
        <f>施設５!AM5</f>
        <v>0</v>
      </c>
      <c r="K8" s="60" t="str">
        <f>IF(施設５!N4="","",施設５!K18)</f>
        <v/>
      </c>
      <c r="L8" s="60" t="str">
        <f>IF(施設５!N4="","",施設５!K21)</f>
        <v/>
      </c>
      <c r="M8" s="60" t="str">
        <f>IF(施設５!N4="","",I8*K8+J8*L8)</f>
        <v/>
      </c>
      <c r="N8" s="62">
        <f>施設５!Y18</f>
        <v>0</v>
      </c>
      <c r="O8" s="62">
        <f>施設５!Y21</f>
        <v>0</v>
      </c>
      <c r="P8" s="68" t="str">
        <f>IF(施設５!N4="","",施設５!AJ24)</f>
        <v/>
      </c>
    </row>
    <row r="9" spans="1:16" ht="43.5" customHeight="1">
      <c r="A9" s="1"/>
      <c r="B9" s="49">
        <f t="shared" si="0"/>
        <v>6</v>
      </c>
      <c r="C9" s="51" t="str">
        <f>IF(施設６!N4="","",総括表!E11)</f>
        <v/>
      </c>
      <c r="D9" s="53">
        <f>施設６!N4</f>
        <v>0</v>
      </c>
      <c r="E9" s="55">
        <f>施設６!N3</f>
        <v>0</v>
      </c>
      <c r="F9" s="56" t="str">
        <f>IF(施設６!AK4="","",施設６!AK4)</f>
        <v/>
      </c>
      <c r="G9" s="58">
        <f>施設６!N5</f>
        <v>0</v>
      </c>
      <c r="H9" s="58">
        <f>施設６!N7</f>
        <v>0</v>
      </c>
      <c r="I9" s="59">
        <f>施設６!AH5</f>
        <v>0</v>
      </c>
      <c r="J9" s="59">
        <f>施設６!AM5</f>
        <v>0</v>
      </c>
      <c r="K9" s="60" t="str">
        <f>IF(施設６!N4="","",施設６!K18)</f>
        <v/>
      </c>
      <c r="L9" s="60" t="str">
        <f>IF(施設６!N4="","",施設６!K21)</f>
        <v/>
      </c>
      <c r="M9" s="60" t="str">
        <f>IF(施設６!N4="","",I9*K9+J9*L9)</f>
        <v/>
      </c>
      <c r="N9" s="62">
        <f>施設６!Y18</f>
        <v>0</v>
      </c>
      <c r="O9" s="62">
        <f>施設６!Y21</f>
        <v>0</v>
      </c>
      <c r="P9" s="68" t="str">
        <f>IF(施設６!N4="","",施設６!AJ24)</f>
        <v/>
      </c>
    </row>
    <row r="10" spans="1:16" ht="43.5" customHeight="1">
      <c r="A10" s="1"/>
      <c r="B10" s="49">
        <f t="shared" si="0"/>
        <v>7</v>
      </c>
      <c r="C10" s="51" t="str">
        <f>IF(施設７!N4="","",総括表!E11)</f>
        <v/>
      </c>
      <c r="D10" s="53">
        <f>施設７!N4</f>
        <v>0</v>
      </c>
      <c r="E10" s="55">
        <f>施設７!N3</f>
        <v>0</v>
      </c>
      <c r="F10" s="56" t="str">
        <f>IF(施設７!AK4="","",施設７!AK4)</f>
        <v/>
      </c>
      <c r="G10" s="58">
        <f>施設７!N5</f>
        <v>0</v>
      </c>
      <c r="H10" s="58">
        <f>施設７!N7</f>
        <v>0</v>
      </c>
      <c r="I10" s="59">
        <f>施設７!AH5</f>
        <v>0</v>
      </c>
      <c r="J10" s="59">
        <f>施設７!AM5</f>
        <v>0</v>
      </c>
      <c r="K10" s="60" t="str">
        <f>IF(施設７!N4="","",施設７!K18)</f>
        <v/>
      </c>
      <c r="L10" s="60" t="str">
        <f>IF(施設７!N4="","",施設７!K21)</f>
        <v/>
      </c>
      <c r="M10" s="60" t="str">
        <f>IF(施設７!N4="","",I10*K10+J10*L10)</f>
        <v/>
      </c>
      <c r="N10" s="62">
        <f>施設７!Y18</f>
        <v>0</v>
      </c>
      <c r="O10" s="62">
        <f>施設７!Y21</f>
        <v>0</v>
      </c>
      <c r="P10" s="68" t="str">
        <f>IF(施設７!N4="","",施設７!AJ24)</f>
        <v/>
      </c>
    </row>
    <row r="11" spans="1:16" ht="43.5" customHeight="1">
      <c r="A11" s="1"/>
      <c r="B11" s="49">
        <f t="shared" si="0"/>
        <v>8</v>
      </c>
      <c r="C11" s="51" t="str">
        <f>IF(施設８!N4="","",総括表!E11)</f>
        <v/>
      </c>
      <c r="D11" s="53">
        <f>施設８!N4</f>
        <v>0</v>
      </c>
      <c r="E11" s="55">
        <f>施設８!N3</f>
        <v>0</v>
      </c>
      <c r="F11" s="56" t="str">
        <f>IF(施設８!AK4="","",施設８!AK4)</f>
        <v/>
      </c>
      <c r="G11" s="58">
        <f>施設８!N5</f>
        <v>0</v>
      </c>
      <c r="H11" s="58">
        <f>施設８!N7</f>
        <v>0</v>
      </c>
      <c r="I11" s="59">
        <f>施設８!AH5</f>
        <v>0</v>
      </c>
      <c r="J11" s="59">
        <f>施設８!AM5</f>
        <v>0</v>
      </c>
      <c r="K11" s="60" t="str">
        <f>IF(施設８!N4="","",施設８!K18)</f>
        <v/>
      </c>
      <c r="L11" s="60" t="str">
        <f>IF(施設８!N4="","",施設８!K21)</f>
        <v/>
      </c>
      <c r="M11" s="60" t="str">
        <f>IF(施設８!N4="","",I11*K11+J11*L11)</f>
        <v/>
      </c>
      <c r="N11" s="62">
        <f>施設８!Y18</f>
        <v>0</v>
      </c>
      <c r="O11" s="62">
        <f>施設８!Y21</f>
        <v>0</v>
      </c>
      <c r="P11" s="68" t="str">
        <f>IF(施設８!N4="","",施設８!AJ24)</f>
        <v/>
      </c>
    </row>
    <row r="12" spans="1:16" ht="43.5" customHeight="1">
      <c r="A12" s="1"/>
      <c r="B12" s="49">
        <f t="shared" si="0"/>
        <v>9</v>
      </c>
      <c r="C12" s="51" t="str">
        <f>IF(施設９!N4="","",総括表!E11)</f>
        <v/>
      </c>
      <c r="D12" s="53">
        <f>施設９!N4</f>
        <v>0</v>
      </c>
      <c r="E12" s="55">
        <f>施設９!N3</f>
        <v>0</v>
      </c>
      <c r="F12" s="56" t="str">
        <f>IF(施設９!AK4="","",施設９!AK4)</f>
        <v/>
      </c>
      <c r="G12" s="58">
        <f>施設９!N5</f>
        <v>0</v>
      </c>
      <c r="H12" s="58">
        <f>施設９!N7</f>
        <v>0</v>
      </c>
      <c r="I12" s="59">
        <f>施設９!AH5</f>
        <v>0</v>
      </c>
      <c r="J12" s="59">
        <f>施設９!AM5</f>
        <v>0</v>
      </c>
      <c r="K12" s="60" t="str">
        <f>IF(施設９!N4="","",施設９!K18)</f>
        <v/>
      </c>
      <c r="L12" s="60" t="str">
        <f>IF(施設９!N4="","",施設９!K21)</f>
        <v/>
      </c>
      <c r="M12" s="60" t="str">
        <f>IF(施設９!N4="","",I12*K12+J12*L12)</f>
        <v/>
      </c>
      <c r="N12" s="62">
        <f>施設９!Y18</f>
        <v>0</v>
      </c>
      <c r="O12" s="62">
        <f>施設９!Y21</f>
        <v>0</v>
      </c>
      <c r="P12" s="68" t="str">
        <f>IF(施設９!N4="","",施設９!AJ24)</f>
        <v/>
      </c>
    </row>
    <row r="13" spans="1:16" ht="43.5" customHeight="1">
      <c r="A13" s="1"/>
      <c r="B13" s="49">
        <f t="shared" si="0"/>
        <v>10</v>
      </c>
      <c r="C13" s="51" t="str">
        <f>IF(施設１０!N4="","",総括表!E11)</f>
        <v/>
      </c>
      <c r="D13" s="53">
        <f>施設１０!N4</f>
        <v>0</v>
      </c>
      <c r="E13" s="55">
        <f>施設１０!N3</f>
        <v>0</v>
      </c>
      <c r="F13" s="56" t="str">
        <f>IF(施設１０!AK4="","",施設１０!AK4)</f>
        <v/>
      </c>
      <c r="G13" s="58">
        <f>施設１０!N5</f>
        <v>0</v>
      </c>
      <c r="H13" s="58">
        <f>施設１０!N7</f>
        <v>0</v>
      </c>
      <c r="I13" s="59">
        <f>施設１０!AH5</f>
        <v>0</v>
      </c>
      <c r="J13" s="59">
        <f>施設１０!AM5</f>
        <v>0</v>
      </c>
      <c r="K13" s="60" t="str">
        <f>IF(施設１０!N4="","",施設１０!K18)</f>
        <v/>
      </c>
      <c r="L13" s="60" t="str">
        <f>IF(施設１０!N4="","",施設１０!K21)</f>
        <v/>
      </c>
      <c r="M13" s="60" t="str">
        <f>IF(施設１０!N4="","",I13*K13+J13*L13)</f>
        <v/>
      </c>
      <c r="N13" s="62">
        <f>施設１０!Y18</f>
        <v>0</v>
      </c>
      <c r="O13" s="62">
        <f>施設１０!Y21</f>
        <v>0</v>
      </c>
      <c r="P13" s="68" t="str">
        <f>IF(施設１０!N4="","",施設１０!AJ24)</f>
        <v/>
      </c>
    </row>
    <row r="14" spans="1:16" ht="43.5" customHeight="1">
      <c r="A14" s="1"/>
      <c r="B14" s="49">
        <f t="shared" si="0"/>
        <v>11</v>
      </c>
      <c r="C14" s="51" t="str">
        <f>IF(施設１１!N4="","",総括表!E11)</f>
        <v/>
      </c>
      <c r="D14" s="53">
        <f>施設１１!N4</f>
        <v>0</v>
      </c>
      <c r="E14" s="55">
        <f>施設１１!N3</f>
        <v>0</v>
      </c>
      <c r="F14" s="56" t="str">
        <f>IF(施設１１!AK4="","",施設１１!AK4)</f>
        <v/>
      </c>
      <c r="G14" s="58">
        <f>施設１１!N5</f>
        <v>0</v>
      </c>
      <c r="H14" s="58">
        <f>施設１１!N7</f>
        <v>0</v>
      </c>
      <c r="I14" s="59">
        <f>施設１１!AH5</f>
        <v>0</v>
      </c>
      <c r="J14" s="59">
        <f>施設１１!AM5</f>
        <v>0</v>
      </c>
      <c r="K14" s="60" t="str">
        <f>IF(施設１１!N4="","",施設１１!K18)</f>
        <v/>
      </c>
      <c r="L14" s="60" t="str">
        <f>IF(施設１１!N4="","",施設１１!K21)</f>
        <v/>
      </c>
      <c r="M14" s="60" t="str">
        <f>IF(施設１１!N4="","",I14*K14+J14*L14)</f>
        <v/>
      </c>
      <c r="N14" s="62">
        <f>施設１１!Y18</f>
        <v>0</v>
      </c>
      <c r="O14" s="62">
        <f>施設１１!Y21</f>
        <v>0</v>
      </c>
      <c r="P14" s="68" t="str">
        <f>IF(施設１１!N4="","",施設１１!AJ24)</f>
        <v/>
      </c>
    </row>
    <row r="15" spans="1:16" ht="43.5" customHeight="1">
      <c r="A15" s="1"/>
      <c r="B15" s="49">
        <f t="shared" si="0"/>
        <v>12</v>
      </c>
      <c r="C15" s="51" t="str">
        <f>IF(施設１２!N4="","",総括表!E11)</f>
        <v/>
      </c>
      <c r="D15" s="53">
        <f>施設１２!N4</f>
        <v>0</v>
      </c>
      <c r="E15" s="55">
        <f>施設１２!N3</f>
        <v>0</v>
      </c>
      <c r="F15" s="56" t="str">
        <f>IF(施設１２!AK4="","",施設１２!AK4)</f>
        <v/>
      </c>
      <c r="G15" s="58">
        <f>施設１２!N5</f>
        <v>0</v>
      </c>
      <c r="H15" s="58">
        <f>施設１２!N7</f>
        <v>0</v>
      </c>
      <c r="I15" s="59">
        <f>施設１２!AH5</f>
        <v>0</v>
      </c>
      <c r="J15" s="59">
        <f>施設１２!AM5</f>
        <v>0</v>
      </c>
      <c r="K15" s="60" t="str">
        <f>IF(施設１２!N4="","",施設１２!K18)</f>
        <v/>
      </c>
      <c r="L15" s="60" t="str">
        <f>IF(施設１２!N4="","",施設１２!K21)</f>
        <v/>
      </c>
      <c r="M15" s="60" t="str">
        <f>IF(施設１２!N4="","",I15*K15+J15*L15)</f>
        <v/>
      </c>
      <c r="N15" s="62">
        <f>施設１２!Y18</f>
        <v>0</v>
      </c>
      <c r="O15" s="62">
        <f>施設１２!Y21</f>
        <v>0</v>
      </c>
      <c r="P15" s="68" t="str">
        <f>IF(施設１２!N4="","",施設１２!AJ24)</f>
        <v/>
      </c>
    </row>
    <row r="16" spans="1:16" ht="43.5" customHeight="1">
      <c r="A16" s="1"/>
      <c r="B16" s="49">
        <f t="shared" si="0"/>
        <v>13</v>
      </c>
      <c r="C16" s="51" t="str">
        <f>IF(施設１３!N4="","",総括表!E11)</f>
        <v/>
      </c>
      <c r="D16" s="53">
        <f>施設１３!N4</f>
        <v>0</v>
      </c>
      <c r="E16" s="55">
        <f>施設１３!N3</f>
        <v>0</v>
      </c>
      <c r="F16" s="56" t="str">
        <f>IF(施設１３!AK4="","",施設１３!AK4)</f>
        <v/>
      </c>
      <c r="G16" s="58">
        <f>施設１３!N5</f>
        <v>0</v>
      </c>
      <c r="H16" s="58">
        <f>施設１３!N7</f>
        <v>0</v>
      </c>
      <c r="I16" s="59">
        <f>施設１３!AH5</f>
        <v>0</v>
      </c>
      <c r="J16" s="59">
        <f>施設１３!AM5</f>
        <v>0</v>
      </c>
      <c r="K16" s="60" t="str">
        <f>IF(施設１３!N4="","",施設１３!K18)</f>
        <v/>
      </c>
      <c r="L16" s="60" t="str">
        <f>IF(施設１３!N4="","",施設１３!K21)</f>
        <v/>
      </c>
      <c r="M16" s="60" t="str">
        <f>IF(施設１３!N4="","",I16*K16+J16*L16)</f>
        <v/>
      </c>
      <c r="N16" s="62">
        <f>施設１３!Y18</f>
        <v>0</v>
      </c>
      <c r="O16" s="62">
        <f>施設１３!Y21</f>
        <v>0</v>
      </c>
      <c r="P16" s="68" t="str">
        <f>IF(施設１３!N4="","",施設１３!AJ24)</f>
        <v/>
      </c>
    </row>
    <row r="17" spans="1:21" ht="43.5" customHeight="1">
      <c r="A17" s="1"/>
      <c r="B17" s="49">
        <f t="shared" si="0"/>
        <v>14</v>
      </c>
      <c r="C17" s="51" t="str">
        <f>IF(施設１４!N4="","",総括表!E11)</f>
        <v/>
      </c>
      <c r="D17" s="53">
        <f>施設１４!N4</f>
        <v>0</v>
      </c>
      <c r="E17" s="55">
        <f>施設１４!N3</f>
        <v>0</v>
      </c>
      <c r="F17" s="56" t="str">
        <f>IF(施設１４!AK4="","",施設１４!AK4)</f>
        <v/>
      </c>
      <c r="G17" s="58">
        <f>施設１４!N5</f>
        <v>0</v>
      </c>
      <c r="H17" s="58">
        <f>施設１４!N7</f>
        <v>0</v>
      </c>
      <c r="I17" s="59">
        <f>施設１４!AH5</f>
        <v>0</v>
      </c>
      <c r="J17" s="59">
        <f>施設１４!AM5</f>
        <v>0</v>
      </c>
      <c r="K17" s="60" t="str">
        <f>IF(施設１４!N4="","",施設１４!K18)</f>
        <v/>
      </c>
      <c r="L17" s="60" t="str">
        <f>IF(施設１４!N4="","",施設１４!K21)</f>
        <v/>
      </c>
      <c r="M17" s="60" t="str">
        <f>IF(施設１４!N4="","",I17*K17+J17*L17)</f>
        <v/>
      </c>
      <c r="N17" s="62">
        <f>施設１４!Y18</f>
        <v>0</v>
      </c>
      <c r="O17" s="62">
        <f>施設１４!Y21</f>
        <v>0</v>
      </c>
      <c r="P17" s="68" t="str">
        <f>IF(施設１４!N4="","",施設１４!AJ24)</f>
        <v/>
      </c>
    </row>
    <row r="18" spans="1:21" ht="43.5" customHeight="1" thickBot="1">
      <c r="A18" s="1"/>
      <c r="B18" s="49">
        <f t="shared" si="0"/>
        <v>15</v>
      </c>
      <c r="C18" s="51" t="str">
        <f>IF(施設１５!N4="","",総括表!E11)</f>
        <v/>
      </c>
      <c r="D18" s="53">
        <f>施設１５!N4</f>
        <v>0</v>
      </c>
      <c r="E18" s="55">
        <f>施設１５!N3</f>
        <v>0</v>
      </c>
      <c r="F18" s="56" t="str">
        <f>IF(施設１５!AK4="","",施設１５!AK4)</f>
        <v/>
      </c>
      <c r="G18" s="58">
        <f>施設１５!N5</f>
        <v>0</v>
      </c>
      <c r="H18" s="58">
        <f>施設１５!N7</f>
        <v>0</v>
      </c>
      <c r="I18" s="59">
        <f>施設１５!AH5</f>
        <v>0</v>
      </c>
      <c r="J18" s="59">
        <f>施設１５!AM5</f>
        <v>0</v>
      </c>
      <c r="K18" s="60" t="str">
        <f>IF(施設１５!N4="","",施設１５!K18)</f>
        <v/>
      </c>
      <c r="L18" s="60" t="str">
        <f>IF(施設１５!N4="","",施設１５!K21)</f>
        <v/>
      </c>
      <c r="M18" s="60" t="str">
        <f>IF(施設１５!N4="","",I18*K18+J18*L18)</f>
        <v/>
      </c>
      <c r="N18" s="62">
        <f>施設１５!Y18</f>
        <v>0</v>
      </c>
      <c r="O18" s="62">
        <f>施設１５!Y21</f>
        <v>0</v>
      </c>
      <c r="P18" s="69" t="str">
        <f>IF(施設１５!N4="","",施設１５!AJ24)</f>
        <v/>
      </c>
    </row>
    <row r="19" spans="1:21" ht="43.5" customHeight="1" thickBot="1">
      <c r="O19" s="65" t="s">
        <v>11</v>
      </c>
      <c r="P19" s="70">
        <f>SUM(P4:P18)</f>
        <v>0</v>
      </c>
      <c r="S19" s="72"/>
      <c r="T19" s="72" t="s">
        <v>88</v>
      </c>
      <c r="U19" s="72" t="s">
        <v>89</v>
      </c>
    </row>
    <row r="20" spans="1:21">
      <c r="P20" s="161" t="str">
        <f>IF(P19=U38,"OK","CHECK")</f>
        <v>OK</v>
      </c>
      <c r="S20" s="71" t="s">
        <v>48</v>
      </c>
      <c r="T20" s="72">
        <f t="shared" ref="T20:T29" si="1">COUNTIF($G$4:$G$18,S20)</f>
        <v>0</v>
      </c>
      <c r="U20" s="72">
        <f t="shared" ref="U20:U29" si="2">SUMIF($G$4:$G$18,S20,$P$4:$P$18)</f>
        <v>0</v>
      </c>
    </row>
    <row r="21" spans="1:21">
      <c r="S21" s="71" t="s">
        <v>94</v>
      </c>
      <c r="T21" s="72">
        <f t="shared" si="1"/>
        <v>0</v>
      </c>
      <c r="U21" s="72">
        <f t="shared" si="2"/>
        <v>0</v>
      </c>
    </row>
    <row r="22" spans="1:21">
      <c r="S22" s="71" t="s">
        <v>70</v>
      </c>
      <c r="T22" s="72">
        <f t="shared" si="1"/>
        <v>0</v>
      </c>
      <c r="U22" s="72">
        <f t="shared" si="2"/>
        <v>0</v>
      </c>
    </row>
    <row r="23" spans="1:21">
      <c r="S23" s="71" t="s">
        <v>71</v>
      </c>
      <c r="T23" s="72">
        <f t="shared" si="1"/>
        <v>0</v>
      </c>
      <c r="U23" s="72">
        <f t="shared" si="2"/>
        <v>0</v>
      </c>
    </row>
    <row r="24" spans="1:21">
      <c r="S24" s="71" t="s">
        <v>115</v>
      </c>
      <c r="T24" s="72">
        <f t="shared" si="1"/>
        <v>0</v>
      </c>
      <c r="U24" s="72">
        <f t="shared" si="2"/>
        <v>0</v>
      </c>
    </row>
    <row r="25" spans="1:21">
      <c r="S25" s="71" t="s">
        <v>116</v>
      </c>
      <c r="T25" s="72">
        <f t="shared" si="1"/>
        <v>0</v>
      </c>
      <c r="U25" s="72">
        <f t="shared" si="2"/>
        <v>0</v>
      </c>
    </row>
    <row r="26" spans="1:21">
      <c r="S26" s="71" t="s">
        <v>117</v>
      </c>
      <c r="T26" s="72">
        <f t="shared" si="1"/>
        <v>0</v>
      </c>
      <c r="U26" s="72">
        <f t="shared" si="2"/>
        <v>0</v>
      </c>
    </row>
    <row r="27" spans="1:21">
      <c r="S27" s="71" t="s">
        <v>118</v>
      </c>
      <c r="T27" s="72">
        <f t="shared" si="1"/>
        <v>0</v>
      </c>
      <c r="U27" s="72">
        <f t="shared" si="2"/>
        <v>0</v>
      </c>
    </row>
    <row r="28" spans="1:21">
      <c r="S28" s="71" t="s">
        <v>72</v>
      </c>
      <c r="T28" s="72">
        <f t="shared" si="1"/>
        <v>0</v>
      </c>
      <c r="U28" s="72">
        <f t="shared" si="2"/>
        <v>0</v>
      </c>
    </row>
    <row r="29" spans="1:21">
      <c r="S29" s="71" t="s">
        <v>73</v>
      </c>
      <c r="T29" s="72">
        <f t="shared" si="1"/>
        <v>0</v>
      </c>
      <c r="U29" s="72">
        <f t="shared" si="2"/>
        <v>0</v>
      </c>
    </row>
    <row r="30" spans="1:21">
      <c r="S30" s="71"/>
      <c r="T30" s="72"/>
      <c r="U30" s="72"/>
    </row>
    <row r="31" spans="1:21">
      <c r="S31" s="71" t="s">
        <v>119</v>
      </c>
      <c r="T31" s="72">
        <f>COUNTIF($G$4:$G$18,S31)</f>
        <v>0</v>
      </c>
      <c r="U31" s="72">
        <f>SUMIF($G$4:$G$18,S31,$P$4:$P$18)</f>
        <v>0</v>
      </c>
    </row>
    <row r="32" spans="1:21">
      <c r="S32" s="71" t="s">
        <v>55</v>
      </c>
      <c r="T32" s="72">
        <f>COUNTIF($G$4:$G$18,S32)</f>
        <v>0</v>
      </c>
      <c r="U32" s="72">
        <f>SUMIF($G$4:$G$18,S32,$P$4:$P$18)</f>
        <v>0</v>
      </c>
    </row>
    <row r="33" spans="19:21">
      <c r="S33" s="71"/>
      <c r="T33" s="72"/>
      <c r="U33" s="72"/>
    </row>
    <row r="34" spans="19:21">
      <c r="S34" s="71" t="s">
        <v>120</v>
      </c>
      <c r="T34" s="72">
        <f>COUNTIF($G$4:$G$18,S34)</f>
        <v>0</v>
      </c>
      <c r="U34" s="72">
        <f>SUMIF($G$4:$G$18,S34,$P$4:$P$18)</f>
        <v>0</v>
      </c>
    </row>
    <row r="35" spans="19:21">
      <c r="S35" s="71" t="s">
        <v>59</v>
      </c>
      <c r="T35" s="72">
        <f>COUNTIF($G$4:$G$18,S35)</f>
        <v>0</v>
      </c>
      <c r="U35" s="72">
        <f>SUMIF($G$4:$G$18,S35,$P$4:$P$18)</f>
        <v>0</v>
      </c>
    </row>
    <row r="36" spans="19:21">
      <c r="S36" s="71" t="s">
        <v>64</v>
      </c>
      <c r="T36" s="72">
        <f>COUNTIF($G$4:$G$18,S36)</f>
        <v>0</v>
      </c>
      <c r="U36" s="72">
        <f>SUMIF($G$4:$G$18,S36,$P$4:$P$18)</f>
        <v>0</v>
      </c>
    </row>
    <row r="37" spans="19:21">
      <c r="S37" s="71" t="s">
        <v>121</v>
      </c>
      <c r="T37" s="72">
        <f>COUNTIF($G$4:$G$18,S37)</f>
        <v>0</v>
      </c>
      <c r="U37" s="72">
        <f>SUMIF($G$4:$G$18,S37,$P$4:$P$18)</f>
        <v>0</v>
      </c>
    </row>
    <row r="38" spans="19:21">
      <c r="U38" s="160">
        <f>SUM(U20:U37)</f>
        <v>0</v>
      </c>
    </row>
  </sheetData>
  <phoneticPr fontId="3" type="Hiragana"/>
  <conditionalFormatting sqref="P1">
    <cfRule type="cellIs" dxfId="180" priority="1" operator="equal">
      <formula>0</formula>
    </cfRule>
  </conditionalFormatting>
  <pageMargins left="0.39370078740157477" right="0.3937007874015747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4"/>
  <sheetViews>
    <sheetView workbookViewId="0">
      <selection activeCell="N5" sqref="N5:AE5"/>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3"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3"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c r="AQ18" s="105"/>
    </row>
    <row r="19" spans="1:43"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3"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3"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c r="AQ21" s="105"/>
    </row>
    <row r="22" spans="1:43"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3" ht="40.5" customHeight="1">
      <c r="AJ23" s="260" t="s">
        <v>60</v>
      </c>
      <c r="AK23" s="261"/>
      <c r="AL23" s="261"/>
      <c r="AM23" s="261"/>
      <c r="AN23" s="261"/>
      <c r="AO23" s="261"/>
      <c r="AP23" s="262"/>
    </row>
    <row r="24" spans="1:43"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Y21:AD21">
    <cfRule type="containsBlanks" dxfId="179" priority="1">
      <formula>LEN(TRIM(Y21))=0</formula>
    </cfRule>
  </conditionalFormatting>
  <conditionalFormatting sqref="AM5:AN5">
    <cfRule type="containsBlanks" dxfId="178" priority="4">
      <formula>LEN(TRIM(AM5))=0</formula>
    </cfRule>
  </conditionalFormatting>
  <conditionalFormatting sqref="N3:R3 AK4 N7:AP7">
    <cfRule type="containsBlanks" dxfId="177" priority="10">
      <formula>LEN(TRIM(N3))=0</formula>
    </cfRule>
  </conditionalFormatting>
  <conditionalFormatting sqref="N4:AE4">
    <cfRule type="containsBlanks" dxfId="176" priority="9">
      <formula>LEN(TRIM(N4))=0</formula>
    </cfRule>
  </conditionalFormatting>
  <conditionalFormatting sqref="N5:AE5">
    <cfRule type="containsBlanks" dxfId="175" priority="8">
      <formula>LEN(TRIM(N5))=0</formula>
    </cfRule>
  </conditionalFormatting>
  <conditionalFormatting sqref="AH5:AI5">
    <cfRule type="containsBlanks" dxfId="174" priority="7">
      <formula>LEN(TRIM(AH5))=0</formula>
    </cfRule>
  </conditionalFormatting>
  <conditionalFormatting sqref="S6:T6 V6:X6">
    <cfRule type="containsBlanks" dxfId="173" priority="6">
      <formula>LEN(TRIM(S6))=0</formula>
    </cfRule>
  </conditionalFormatting>
  <conditionalFormatting sqref="A10:A15">
    <cfRule type="containsBlanks" dxfId="172" priority="5">
      <formula>LEN(TRIM(A10))=0</formula>
    </cfRule>
  </conditionalFormatting>
  <conditionalFormatting sqref="Y18:AD18">
    <cfRule type="containsBlanks" dxfId="171" priority="3">
      <formula>LEN(TRIM(Y18))=0</formula>
    </cfRule>
  </conditionalFormatting>
  <dataValidations count="7">
    <dataValidation imeMode="halfAlpha" allowBlank="1" showInputMessage="1" showErrorMessage="1" sqref="AO5 AJ5" xr:uid="{00000000-0002-0000-0300-000000000000}"/>
    <dataValidation imeMode="disabled" allowBlank="1" showInputMessage="1" showErrorMessage="1" sqref="AM5:AN5 AH5:AI5 V6:Y6 S6:T6" xr:uid="{00000000-0002-0000-0300-000001000000}"/>
    <dataValidation type="list" imeMode="disabled" allowBlank="1" showInputMessage="1" showErrorMessage="1" sqref="A10:A15" xr:uid="{00000000-0002-0000-0300-000002000000}">
      <formula1>"○"</formula1>
    </dataValidation>
    <dataValidation type="list" allowBlank="1" showInputMessage="1" showErrorMessage="1" sqref="Y21:AD21 Y18:AD18" xr:uid="{00000000-0002-0000-0300-000003000000}">
      <formula1>"6,5,4,3,2,1"</formula1>
    </dataValidation>
    <dataValidation type="textLength" allowBlank="1" showErrorMessage="1" error="10桁で入力してください。" sqref="N3:R3" xr:uid="{00000000-0002-0000-0300-000004000000}">
      <formula1>9</formula1>
      <formula2>10</formula2>
    </dataValidation>
    <dataValidation type="list" allowBlank="1" showInputMessage="1" showErrorMessage="1" sqref="N5:AE5" xr:uid="{00000000-0002-0000-03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300-000006000000}">
      <formula1>92</formula1>
      <formula2>45747</formula2>
    </dataValidation>
  </dataValidations>
  <pageMargins left="0.59055118110236215" right="0.5905511811023621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ht="14.25" thickBot="1">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thickBo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thickBo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ht="14.25" thickBot="1">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thickBo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thickBo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thickBo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thickBo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70" priority="9">
      <formula>LEN(TRIM(AK4))=0</formula>
    </cfRule>
  </conditionalFormatting>
  <conditionalFormatting sqref="N3:R3">
    <cfRule type="containsBlanks" dxfId="169" priority="22">
      <formula>LEN(TRIM(N3))=0</formula>
    </cfRule>
  </conditionalFormatting>
  <conditionalFormatting sqref="AM5:AN5">
    <cfRule type="containsBlanks" dxfId="168" priority="32">
      <formula>LEN(TRIM(AM5))=0</formula>
    </cfRule>
  </conditionalFormatting>
  <conditionalFormatting sqref="N7:AP7">
    <cfRule type="containsBlanks" dxfId="167" priority="38">
      <formula>LEN(TRIM(N7))=0</formula>
    </cfRule>
  </conditionalFormatting>
  <conditionalFormatting sqref="AH5:AI5">
    <cfRule type="containsBlanks" dxfId="166" priority="35">
      <formula>LEN(TRIM(AH5))=0</formula>
    </cfRule>
  </conditionalFormatting>
  <conditionalFormatting sqref="S6:T6 V6:X6">
    <cfRule type="containsBlanks" dxfId="165" priority="34">
      <formula>LEN(TRIM(S6))=0</formula>
    </cfRule>
  </conditionalFormatting>
  <conditionalFormatting sqref="A10:A15">
    <cfRule type="containsBlanks" dxfId="164" priority="33">
      <formula>LEN(TRIM(A10))=0</formula>
    </cfRule>
  </conditionalFormatting>
  <conditionalFormatting sqref="Y21:AD21">
    <cfRule type="containsBlanks" dxfId="163" priority="3">
      <formula>LEN(TRIM(Y21))=0</formula>
    </cfRule>
  </conditionalFormatting>
  <conditionalFormatting sqref="Y18:AD18">
    <cfRule type="containsBlanks" dxfId="162" priority="4">
      <formula>LEN(TRIM(Y18))=0</formula>
    </cfRule>
  </conditionalFormatting>
  <conditionalFormatting sqref="N4:AE4">
    <cfRule type="containsBlanks" dxfId="161" priority="2">
      <formula>LEN(TRIM(N4))=0</formula>
    </cfRule>
  </conditionalFormatting>
  <conditionalFormatting sqref="N5:AE5">
    <cfRule type="containsBlanks" dxfId="160" priority="1">
      <formula>LEN(TRIM(N5))=0</formula>
    </cfRule>
  </conditionalFormatting>
  <dataValidations count="7">
    <dataValidation imeMode="halfAlpha" allowBlank="1" showInputMessage="1" showErrorMessage="1" sqref="AO5 AJ5" xr:uid="{00000000-0002-0000-0400-000000000000}"/>
    <dataValidation imeMode="disabled" allowBlank="1" showInputMessage="1" showErrorMessage="1" sqref="AM5:AN5 AH5:AI5 V6:Y6 S6:T6" xr:uid="{00000000-0002-0000-0400-000001000000}"/>
    <dataValidation type="list" imeMode="disabled" allowBlank="1" showInputMessage="1" showErrorMessage="1" sqref="A10:A15" xr:uid="{00000000-0002-0000-0400-000002000000}">
      <formula1>"○"</formula1>
    </dataValidation>
    <dataValidation type="textLength" allowBlank="1" showErrorMessage="1" error="10桁で入力してください。" sqref="N3:R3" xr:uid="{00000000-0002-0000-0400-000004000000}">
      <formula1>9</formula1>
      <formula2>10</formula2>
    </dataValidation>
    <dataValidation type="list" allowBlank="1" showInputMessage="1" showErrorMessage="1" sqref="N5:AE5" xr:uid="{5D2BC7C0-35FE-46D9-A549-FA1E481C1647}">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400-000006000000}">
      <formula1>92</formula1>
      <formula2>45747</formula2>
    </dataValidation>
    <dataValidation type="list" allowBlank="1" showInputMessage="1" showErrorMessage="1" sqref="Y18:AD18 Y21:AD21" xr:uid="{EA4556E3-2258-4716-BD0C-86551519D042}">
      <formula1>"6,5,4,3,2,1"</formula1>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59" priority="7">
      <formula>LEN(TRIM(AK4))=0</formula>
    </cfRule>
  </conditionalFormatting>
  <conditionalFormatting sqref="N5:AE5">
    <cfRule type="containsBlanks" dxfId="158" priority="14">
      <formula>LEN(TRIM(N5))=0</formula>
    </cfRule>
  </conditionalFormatting>
  <conditionalFormatting sqref="N3:R3">
    <cfRule type="containsBlanks" dxfId="157" priority="20">
      <formula>LEN(TRIM(N3))=0</formula>
    </cfRule>
  </conditionalFormatting>
  <conditionalFormatting sqref="AM5:AN5">
    <cfRule type="containsBlanks" dxfId="156" priority="30">
      <formula>LEN(TRIM(AM5))=0</formula>
    </cfRule>
  </conditionalFormatting>
  <conditionalFormatting sqref="N7:AP7">
    <cfRule type="containsBlanks" dxfId="155" priority="36">
      <formula>LEN(TRIM(N7))=0</formula>
    </cfRule>
  </conditionalFormatting>
  <conditionalFormatting sqref="N4:AE4">
    <cfRule type="containsBlanks" dxfId="154" priority="35">
      <formula>LEN(TRIM(N4))=0</formula>
    </cfRule>
  </conditionalFormatting>
  <conditionalFormatting sqref="AH5:AI5">
    <cfRule type="containsBlanks" dxfId="153" priority="33">
      <formula>LEN(TRIM(AH5))=0</formula>
    </cfRule>
  </conditionalFormatting>
  <conditionalFormatting sqref="S6:T6 V6:X6">
    <cfRule type="containsBlanks" dxfId="152" priority="32">
      <formula>LEN(TRIM(S6))=0</formula>
    </cfRule>
  </conditionalFormatting>
  <conditionalFormatting sqref="A10:A15">
    <cfRule type="containsBlanks" dxfId="151" priority="31">
      <formula>LEN(TRIM(A10))=0</formula>
    </cfRule>
  </conditionalFormatting>
  <conditionalFormatting sqref="Y21:AD21">
    <cfRule type="containsBlanks" dxfId="150" priority="1">
      <formula>LEN(TRIM(Y21))=0</formula>
    </cfRule>
  </conditionalFormatting>
  <conditionalFormatting sqref="Y18:AD18">
    <cfRule type="containsBlanks" dxfId="149" priority="2">
      <formula>LEN(TRIM(Y18))=0</formula>
    </cfRule>
  </conditionalFormatting>
  <dataValidations count="7">
    <dataValidation imeMode="halfAlpha" allowBlank="1" showInputMessage="1" showErrorMessage="1" sqref="AO5 AJ5" xr:uid="{00000000-0002-0000-0500-000000000000}"/>
    <dataValidation imeMode="disabled" allowBlank="1" showInputMessage="1" showErrorMessage="1" sqref="AM5:AN5 AH5:AI5 V6:Y6 S6:T6" xr:uid="{00000000-0002-0000-0500-000001000000}"/>
    <dataValidation type="list" imeMode="disabled" allowBlank="1" showInputMessage="1" showErrorMessage="1" sqref="A10:A15" xr:uid="{00000000-0002-0000-0500-000002000000}">
      <formula1>"○"</formula1>
    </dataValidation>
    <dataValidation type="textLength" allowBlank="1" showErrorMessage="1" error="10桁で入力してください。" sqref="N3:R3" xr:uid="{00000000-0002-0000-0500-000004000000}">
      <formula1>9</formula1>
      <formula2>10</formula2>
    </dataValidation>
    <dataValidation type="list" allowBlank="1" showInputMessage="1" showErrorMessage="1" sqref="N5:AE5" xr:uid="{00000000-0002-0000-05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500-000006000000}">
      <formula1>92</formula1>
      <formula2>45747</formula2>
    </dataValidation>
    <dataValidation type="list" allowBlank="1" showInputMessage="1" showErrorMessage="1" sqref="Y18:AD18 Y21:AD21" xr:uid="{323D2729-E3AF-4975-8458-43D9FB69B90C}">
      <formula1>"6,5,4,3,2,1"</formula1>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48" priority="5">
      <formula>LEN(TRIM(AK4))=0</formula>
    </cfRule>
  </conditionalFormatting>
  <conditionalFormatting sqref="N5:AE5">
    <cfRule type="containsBlanks" dxfId="147" priority="12">
      <formula>LEN(TRIM(N5))=0</formula>
    </cfRule>
  </conditionalFormatting>
  <conditionalFormatting sqref="N3:R3">
    <cfRule type="containsBlanks" dxfId="146" priority="18">
      <formula>LEN(TRIM(N3))=0</formula>
    </cfRule>
  </conditionalFormatting>
  <conditionalFormatting sqref="AM5:AN5">
    <cfRule type="containsBlanks" dxfId="145" priority="28">
      <formula>LEN(TRIM(AM5))=0</formula>
    </cfRule>
  </conditionalFormatting>
  <conditionalFormatting sqref="N7:AP7">
    <cfRule type="containsBlanks" dxfId="144" priority="34">
      <formula>LEN(TRIM(N7))=0</formula>
    </cfRule>
  </conditionalFormatting>
  <conditionalFormatting sqref="N4:AE4">
    <cfRule type="containsBlanks" dxfId="143" priority="33">
      <formula>LEN(TRIM(N4))=0</formula>
    </cfRule>
  </conditionalFormatting>
  <conditionalFormatting sqref="AH5:AI5">
    <cfRule type="containsBlanks" dxfId="142" priority="31">
      <formula>LEN(TRIM(AH5))=0</formula>
    </cfRule>
  </conditionalFormatting>
  <conditionalFormatting sqref="S6:T6 V6:X6">
    <cfRule type="containsBlanks" dxfId="141" priority="30">
      <formula>LEN(TRIM(S6))=0</formula>
    </cfRule>
  </conditionalFormatting>
  <conditionalFormatting sqref="A10:A15">
    <cfRule type="containsBlanks" dxfId="140" priority="29">
      <formula>LEN(TRIM(A10))=0</formula>
    </cfRule>
  </conditionalFormatting>
  <conditionalFormatting sqref="Y21:AD21">
    <cfRule type="containsBlanks" dxfId="139" priority="1">
      <formula>LEN(TRIM(Y21))=0</formula>
    </cfRule>
  </conditionalFormatting>
  <conditionalFormatting sqref="Y18:AD18">
    <cfRule type="containsBlanks" dxfId="138" priority="2">
      <formula>LEN(TRIM(Y18))=0</formula>
    </cfRule>
  </conditionalFormatting>
  <dataValidations count="7">
    <dataValidation imeMode="halfAlpha" allowBlank="1" showInputMessage="1" showErrorMessage="1" sqref="AO5 AJ5" xr:uid="{00000000-0002-0000-0600-000000000000}"/>
    <dataValidation imeMode="disabled" allowBlank="1" showInputMessage="1" showErrorMessage="1" sqref="AM5:AN5 AH5:AI5 V6:Y6 S6:T6" xr:uid="{00000000-0002-0000-0600-000001000000}"/>
    <dataValidation type="list" imeMode="disabled" allowBlank="1" showInputMessage="1" showErrorMessage="1" sqref="A10:A15" xr:uid="{00000000-0002-0000-0600-000002000000}">
      <formula1>"○"</formula1>
    </dataValidation>
    <dataValidation type="textLength" allowBlank="1" showErrorMessage="1" error="10桁で入力してください。" sqref="N3:R3" xr:uid="{00000000-0002-0000-0600-000004000000}">
      <formula1>9</formula1>
      <formula2>10</formula2>
    </dataValidation>
    <dataValidation type="list" allowBlank="1" showInputMessage="1" showErrorMessage="1" sqref="N5:AE5" xr:uid="{00000000-0002-0000-06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600-000006000000}">
      <formula1>92</formula1>
      <formula2>45747</formula2>
    </dataValidation>
    <dataValidation type="list" allowBlank="1" showInputMessage="1" showErrorMessage="1" sqref="Y18:AD18 Y21:AD21" xr:uid="{70B8695D-711B-4050-87DA-574E4E749C60}">
      <formula1>"6,5,4,3,2,1"</formula1>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4"/>
  <sheetViews>
    <sheetView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37" priority="5">
      <formula>LEN(TRIM(AK4))=0</formula>
    </cfRule>
  </conditionalFormatting>
  <conditionalFormatting sqref="N5:AE5">
    <cfRule type="containsBlanks" dxfId="136" priority="12">
      <formula>LEN(TRIM(N5))=0</formula>
    </cfRule>
  </conditionalFormatting>
  <conditionalFormatting sqref="N3:R3">
    <cfRule type="containsBlanks" dxfId="135" priority="18">
      <formula>LEN(TRIM(N3))=0</formula>
    </cfRule>
  </conditionalFormatting>
  <conditionalFormatting sqref="AM5:AN5">
    <cfRule type="containsBlanks" dxfId="134" priority="28">
      <formula>LEN(TRIM(AM5))=0</formula>
    </cfRule>
  </conditionalFormatting>
  <conditionalFormatting sqref="N7:AP7">
    <cfRule type="containsBlanks" dxfId="133" priority="34">
      <formula>LEN(TRIM(N7))=0</formula>
    </cfRule>
  </conditionalFormatting>
  <conditionalFormatting sqref="N4:AE4">
    <cfRule type="containsBlanks" dxfId="132" priority="33">
      <formula>LEN(TRIM(N4))=0</formula>
    </cfRule>
  </conditionalFormatting>
  <conditionalFormatting sqref="AH5:AI5">
    <cfRule type="containsBlanks" dxfId="131" priority="31">
      <formula>LEN(TRIM(AH5))=0</formula>
    </cfRule>
  </conditionalFormatting>
  <conditionalFormatting sqref="S6:T6 V6:X6">
    <cfRule type="containsBlanks" dxfId="130" priority="30">
      <formula>LEN(TRIM(S6))=0</formula>
    </cfRule>
  </conditionalFormatting>
  <conditionalFormatting sqref="A10:A15">
    <cfRule type="containsBlanks" dxfId="129" priority="29">
      <formula>LEN(TRIM(A10))=0</formula>
    </cfRule>
  </conditionalFormatting>
  <conditionalFormatting sqref="Y21:AD21">
    <cfRule type="containsBlanks" dxfId="128" priority="1">
      <formula>LEN(TRIM(Y21))=0</formula>
    </cfRule>
  </conditionalFormatting>
  <conditionalFormatting sqref="Y18:AD18">
    <cfRule type="containsBlanks" dxfId="127" priority="2">
      <formula>LEN(TRIM(Y18))=0</formula>
    </cfRule>
  </conditionalFormatting>
  <dataValidations count="7">
    <dataValidation imeMode="halfAlpha" allowBlank="1" showInputMessage="1" showErrorMessage="1" sqref="AO5 AJ5" xr:uid="{00000000-0002-0000-0700-000000000000}"/>
    <dataValidation imeMode="disabled" allowBlank="1" showInputMessage="1" showErrorMessage="1" sqref="AM5:AN5 AH5:AI5 V6:Y6 S6:T6" xr:uid="{00000000-0002-0000-0700-000001000000}"/>
    <dataValidation type="list" imeMode="disabled" allowBlank="1" showInputMessage="1" showErrorMessage="1" sqref="A10:A15" xr:uid="{00000000-0002-0000-0700-000002000000}">
      <formula1>"○"</formula1>
    </dataValidation>
    <dataValidation type="textLength" allowBlank="1" showErrorMessage="1" error="10桁で入力してください。" sqref="N3:R3" xr:uid="{00000000-0002-0000-0700-000004000000}">
      <formula1>9</formula1>
      <formula2>10</formula2>
    </dataValidation>
    <dataValidation type="list" allowBlank="1" showInputMessage="1" showErrorMessage="1" sqref="N5:AE5" xr:uid="{00000000-0002-0000-07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700-000006000000}">
      <formula1>92</formula1>
      <formula2>45747</formula2>
    </dataValidation>
    <dataValidation type="list" allowBlank="1" showInputMessage="1" showErrorMessage="1" sqref="Y18:AD18 Y21:AD21" xr:uid="{0C9B050A-702B-470E-ADF3-7FE84DFCD9C6}">
      <formula1>"6,5,4,3,2,1"</formula1>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4"/>
  <sheetViews>
    <sheetView topLeftCell="A4" workbookViewId="0">
      <selection activeCell="A9" sqref="A9:AP9"/>
    </sheetView>
  </sheetViews>
  <sheetFormatPr defaultRowHeight="13.5"/>
  <cols>
    <col min="1" max="42" width="2.125" customWidth="1"/>
    <col min="47" max="47" width="48.625" bestFit="1" customWidth="1"/>
  </cols>
  <sheetData>
    <row r="1" spans="1:42">
      <c r="A1" s="73" t="s">
        <v>69</v>
      </c>
      <c r="B1" s="73"/>
      <c r="C1" s="73"/>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42" customHeight="1">
      <c r="A3" s="295" t="s">
        <v>0</v>
      </c>
      <c r="B3" s="296"/>
      <c r="C3" s="297"/>
      <c r="D3" s="77" t="s">
        <v>15</v>
      </c>
      <c r="E3" s="80"/>
      <c r="F3" s="80"/>
      <c r="G3" s="83"/>
      <c r="H3" s="83"/>
      <c r="I3" s="83"/>
      <c r="J3" s="83"/>
      <c r="K3" s="83"/>
      <c r="L3" s="83"/>
      <c r="M3" s="92"/>
      <c r="N3" s="310"/>
      <c r="O3" s="311"/>
      <c r="P3" s="311"/>
      <c r="Q3" s="311"/>
      <c r="R3" s="312"/>
      <c r="S3" s="98"/>
      <c r="T3" s="98"/>
      <c r="U3" s="98"/>
      <c r="V3" s="98"/>
      <c r="W3" s="98"/>
      <c r="X3" s="98"/>
      <c r="Y3" s="98"/>
      <c r="Z3" s="98"/>
      <c r="AA3" s="98"/>
      <c r="AB3" s="98"/>
      <c r="AC3" s="98"/>
      <c r="AD3" s="98"/>
      <c r="AE3" s="98"/>
      <c r="AF3" s="98"/>
      <c r="AG3" s="98"/>
      <c r="AH3" s="98"/>
      <c r="AI3" s="98"/>
      <c r="AJ3" s="101"/>
      <c r="AK3" s="101"/>
      <c r="AL3" s="101"/>
      <c r="AM3" s="101"/>
      <c r="AN3" s="101"/>
      <c r="AO3" s="101"/>
      <c r="AP3" s="103"/>
    </row>
    <row r="4" spans="1:42" ht="42" customHeight="1">
      <c r="A4" s="298"/>
      <c r="B4" s="299"/>
      <c r="C4" s="300"/>
      <c r="D4" s="78" t="s">
        <v>34</v>
      </c>
      <c r="E4" s="81"/>
      <c r="F4" s="81"/>
      <c r="G4" s="84"/>
      <c r="H4" s="84"/>
      <c r="I4" s="84"/>
      <c r="J4" s="84"/>
      <c r="K4" s="84"/>
      <c r="L4" s="84"/>
      <c r="M4" s="93"/>
      <c r="N4" s="313"/>
      <c r="O4" s="238"/>
      <c r="P4" s="238"/>
      <c r="Q4" s="238"/>
      <c r="R4" s="238"/>
      <c r="S4" s="238"/>
      <c r="T4" s="238"/>
      <c r="U4" s="238"/>
      <c r="V4" s="238"/>
      <c r="W4" s="238"/>
      <c r="X4" s="238"/>
      <c r="Y4" s="238"/>
      <c r="Z4" s="238"/>
      <c r="AA4" s="238"/>
      <c r="AB4" s="238"/>
      <c r="AC4" s="238"/>
      <c r="AD4" s="238"/>
      <c r="AE4" s="238"/>
      <c r="AF4" s="314" t="s">
        <v>57</v>
      </c>
      <c r="AG4" s="243"/>
      <c r="AH4" s="243"/>
      <c r="AI4" s="243"/>
      <c r="AJ4" s="243"/>
      <c r="AK4" s="315"/>
      <c r="AL4" s="315"/>
      <c r="AM4" s="315"/>
      <c r="AN4" s="315"/>
      <c r="AO4" s="315"/>
      <c r="AP4" s="316"/>
    </row>
    <row r="5" spans="1:42" ht="42" customHeight="1">
      <c r="A5" s="298"/>
      <c r="B5" s="299"/>
      <c r="C5" s="300"/>
      <c r="D5" s="79" t="s">
        <v>4</v>
      </c>
      <c r="E5" s="82"/>
      <c r="F5" s="82"/>
      <c r="G5" s="85"/>
      <c r="H5" s="85"/>
      <c r="I5" s="85"/>
      <c r="J5" s="85"/>
      <c r="K5" s="85"/>
      <c r="L5" s="85"/>
      <c r="M5" s="94"/>
      <c r="N5" s="317"/>
      <c r="O5" s="317"/>
      <c r="P5" s="317"/>
      <c r="Q5" s="317"/>
      <c r="R5" s="317"/>
      <c r="S5" s="317"/>
      <c r="T5" s="317"/>
      <c r="U5" s="317"/>
      <c r="V5" s="317"/>
      <c r="W5" s="317"/>
      <c r="X5" s="317"/>
      <c r="Y5" s="317"/>
      <c r="Z5" s="317"/>
      <c r="AA5" s="317"/>
      <c r="AB5" s="317"/>
      <c r="AC5" s="317"/>
      <c r="AD5" s="317"/>
      <c r="AE5" s="318"/>
      <c r="AF5" s="319" t="s">
        <v>74</v>
      </c>
      <c r="AG5" s="320"/>
      <c r="AH5" s="321"/>
      <c r="AI5" s="321"/>
      <c r="AJ5" s="102" t="s">
        <v>49</v>
      </c>
      <c r="AK5" s="319" t="s">
        <v>42</v>
      </c>
      <c r="AL5" s="320"/>
      <c r="AM5" s="321"/>
      <c r="AN5" s="321"/>
      <c r="AO5" s="102" t="s">
        <v>49</v>
      </c>
      <c r="AP5" s="104"/>
    </row>
    <row r="6" spans="1:42" ht="42" customHeight="1">
      <c r="A6" s="298"/>
      <c r="B6" s="299"/>
      <c r="C6" s="300"/>
      <c r="D6" s="304" t="s">
        <v>43</v>
      </c>
      <c r="E6" s="305"/>
      <c r="F6" s="305"/>
      <c r="G6" s="305"/>
      <c r="H6" s="305"/>
      <c r="I6" s="305"/>
      <c r="J6" s="305"/>
      <c r="K6" s="305"/>
      <c r="L6" s="305"/>
      <c r="M6" s="306"/>
      <c r="N6" s="96" t="s">
        <v>8</v>
      </c>
      <c r="O6" s="96"/>
      <c r="P6" s="96"/>
      <c r="Q6" s="96"/>
      <c r="R6" s="96"/>
      <c r="S6" s="285"/>
      <c r="T6" s="285"/>
      <c r="U6" s="96" t="s">
        <v>6</v>
      </c>
      <c r="V6" s="285"/>
      <c r="W6" s="285"/>
      <c r="X6" s="285"/>
      <c r="Y6" s="99"/>
      <c r="Z6" s="96" t="s">
        <v>18</v>
      </c>
      <c r="AA6" s="96"/>
      <c r="AB6" s="96"/>
      <c r="AC6" s="96"/>
      <c r="AD6" s="96"/>
      <c r="AE6" s="96"/>
      <c r="AF6" s="286"/>
      <c r="AG6" s="286"/>
      <c r="AH6" s="286"/>
      <c r="AI6" s="286"/>
      <c r="AJ6" s="286"/>
      <c r="AK6" s="286"/>
      <c r="AL6" s="286"/>
      <c r="AM6" s="286"/>
      <c r="AN6" s="286"/>
      <c r="AO6" s="286"/>
      <c r="AP6" s="287"/>
    </row>
    <row r="7" spans="1:42" ht="42" customHeight="1">
      <c r="A7" s="301"/>
      <c r="B7" s="302"/>
      <c r="C7" s="303"/>
      <c r="D7" s="307"/>
      <c r="E7" s="308"/>
      <c r="F7" s="308"/>
      <c r="G7" s="308"/>
      <c r="H7" s="308"/>
      <c r="I7" s="308"/>
      <c r="J7" s="308"/>
      <c r="K7" s="308"/>
      <c r="L7" s="308"/>
      <c r="M7" s="309"/>
      <c r="N7" s="288"/>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90"/>
    </row>
    <row r="8" spans="1:42">
      <c r="A8" s="75"/>
      <c r="B8" s="75"/>
      <c r="C8" s="75"/>
      <c r="D8" s="75"/>
      <c r="E8" s="75"/>
      <c r="F8" s="75"/>
      <c r="G8" s="75"/>
      <c r="H8" s="75"/>
      <c r="I8" s="75"/>
      <c r="J8" s="75"/>
      <c r="K8" s="88"/>
      <c r="L8" s="90"/>
      <c r="M8" s="85"/>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row>
    <row r="9" spans="1:42" ht="29.25" customHeight="1">
      <c r="A9" s="291" t="s">
        <v>31</v>
      </c>
      <c r="B9" s="292"/>
      <c r="C9" s="292"/>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4"/>
    </row>
    <row r="10" spans="1:42" ht="29.25" customHeight="1">
      <c r="A10" s="275"/>
      <c r="B10" s="276"/>
      <c r="C10" s="277"/>
      <c r="D10" s="283" t="s">
        <v>126</v>
      </c>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4"/>
    </row>
    <row r="11" spans="1:42" ht="29.25" customHeight="1">
      <c r="A11" s="275"/>
      <c r="B11" s="276"/>
      <c r="C11" s="277"/>
      <c r="D11" s="278" t="s">
        <v>52</v>
      </c>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9"/>
    </row>
    <row r="12" spans="1:42" ht="29.25" customHeight="1">
      <c r="A12" s="275"/>
      <c r="B12" s="276"/>
      <c r="C12" s="277"/>
      <c r="D12" s="278" t="s">
        <v>50</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9"/>
    </row>
    <row r="13" spans="1:42" ht="29.25" customHeight="1">
      <c r="A13" s="275"/>
      <c r="B13" s="276"/>
      <c r="C13" s="277"/>
      <c r="D13" s="278" t="s">
        <v>32</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9"/>
    </row>
    <row r="14" spans="1:42" ht="29.25" customHeight="1">
      <c r="A14" s="275"/>
      <c r="B14" s="276"/>
      <c r="C14" s="277"/>
      <c r="D14" s="278" t="s">
        <v>90</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row>
    <row r="15" spans="1:42" ht="29.25" customHeight="1">
      <c r="A15" s="275"/>
      <c r="B15" s="276"/>
      <c r="C15" s="277"/>
      <c r="D15" s="280" t="s">
        <v>114</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2"/>
    </row>
    <row r="16" spans="1:42">
      <c r="A16" s="75"/>
      <c r="B16" s="75"/>
      <c r="C16" s="75"/>
      <c r="D16" s="75"/>
      <c r="E16" s="75"/>
      <c r="F16" s="75"/>
      <c r="G16" s="75"/>
      <c r="H16" s="75"/>
      <c r="I16" s="75"/>
      <c r="J16" s="75"/>
      <c r="K16" s="88"/>
      <c r="L16" s="90"/>
      <c r="M16" s="85"/>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row>
    <row r="17" spans="1:42" ht="41.25" customHeight="1">
      <c r="A17" s="272" t="s">
        <v>12</v>
      </c>
      <c r="B17" s="273"/>
      <c r="C17" s="273"/>
      <c r="D17" s="273"/>
      <c r="E17" s="273"/>
      <c r="F17" s="273"/>
      <c r="G17" s="273"/>
      <c r="H17" s="273"/>
      <c r="I17" s="273"/>
      <c r="J17" s="273"/>
      <c r="K17" s="261" t="s">
        <v>7</v>
      </c>
      <c r="L17" s="261"/>
      <c r="M17" s="261"/>
      <c r="N17" s="261"/>
      <c r="O17" s="261"/>
      <c r="P17" s="261"/>
      <c r="Q17" s="261"/>
      <c r="R17" s="261" t="s">
        <v>46</v>
      </c>
      <c r="S17" s="261"/>
      <c r="T17" s="261"/>
      <c r="U17" s="261"/>
      <c r="V17" s="261"/>
      <c r="W17" s="261"/>
      <c r="X17" s="261"/>
      <c r="Y17" s="274" t="s">
        <v>76</v>
      </c>
      <c r="Z17" s="274"/>
      <c r="AA17" s="274"/>
      <c r="AB17" s="274"/>
      <c r="AC17" s="274"/>
      <c r="AD17" s="274"/>
      <c r="AE17" s="274"/>
      <c r="AF17" s="261" t="s">
        <v>79</v>
      </c>
      <c r="AG17" s="261"/>
      <c r="AH17" s="261"/>
      <c r="AI17" s="261"/>
      <c r="AJ17" s="261"/>
      <c r="AK17" s="261"/>
      <c r="AL17" s="262"/>
      <c r="AM17" s="97"/>
      <c r="AN17" s="97"/>
      <c r="AO17" s="97"/>
      <c r="AP17" s="97"/>
    </row>
    <row r="18" spans="1:42" ht="41.25" customHeight="1">
      <c r="A18" s="266">
        <f>IF(AH5="",0,AH5)</f>
        <v>0</v>
      </c>
      <c r="B18" s="267"/>
      <c r="C18" s="267"/>
      <c r="D18" s="267"/>
      <c r="E18" s="267"/>
      <c r="F18" s="267"/>
      <c r="G18" s="267"/>
      <c r="H18" s="267"/>
      <c r="I18" s="268"/>
      <c r="J18" s="87" t="s">
        <v>75</v>
      </c>
      <c r="K18" s="269">
        <v>5100</v>
      </c>
      <c r="L18" s="269"/>
      <c r="M18" s="269"/>
      <c r="N18" s="269"/>
      <c r="O18" s="270"/>
      <c r="P18" s="258" t="s">
        <v>124</v>
      </c>
      <c r="Q18" s="271"/>
      <c r="R18" s="264">
        <f>IF(AH5="",0,A18*K18)</f>
        <v>0</v>
      </c>
      <c r="S18" s="264"/>
      <c r="T18" s="264"/>
      <c r="U18" s="264"/>
      <c r="V18" s="265"/>
      <c r="W18" s="258" t="s">
        <v>124</v>
      </c>
      <c r="X18" s="271"/>
      <c r="Y18" s="254"/>
      <c r="Z18" s="255"/>
      <c r="AA18" s="255"/>
      <c r="AB18" s="255"/>
      <c r="AC18" s="255"/>
      <c r="AD18" s="255"/>
      <c r="AE18" s="100" t="s">
        <v>77</v>
      </c>
      <c r="AF18" s="256">
        <f>ROUNDDOWN(R18/6*Y18,0)</f>
        <v>0</v>
      </c>
      <c r="AG18" s="256"/>
      <c r="AH18" s="256"/>
      <c r="AI18" s="256"/>
      <c r="AJ18" s="257"/>
      <c r="AK18" s="258" t="s">
        <v>124</v>
      </c>
      <c r="AL18" s="259"/>
      <c r="AM18" s="97"/>
      <c r="AN18" s="97"/>
      <c r="AO18" s="97"/>
      <c r="AP18" s="97"/>
    </row>
    <row r="19" spans="1:42" ht="22.5" customHeight="1">
      <c r="A19" s="76"/>
      <c r="B19" s="76"/>
      <c r="C19" s="76"/>
      <c r="D19" s="76"/>
      <c r="E19" s="76"/>
      <c r="F19" s="76"/>
      <c r="G19" s="86"/>
      <c r="H19" s="76"/>
      <c r="I19" s="76"/>
      <c r="J19" s="76"/>
      <c r="K19" s="89"/>
      <c r="L19" s="91"/>
      <c r="M19" s="95"/>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row>
    <row r="20" spans="1:42" ht="41.25" customHeight="1">
      <c r="A20" s="272" t="s">
        <v>65</v>
      </c>
      <c r="B20" s="273"/>
      <c r="C20" s="273"/>
      <c r="D20" s="273"/>
      <c r="E20" s="273"/>
      <c r="F20" s="273"/>
      <c r="G20" s="273"/>
      <c r="H20" s="273"/>
      <c r="I20" s="273"/>
      <c r="J20" s="273"/>
      <c r="K20" s="261" t="s">
        <v>7</v>
      </c>
      <c r="L20" s="261"/>
      <c r="M20" s="261"/>
      <c r="N20" s="261"/>
      <c r="O20" s="261"/>
      <c r="P20" s="261"/>
      <c r="Q20" s="261"/>
      <c r="R20" s="261" t="s">
        <v>46</v>
      </c>
      <c r="S20" s="261"/>
      <c r="T20" s="261"/>
      <c r="U20" s="261"/>
      <c r="V20" s="261"/>
      <c r="W20" s="261"/>
      <c r="X20" s="261"/>
      <c r="Y20" s="274" t="s">
        <v>76</v>
      </c>
      <c r="Z20" s="274"/>
      <c r="AA20" s="274"/>
      <c r="AB20" s="274"/>
      <c r="AC20" s="274"/>
      <c r="AD20" s="274"/>
      <c r="AE20" s="274"/>
      <c r="AF20" s="261" t="s">
        <v>80</v>
      </c>
      <c r="AG20" s="261"/>
      <c r="AH20" s="261"/>
      <c r="AI20" s="261"/>
      <c r="AJ20" s="261"/>
      <c r="AK20" s="261"/>
      <c r="AL20" s="262"/>
      <c r="AM20" s="97"/>
      <c r="AN20" s="97"/>
      <c r="AO20" s="97"/>
      <c r="AP20" s="97"/>
    </row>
    <row r="21" spans="1:42" ht="41.25" customHeight="1">
      <c r="A21" s="266">
        <f>IF(AM5="",0,AM5)</f>
        <v>0</v>
      </c>
      <c r="B21" s="267"/>
      <c r="C21" s="267"/>
      <c r="D21" s="267"/>
      <c r="E21" s="267"/>
      <c r="F21" s="267"/>
      <c r="G21" s="267"/>
      <c r="H21" s="267"/>
      <c r="I21" s="268"/>
      <c r="J21" s="87" t="s">
        <v>75</v>
      </c>
      <c r="K21" s="269">
        <v>1700</v>
      </c>
      <c r="L21" s="269"/>
      <c r="M21" s="269"/>
      <c r="N21" s="269"/>
      <c r="O21" s="270"/>
      <c r="P21" s="258" t="s">
        <v>124</v>
      </c>
      <c r="Q21" s="271"/>
      <c r="R21" s="264">
        <f>A21*K21</f>
        <v>0</v>
      </c>
      <c r="S21" s="264"/>
      <c r="T21" s="264"/>
      <c r="U21" s="264"/>
      <c r="V21" s="265"/>
      <c r="W21" s="258" t="s">
        <v>124</v>
      </c>
      <c r="X21" s="271"/>
      <c r="Y21" s="254"/>
      <c r="Z21" s="255"/>
      <c r="AA21" s="255"/>
      <c r="AB21" s="255"/>
      <c r="AC21" s="255"/>
      <c r="AD21" s="255"/>
      <c r="AE21" s="100" t="s">
        <v>77</v>
      </c>
      <c r="AF21" s="256">
        <f>ROUNDDOWN(R21/6*Y21,0)</f>
        <v>0</v>
      </c>
      <c r="AG21" s="256"/>
      <c r="AH21" s="256"/>
      <c r="AI21" s="256"/>
      <c r="AJ21" s="257"/>
      <c r="AK21" s="258" t="s">
        <v>124</v>
      </c>
      <c r="AL21" s="259"/>
      <c r="AM21" s="97"/>
      <c r="AN21" s="97"/>
      <c r="AO21" s="97"/>
      <c r="AP21" s="97"/>
    </row>
    <row r="22" spans="1:42" ht="22.5" customHeight="1">
      <c r="A22" s="76"/>
      <c r="B22" s="76"/>
      <c r="C22" s="76"/>
      <c r="D22" s="76"/>
      <c r="E22" s="76"/>
      <c r="F22" s="76"/>
      <c r="G22" s="76"/>
      <c r="H22" s="76"/>
      <c r="I22" s="76"/>
      <c r="J22" s="76"/>
      <c r="K22" s="89"/>
      <c r="L22" s="91"/>
      <c r="M22" s="95"/>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row>
    <row r="23" spans="1:42" ht="40.5" customHeight="1">
      <c r="AJ23" s="260" t="s">
        <v>60</v>
      </c>
      <c r="AK23" s="261"/>
      <c r="AL23" s="261"/>
      <c r="AM23" s="261"/>
      <c r="AN23" s="261"/>
      <c r="AO23" s="261"/>
      <c r="AP23" s="262"/>
    </row>
    <row r="24" spans="1:42" ht="40.5" customHeight="1">
      <c r="AJ24" s="263">
        <f>AF18+AF21</f>
        <v>0</v>
      </c>
      <c r="AK24" s="264"/>
      <c r="AL24" s="264"/>
      <c r="AM24" s="264"/>
      <c r="AN24" s="265"/>
      <c r="AO24" s="258" t="s">
        <v>124</v>
      </c>
      <c r="AP24" s="259"/>
    </row>
  </sheetData>
  <mergeCells count="57">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21:I21"/>
    <mergeCell ref="K21:O21"/>
    <mergeCell ref="P21:Q21"/>
    <mergeCell ref="R21:V21"/>
    <mergeCell ref="W21:X21"/>
    <mergeCell ref="Y21:AD21"/>
    <mergeCell ref="AF21:AJ21"/>
    <mergeCell ref="AK21:AL21"/>
    <mergeCell ref="AJ23:AP23"/>
    <mergeCell ref="AJ24:AN24"/>
    <mergeCell ref="AO24:AP24"/>
  </mergeCells>
  <phoneticPr fontId="3" type="Hiragana"/>
  <conditionalFormatting sqref="AK4">
    <cfRule type="containsBlanks" dxfId="126" priority="5">
      <formula>LEN(TRIM(AK4))=0</formula>
    </cfRule>
  </conditionalFormatting>
  <conditionalFormatting sqref="N5:AE5">
    <cfRule type="containsBlanks" dxfId="125" priority="12">
      <formula>LEN(TRIM(N5))=0</formula>
    </cfRule>
  </conditionalFormatting>
  <conditionalFormatting sqref="N3:R3">
    <cfRule type="containsBlanks" dxfId="124" priority="18">
      <formula>LEN(TRIM(N3))=0</formula>
    </cfRule>
  </conditionalFormatting>
  <conditionalFormatting sqref="AM5:AN5">
    <cfRule type="containsBlanks" dxfId="123" priority="28">
      <formula>LEN(TRIM(AM5))=0</formula>
    </cfRule>
  </conditionalFormatting>
  <conditionalFormatting sqref="N7:AP7">
    <cfRule type="containsBlanks" dxfId="122" priority="34">
      <formula>LEN(TRIM(N7))=0</formula>
    </cfRule>
  </conditionalFormatting>
  <conditionalFormatting sqref="N4:AE4">
    <cfRule type="containsBlanks" dxfId="121" priority="33">
      <formula>LEN(TRIM(N4))=0</formula>
    </cfRule>
  </conditionalFormatting>
  <conditionalFormatting sqref="AH5:AI5">
    <cfRule type="containsBlanks" dxfId="120" priority="31">
      <formula>LEN(TRIM(AH5))=0</formula>
    </cfRule>
  </conditionalFormatting>
  <conditionalFormatting sqref="S6:T6 V6:X6">
    <cfRule type="containsBlanks" dxfId="119" priority="30">
      <formula>LEN(TRIM(S6))=0</formula>
    </cfRule>
  </conditionalFormatting>
  <conditionalFormatting sqref="A10:A15">
    <cfRule type="containsBlanks" dxfId="118" priority="29">
      <formula>LEN(TRIM(A10))=0</formula>
    </cfRule>
  </conditionalFormatting>
  <conditionalFormatting sqref="Y21:AD21">
    <cfRule type="containsBlanks" dxfId="117" priority="1">
      <formula>LEN(TRIM(Y21))=0</formula>
    </cfRule>
  </conditionalFormatting>
  <conditionalFormatting sqref="Y18:AD18">
    <cfRule type="containsBlanks" dxfId="116" priority="2">
      <formula>LEN(TRIM(Y18))=0</formula>
    </cfRule>
  </conditionalFormatting>
  <dataValidations count="7">
    <dataValidation imeMode="halfAlpha" allowBlank="1" showInputMessage="1" showErrorMessage="1" sqref="AO5 AJ5" xr:uid="{00000000-0002-0000-0800-000000000000}"/>
    <dataValidation imeMode="disabled" allowBlank="1" showInputMessage="1" showErrorMessage="1" sqref="AM5:AN5 AH5:AI5 V6:Y6 S6:T6" xr:uid="{00000000-0002-0000-0800-000001000000}"/>
    <dataValidation type="list" imeMode="disabled" allowBlank="1" showInputMessage="1" showErrorMessage="1" sqref="A10:A15" xr:uid="{00000000-0002-0000-0800-000002000000}">
      <formula1>"○"</formula1>
    </dataValidation>
    <dataValidation type="textLength" allowBlank="1" showErrorMessage="1" error="10桁で入力してください。" sqref="N3:R3" xr:uid="{00000000-0002-0000-0800-000004000000}">
      <formula1>9</formula1>
      <formula2>10</formula2>
    </dataValidation>
    <dataValidation type="list" allowBlank="1" showInputMessage="1" showErrorMessage="1" sqref="N5:AE5" xr:uid="{00000000-0002-0000-0800-000005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00000000-0002-0000-0800-000006000000}">
      <formula1>92</formula1>
      <formula2>45747</formula2>
    </dataValidation>
    <dataValidation type="list" allowBlank="1" showInputMessage="1" showErrorMessage="1" sqref="Y18:AD18 Y21:AD21" xr:uid="{ED0C4BB1-878D-4E05-8AA2-8537603D85F0}">
      <formula1>"6,5,4,3,2,1"</formula1>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lpstr>'（はじめにお読みください）本申請書の使い方'!Print_Area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瀬畠 正人</cp:lastModifiedBy>
  <cp:lastPrinted>2026-01-15T08:06:30Z</cp:lastPrinted>
  <dcterms:created xsi:type="dcterms:W3CDTF">2018-06-19T01:27:02Z</dcterms:created>
  <dcterms:modified xsi:type="dcterms:W3CDTF">2026-01-15T08:07:35Z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2025-01-06T04:02:59Z</vt:filetime>
  </property>
</Properties>
</file>