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N:\05-1_障がい福祉係（ここに格納する）\00_庶務\物価高騰対策事業\0029_【秋田県障害福祉課】令和７年度の物価高騰対策\２回目\03_横手市様式\"/>
    </mc:Choice>
  </mc:AlternateContent>
  <xr:revisionPtr revIDLastSave="0" documentId="13_ncr:1_{09FBB6FE-768B-41EB-8CA8-5770BB316D4B}" xr6:coauthVersionLast="47" xr6:coauthVersionMax="47" xr10:uidLastSave="{00000000-0000-0000-0000-000000000000}"/>
  <bookViews>
    <workbookView xWindow="-120" yWindow="-120" windowWidth="29040" windowHeight="15720" tabRatio="688" firstSheet="1" activeTab="1" xr2:uid="{00000000-000D-0000-FFFF-FFFF00000000}"/>
  </bookViews>
  <sheets>
    <sheet name="（はじめにお読みください）本申請書の使い方" sheetId="1" r:id="rId1"/>
    <sheet name="総括表" sheetId="2" r:id="rId2"/>
    <sheet name="申請額一覧（別紙１）" sheetId="12" r:id="rId3"/>
    <sheet name="施設１" sheetId="3" r:id="rId4"/>
    <sheet name="施設２" sheetId="4" r:id="rId5"/>
    <sheet name="施設３" sheetId="5" r:id="rId6"/>
    <sheet name="施設４" sheetId="6" r:id="rId7"/>
    <sheet name="施設５" sheetId="7" r:id="rId8"/>
    <sheet name="施設６" sheetId="8" r:id="rId9"/>
    <sheet name="施設７" sheetId="9" r:id="rId10"/>
    <sheet name="施設８" sheetId="10" r:id="rId11"/>
    <sheet name="施設９" sheetId="11" r:id="rId12"/>
    <sheet name="施設１０" sheetId="13" r:id="rId13"/>
    <sheet name="施設１１" sheetId="14" r:id="rId14"/>
    <sheet name="施設１２" sheetId="15" r:id="rId15"/>
    <sheet name="施設１３" sheetId="16" r:id="rId16"/>
    <sheet name="施設１４" sheetId="17" r:id="rId17"/>
    <sheet name="施設１５" sheetId="18" r:id="rId18"/>
    <sheet name="請求書" sheetId="21" r:id="rId19"/>
    <sheet name="委任状（申請者と口座名義人が違う場合に提出）" sheetId="20" r:id="rId20"/>
  </sheets>
  <definedNames>
    <definedName name="_xlnm._FilterDatabase" localSheetId="3" hidden="1">施設１!$A$3:$AP$7</definedName>
    <definedName name="_xlnm.Print_Area" localSheetId="3">施設１!$A$1:$AP$24</definedName>
    <definedName name="_xlnm.Print_Area" localSheetId="2">'申請額一覧（別紙１）'!$A$1:$P$19</definedName>
    <definedName name="_xlnm.Print_Area" localSheetId="18">請求書!$A$1:$AL$88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12" l="1"/>
  <c r="T31" i="2"/>
  <c r="T42" i="2" s="1"/>
  <c r="T41" i="2"/>
  <c r="C5" i="12"/>
  <c r="C4" i="12"/>
  <c r="P7" i="12"/>
  <c r="AQ5" i="18" l="1"/>
  <c r="AQ5" i="17"/>
  <c r="AQ5" i="16"/>
  <c r="AQ5" i="15"/>
  <c r="AQ5" i="14"/>
  <c r="AQ5" i="13"/>
  <c r="AQ5" i="3"/>
  <c r="AQ5" i="4"/>
  <c r="AQ5" i="5"/>
  <c r="AQ5" i="6"/>
  <c r="AQ5" i="7"/>
  <c r="AQ5" i="8"/>
  <c r="AQ5" i="9"/>
  <c r="AQ5" i="11"/>
  <c r="AQ5" i="10"/>
  <c r="AF21" i="5"/>
  <c r="G18" i="21"/>
  <c r="G16" i="21"/>
  <c r="G13" i="21"/>
  <c r="L11" i="21"/>
  <c r="G11" i="21"/>
  <c r="A21" i="18"/>
  <c r="R21" i="18" s="1"/>
  <c r="AF21" i="18" s="1"/>
  <c r="R18" i="18"/>
  <c r="AF18" i="18" s="1"/>
  <c r="AJ24" i="18" s="1"/>
  <c r="A18" i="18"/>
  <c r="A21" i="17"/>
  <c r="R21" i="17" s="1"/>
  <c r="AF21" i="17" s="1"/>
  <c r="R18" i="17"/>
  <c r="AF18" i="17" s="1"/>
  <c r="AJ24" i="17" s="1"/>
  <c r="A18" i="17"/>
  <c r="R21" i="16"/>
  <c r="AF21" i="16" s="1"/>
  <c r="A21" i="16"/>
  <c r="R18" i="16"/>
  <c r="AF18" i="16" s="1"/>
  <c r="A18" i="16"/>
  <c r="A21" i="15"/>
  <c r="R21" i="15" s="1"/>
  <c r="AF21" i="15" s="1"/>
  <c r="R18" i="15"/>
  <c r="AF18" i="15" s="1"/>
  <c r="AJ24" i="15" s="1"/>
  <c r="A18" i="15"/>
  <c r="A21" i="14"/>
  <c r="R21" i="14" s="1"/>
  <c r="AF21" i="14" s="1"/>
  <c r="R18" i="14"/>
  <c r="AF18" i="14" s="1"/>
  <c r="A18" i="14"/>
  <c r="R21" i="13"/>
  <c r="AF21" i="13" s="1"/>
  <c r="A21" i="13"/>
  <c r="R18" i="13"/>
  <c r="AF18" i="13" s="1"/>
  <c r="A18" i="13"/>
  <c r="A21" i="11"/>
  <c r="R21" i="11" s="1"/>
  <c r="AF21" i="11" s="1"/>
  <c r="R18" i="11"/>
  <c r="AF18" i="11" s="1"/>
  <c r="A18" i="11"/>
  <c r="A21" i="10"/>
  <c r="R21" i="10" s="1"/>
  <c r="AF21" i="10" s="1"/>
  <c r="R18" i="10"/>
  <c r="AF18" i="10" s="1"/>
  <c r="AJ24" i="10" s="1"/>
  <c r="P11" i="12" s="1"/>
  <c r="A18" i="10"/>
  <c r="A21" i="9"/>
  <c r="R21" i="9" s="1"/>
  <c r="AF21" i="9" s="1"/>
  <c r="R18" i="9"/>
  <c r="AF18" i="9" s="1"/>
  <c r="A18" i="9"/>
  <c r="A21" i="8"/>
  <c r="R21" i="8" s="1"/>
  <c r="AF21" i="8" s="1"/>
  <c r="R18" i="8"/>
  <c r="AF18" i="8" s="1"/>
  <c r="AJ24" i="8" s="1"/>
  <c r="P9" i="12" s="1"/>
  <c r="A18" i="8"/>
  <c r="A21" i="7"/>
  <c r="R21" i="7" s="1"/>
  <c r="AF21" i="7" s="1"/>
  <c r="A18" i="7"/>
  <c r="R18" i="7" s="1"/>
  <c r="AF18" i="7" s="1"/>
  <c r="A21" i="6"/>
  <c r="R21" i="6" s="1"/>
  <c r="AF21" i="6" s="1"/>
  <c r="R18" i="6"/>
  <c r="AF18" i="6" s="1"/>
  <c r="A18" i="6"/>
  <c r="A21" i="5"/>
  <c r="R21" i="5" s="1"/>
  <c r="R18" i="5"/>
  <c r="AF18" i="5" s="1"/>
  <c r="A18" i="5"/>
  <c r="A21" i="4"/>
  <c r="R21" i="4" s="1"/>
  <c r="AF21" i="4" s="1"/>
  <c r="R18" i="4"/>
  <c r="AF18" i="4" s="1"/>
  <c r="A18" i="4"/>
  <c r="A21" i="3"/>
  <c r="R21" i="3" s="1"/>
  <c r="AF21" i="3" s="1"/>
  <c r="R18" i="3"/>
  <c r="AF18" i="3" s="1"/>
  <c r="A18" i="3"/>
  <c r="W40" i="12"/>
  <c r="U40" i="12"/>
  <c r="T40" i="12"/>
  <c r="S40" i="12"/>
  <c r="R40" i="12"/>
  <c r="Q40" i="12"/>
  <c r="P40" i="12"/>
  <c r="O40" i="12"/>
  <c r="M40" i="12"/>
  <c r="L40" i="12"/>
  <c r="K40" i="12"/>
  <c r="J40" i="12"/>
  <c r="I40" i="12"/>
  <c r="H40" i="12"/>
  <c r="F40" i="12"/>
  <c r="E40" i="12"/>
  <c r="D40" i="12"/>
  <c r="C40" i="12"/>
  <c r="P18" i="12"/>
  <c r="O18" i="12"/>
  <c r="N18" i="12"/>
  <c r="M18" i="12"/>
  <c r="L18" i="12"/>
  <c r="K18" i="12"/>
  <c r="J18" i="12"/>
  <c r="I18" i="12"/>
  <c r="H18" i="12"/>
  <c r="G18" i="12"/>
  <c r="F18" i="12"/>
  <c r="E18" i="12"/>
  <c r="D18" i="12"/>
  <c r="C18" i="12"/>
  <c r="B18" i="12"/>
  <c r="P17" i="12"/>
  <c r="O17" i="12"/>
  <c r="N17" i="12"/>
  <c r="M17" i="12"/>
  <c r="L17" i="12"/>
  <c r="K17" i="12"/>
  <c r="J17" i="12"/>
  <c r="I17" i="12"/>
  <c r="H17" i="12"/>
  <c r="G17" i="12"/>
  <c r="F17" i="12"/>
  <c r="E17" i="12"/>
  <c r="D17" i="12"/>
  <c r="C17" i="12"/>
  <c r="B17" i="12"/>
  <c r="P16" i="12"/>
  <c r="O16" i="12"/>
  <c r="N16" i="12"/>
  <c r="M16" i="12"/>
  <c r="L16" i="12"/>
  <c r="K16" i="12"/>
  <c r="J16" i="12"/>
  <c r="I16" i="12"/>
  <c r="H16" i="12"/>
  <c r="G16" i="12"/>
  <c r="F16" i="12"/>
  <c r="E16" i="12"/>
  <c r="D16" i="12"/>
  <c r="C16" i="12"/>
  <c r="B16" i="12"/>
  <c r="P15" i="12"/>
  <c r="O15" i="12"/>
  <c r="N15" i="12"/>
  <c r="M15" i="12"/>
  <c r="L15" i="12"/>
  <c r="K15" i="12"/>
  <c r="J15" i="12"/>
  <c r="I15" i="12"/>
  <c r="H15" i="12"/>
  <c r="G15" i="12"/>
  <c r="F15" i="12"/>
  <c r="E15" i="12"/>
  <c r="D15" i="12"/>
  <c r="C15" i="12"/>
  <c r="B15" i="12"/>
  <c r="P14" i="12"/>
  <c r="O14" i="12"/>
  <c r="N14" i="12"/>
  <c r="M14" i="12"/>
  <c r="L14" i="12"/>
  <c r="K14" i="12"/>
  <c r="J14" i="12"/>
  <c r="I14" i="12"/>
  <c r="H14" i="12"/>
  <c r="G14" i="12"/>
  <c r="F14" i="12"/>
  <c r="E14" i="12"/>
  <c r="D14" i="12"/>
  <c r="C14" i="12"/>
  <c r="B14" i="12"/>
  <c r="P13" i="12"/>
  <c r="O13" i="12"/>
  <c r="N13" i="12"/>
  <c r="M13" i="12"/>
  <c r="L13" i="12"/>
  <c r="K13" i="12"/>
  <c r="J13" i="12"/>
  <c r="I13" i="12"/>
  <c r="H13" i="12"/>
  <c r="G13" i="12"/>
  <c r="F13" i="12"/>
  <c r="E13" i="12"/>
  <c r="D13" i="12"/>
  <c r="C13" i="12"/>
  <c r="B13" i="12"/>
  <c r="O12" i="12"/>
  <c r="N12" i="12"/>
  <c r="L12" i="12"/>
  <c r="K12" i="12"/>
  <c r="J12" i="12"/>
  <c r="I12" i="12"/>
  <c r="H12" i="12"/>
  <c r="G12" i="12"/>
  <c r="F12" i="12"/>
  <c r="E12" i="12"/>
  <c r="D12" i="12"/>
  <c r="C12" i="12"/>
  <c r="B12" i="12"/>
  <c r="O11" i="12"/>
  <c r="N11" i="12"/>
  <c r="L11" i="12"/>
  <c r="K11" i="12"/>
  <c r="J11" i="12"/>
  <c r="I11" i="12"/>
  <c r="M11" i="12" s="1"/>
  <c r="H11" i="12"/>
  <c r="G11" i="12"/>
  <c r="F11" i="12"/>
  <c r="E11" i="12"/>
  <c r="D11" i="12"/>
  <c r="C11" i="12"/>
  <c r="B11" i="12"/>
  <c r="O10" i="12"/>
  <c r="N10" i="12"/>
  <c r="L10" i="12"/>
  <c r="K10" i="12"/>
  <c r="M10" i="12" s="1"/>
  <c r="J10" i="12"/>
  <c r="I10" i="12"/>
  <c r="H10" i="12"/>
  <c r="G10" i="12"/>
  <c r="F10" i="12"/>
  <c r="E10" i="12"/>
  <c r="D10" i="12"/>
  <c r="C10" i="12"/>
  <c r="B10" i="12"/>
  <c r="O9" i="12"/>
  <c r="N9" i="12"/>
  <c r="L9" i="12"/>
  <c r="K9" i="12"/>
  <c r="J9" i="12"/>
  <c r="I9" i="12"/>
  <c r="H9" i="12"/>
  <c r="G9" i="12"/>
  <c r="F9" i="12"/>
  <c r="E9" i="12"/>
  <c r="D9" i="12"/>
  <c r="C9" i="12"/>
  <c r="B9" i="12"/>
  <c r="O8" i="12"/>
  <c r="N8" i="12"/>
  <c r="L8" i="12"/>
  <c r="K8" i="12"/>
  <c r="J8" i="12"/>
  <c r="I8" i="12"/>
  <c r="H8" i="12"/>
  <c r="G8" i="12"/>
  <c r="F8" i="12"/>
  <c r="E8" i="12"/>
  <c r="D8" i="12"/>
  <c r="C8" i="12"/>
  <c r="B8" i="12"/>
  <c r="O7" i="12"/>
  <c r="N7" i="12"/>
  <c r="L7" i="12"/>
  <c r="K7" i="12"/>
  <c r="J7" i="12"/>
  <c r="I7" i="12"/>
  <c r="H7" i="12"/>
  <c r="G7" i="12"/>
  <c r="F7" i="12"/>
  <c r="E7" i="12"/>
  <c r="D7" i="12"/>
  <c r="C7" i="12"/>
  <c r="B7" i="12"/>
  <c r="O6" i="12"/>
  <c r="N6" i="12"/>
  <c r="L6" i="12"/>
  <c r="K6" i="12"/>
  <c r="J6" i="12"/>
  <c r="I6" i="12"/>
  <c r="H6" i="12"/>
  <c r="G6" i="12"/>
  <c r="F6" i="12"/>
  <c r="E6" i="12"/>
  <c r="D6" i="12"/>
  <c r="C6" i="12"/>
  <c r="B6" i="12"/>
  <c r="O5" i="12"/>
  <c r="N5" i="12"/>
  <c r="L5" i="12"/>
  <c r="K5" i="12"/>
  <c r="J5" i="12"/>
  <c r="I5" i="12"/>
  <c r="H5" i="12"/>
  <c r="G5" i="12"/>
  <c r="F5" i="12"/>
  <c r="E5" i="12"/>
  <c r="D5" i="12"/>
  <c r="B5" i="12"/>
  <c r="O4" i="12"/>
  <c r="N4" i="12"/>
  <c r="L4" i="12"/>
  <c r="K4" i="12"/>
  <c r="J4" i="12"/>
  <c r="I4" i="12"/>
  <c r="H4" i="12"/>
  <c r="G4" i="12"/>
  <c r="F4" i="12"/>
  <c r="E4" i="12"/>
  <c r="D4" i="12"/>
  <c r="B4" i="12"/>
  <c r="T29" i="12" l="1"/>
  <c r="U35" i="12"/>
  <c r="X39" i="2" s="1"/>
  <c r="T33" i="12"/>
  <c r="U33" i="12"/>
  <c r="U31" i="12"/>
  <c r="T35" i="12"/>
  <c r="T39" i="2" s="1"/>
  <c r="U34" i="12"/>
  <c r="U32" i="12"/>
  <c r="X36" i="2" s="1"/>
  <c r="U30" i="12"/>
  <c r="X34" i="2" s="1"/>
  <c r="V40" i="12"/>
  <c r="N40" i="12"/>
  <c r="AC40" i="12"/>
  <c r="M6" i="12"/>
  <c r="M5" i="12"/>
  <c r="T36" i="12"/>
  <c r="T40" i="2" s="1"/>
  <c r="T34" i="12"/>
  <c r="T38" i="2" s="1"/>
  <c r="T31" i="12"/>
  <c r="T35" i="2" s="1"/>
  <c r="AJ24" i="5"/>
  <c r="P6" i="12" s="1"/>
  <c r="M12" i="12"/>
  <c r="G40" i="12"/>
  <c r="AJ24" i="14"/>
  <c r="M9" i="12"/>
  <c r="AJ24" i="4"/>
  <c r="P5" i="12" s="1"/>
  <c r="U36" i="12" s="1"/>
  <c r="X40" i="2" s="1"/>
  <c r="AJ24" i="16"/>
  <c r="AJ24" i="13"/>
  <c r="AJ24" i="9"/>
  <c r="P10" i="12" s="1"/>
  <c r="M8" i="12"/>
  <c r="AJ24" i="6"/>
  <c r="M7" i="12"/>
  <c r="M4" i="12"/>
  <c r="AJ24" i="3"/>
  <c r="P4" i="12" s="1"/>
  <c r="AJ24" i="7"/>
  <c r="P8" i="12" s="1"/>
  <c r="U23" i="12" s="1"/>
  <c r="X27" i="2" s="1"/>
  <c r="AJ24" i="11"/>
  <c r="P12" i="12" s="1"/>
  <c r="T22" i="12"/>
  <c r="T26" i="2" s="1"/>
  <c r="T33" i="2"/>
  <c r="U28" i="12"/>
  <c r="X32" i="2" s="1"/>
  <c r="U22" i="12"/>
  <c r="X26" i="2" s="1"/>
  <c r="U29" i="12"/>
  <c r="X33" i="2" s="1"/>
  <c r="U21" i="12"/>
  <c r="X25" i="2" s="1"/>
  <c r="T23" i="12"/>
  <c r="T27" i="2" s="1"/>
  <c r="T30" i="12"/>
  <c r="T34" i="2" s="1"/>
  <c r="AB40" i="12"/>
  <c r="T24" i="12"/>
  <c r="T28" i="2" s="1"/>
  <c r="U24" i="12"/>
  <c r="X28" i="2" s="1"/>
  <c r="T25" i="12"/>
  <c r="T29" i="2" s="1"/>
  <c r="T32" i="12"/>
  <c r="T36" i="2" s="1"/>
  <c r="U25" i="12"/>
  <c r="X29" i="2" s="1"/>
  <c r="T20" i="12"/>
  <c r="T24" i="2" s="1"/>
  <c r="T26" i="12"/>
  <c r="T30" i="2" s="1"/>
  <c r="T37" i="2"/>
  <c r="U26" i="12"/>
  <c r="X30" i="2" s="1"/>
  <c r="T21" i="12"/>
  <c r="T25" i="2" s="1"/>
  <c r="T28" i="12"/>
  <c r="T32" i="2" s="1"/>
  <c r="X41" i="2" l="1"/>
  <c r="X37" i="2"/>
  <c r="X38" i="2"/>
  <c r="X35" i="2"/>
  <c r="U20" i="12"/>
  <c r="X24" i="2" s="1"/>
  <c r="X31" i="2" s="1"/>
  <c r="AA40" i="12"/>
  <c r="X42" i="2" l="1"/>
  <c r="G20" i="2" s="1"/>
  <c r="X40" i="12"/>
  <c r="Y40" i="12"/>
  <c r="Z40" i="12"/>
  <c r="P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B00-000001000000}">
      <text>
        <r>
          <rPr>
            <sz val="11"/>
            <color indexed="81"/>
            <rFont val="ＭＳ 明朝"/>
            <family val="1"/>
            <charset val="128"/>
          </rPr>
          <t>半角数字10桁</t>
        </r>
      </text>
    </comment>
    <comment ref="AP5" authorId="1" shapeId="0" xr:uid="{00000000-0006-0000-0B00-000002000000}">
      <text>
        <r>
          <rPr>
            <sz val="11"/>
            <rFont val="ＭＳ Ｐゴシック"/>
            <family val="3"/>
            <charset val="128"/>
          </rPr>
          <t xml:space="preserve">・左欄のサービス種別の定員を入力してください。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C00-000001000000}">
      <text>
        <r>
          <rPr>
            <sz val="11"/>
            <color indexed="81"/>
            <rFont val="ＭＳ 明朝"/>
            <family val="1"/>
            <charset val="128"/>
          </rPr>
          <t>半角数字10桁</t>
        </r>
      </text>
    </comment>
    <comment ref="AP5" authorId="1" shapeId="0" xr:uid="{00000000-0006-0000-0C00-000002000000}">
      <text>
        <r>
          <rPr>
            <sz val="11"/>
            <rFont val="ＭＳ Ｐゴシック"/>
            <family val="3"/>
            <charset val="128"/>
          </rPr>
          <t xml:space="preserve">・左欄のサービス種別の定員を入力してください。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D00-000001000000}">
      <text>
        <r>
          <rPr>
            <sz val="11"/>
            <color indexed="81"/>
            <rFont val="ＭＳ 明朝"/>
            <family val="1"/>
            <charset val="128"/>
          </rPr>
          <t>半角数字10桁</t>
        </r>
      </text>
    </comment>
    <comment ref="AP5" authorId="1" shapeId="0" xr:uid="{00000000-0006-0000-0D00-000002000000}">
      <text>
        <r>
          <rPr>
            <sz val="11"/>
            <rFont val="ＭＳ Ｐゴシック"/>
            <family val="3"/>
            <charset val="128"/>
          </rPr>
          <t xml:space="preserve">・左欄のサービス種別の定員を入力してください。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E00-000001000000}">
      <text>
        <r>
          <rPr>
            <sz val="11"/>
            <color indexed="81"/>
            <rFont val="ＭＳ 明朝"/>
            <family val="1"/>
            <charset val="128"/>
          </rPr>
          <t>半角数字10桁</t>
        </r>
      </text>
    </comment>
    <comment ref="AP5" authorId="1" shapeId="0" xr:uid="{00000000-0006-0000-0E00-000002000000}">
      <text>
        <r>
          <rPr>
            <sz val="11"/>
            <rFont val="ＭＳ Ｐゴシック"/>
            <family val="3"/>
            <charset val="128"/>
          </rPr>
          <t xml:space="preserve">・左欄のサービス種別の定員を入力してください。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F00-000001000000}">
      <text>
        <r>
          <rPr>
            <sz val="11"/>
            <color indexed="81"/>
            <rFont val="ＭＳ 明朝"/>
            <family val="1"/>
            <charset val="128"/>
          </rPr>
          <t>半角数字10桁</t>
        </r>
      </text>
    </comment>
    <comment ref="AP5" authorId="1" shapeId="0" xr:uid="{00000000-0006-0000-0F00-000002000000}">
      <text>
        <r>
          <rPr>
            <sz val="11"/>
            <rFont val="ＭＳ Ｐゴシック"/>
            <family val="3"/>
            <charset val="128"/>
          </rPr>
          <t xml:space="preserve">・左欄のサービス種別の定員を入力してください。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1000-000001000000}">
      <text>
        <r>
          <rPr>
            <sz val="11"/>
            <color indexed="81"/>
            <rFont val="ＭＳ 明朝"/>
            <family val="1"/>
            <charset val="128"/>
          </rPr>
          <t>半角数字10桁</t>
        </r>
      </text>
    </comment>
    <comment ref="AP5" authorId="1" shapeId="0" xr:uid="{00000000-0006-0000-1000-000002000000}">
      <text>
        <r>
          <rPr>
            <sz val="11"/>
            <rFont val="ＭＳ Ｐゴシック"/>
            <family val="3"/>
            <charset val="128"/>
          </rPr>
          <t xml:space="preserve">・左欄のサービス種別の定員を入力してください。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1100-000001000000}">
      <text>
        <r>
          <rPr>
            <sz val="11"/>
            <color indexed="81"/>
            <rFont val="ＭＳ 明朝"/>
            <family val="1"/>
            <charset val="128"/>
          </rPr>
          <t>半角数字10桁</t>
        </r>
      </text>
    </comment>
    <comment ref="AP5" authorId="1" shapeId="0" xr:uid="{00000000-0006-0000-1100-000002000000}">
      <text>
        <r>
          <rPr>
            <sz val="11"/>
            <rFont val="ＭＳ Ｐゴシック"/>
            <family val="3"/>
            <charset val="128"/>
          </rPr>
          <t xml:space="preserve">・左欄のサービス種別の定員を入力してください。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00000000-0006-0000-1200-000001000000}">
      <text>
        <r>
          <rPr>
            <sz val="11"/>
            <rFont val="ＭＳ Ｐゴシック"/>
            <family val="3"/>
            <charset val="128"/>
          </rPr>
          <t>注意！
請求書の日付は入力しないでください。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1300-000004000000}">
      <text>
        <r>
          <rPr>
            <b/>
            <sz val="11"/>
            <color theme="0"/>
            <rFont val="ＭＳ Ｐゴシック"/>
            <family val="3"/>
            <charset val="128"/>
          </rPr>
          <t>申請者と口座名義人が違う場合に提出してください。</t>
        </r>
      </text>
    </comment>
    <comment ref="E16" authorId="0" shapeId="0" xr:uid="{00000000-0006-0000-1300-000001000000}">
      <text>
        <r>
          <rPr>
            <b/>
            <sz val="11"/>
            <color theme="0"/>
            <rFont val="ＭＳ Ｐゴシック"/>
            <family val="3"/>
            <charset val="128"/>
          </rPr>
          <t>押印が必要です。</t>
        </r>
      </text>
    </comment>
    <comment ref="S19" authorId="1" shapeId="0" xr:uid="{00000000-0006-0000-1300-000003000000}">
      <text>
        <r>
          <rPr>
            <b/>
            <sz val="11"/>
            <color theme="0"/>
            <rFont val="ＭＳ Ｐゴシック"/>
            <family val="3"/>
            <charset val="128"/>
          </rPr>
          <t>注意！
請求書の日付は入力しないでください。</t>
        </r>
      </text>
    </comment>
    <comment ref="N23" authorId="0" shapeId="0" xr:uid="{00000000-0006-0000-1300-000002000000}">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300-000001000000}">
      <text>
        <r>
          <rPr>
            <sz val="11"/>
            <color indexed="81"/>
            <rFont val="ＭＳ 明朝"/>
            <family val="1"/>
            <charset val="128"/>
          </rPr>
          <t>半角数字10桁</t>
        </r>
      </text>
    </comment>
    <comment ref="AP5" authorId="1" shapeId="0" xr:uid="{00000000-0006-0000-0300-000002000000}">
      <text>
        <r>
          <rPr>
            <sz val="11"/>
            <rFont val="ＭＳ Ｐゴシック"/>
            <family val="3"/>
            <charset val="128"/>
          </rPr>
          <t xml:space="preserve">・左欄のサービス種別の定員を入力してください。
</t>
        </r>
      </text>
    </comment>
    <comment ref="Y18" authorId="1" shapeId="0" xr:uid="{00000000-0006-0000-0300-000004000000}">
      <text>
        <r>
          <rPr>
            <b/>
            <sz val="11"/>
            <color rgb="FFFF0000"/>
            <rFont val="ＭＳ Ｐゴシック"/>
            <family val="3"/>
            <charset val="128"/>
          </rPr>
          <t>入所系の場合に入力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 ref="Y21" authorId="1" shapeId="0" xr:uid="{00000000-0006-0000-0300-000003000000}">
      <text>
        <r>
          <rPr>
            <b/>
            <sz val="11"/>
            <color rgb="FFFF0000"/>
            <rFont val="ＭＳ Ｐゴシック"/>
            <family val="3"/>
            <charset val="128"/>
          </rPr>
          <t>通所系の場合に入力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400-000001000000}">
      <text>
        <r>
          <rPr>
            <sz val="11"/>
            <color indexed="81"/>
            <rFont val="ＭＳ 明朝"/>
            <family val="1"/>
            <charset val="128"/>
          </rPr>
          <t>半角数字10桁</t>
        </r>
      </text>
    </comment>
    <comment ref="AP5" authorId="1" shapeId="0" xr:uid="{00000000-0006-0000-0400-000002000000}">
      <text>
        <r>
          <rPr>
            <sz val="11"/>
            <rFont val="ＭＳ Ｐゴシック"/>
            <family val="3"/>
            <charset val="128"/>
          </rPr>
          <t xml:space="preserve">・左欄のサービス種別の定員を入力してください。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500-000001000000}">
      <text>
        <r>
          <rPr>
            <sz val="11"/>
            <color indexed="81"/>
            <rFont val="ＭＳ 明朝"/>
            <family val="1"/>
            <charset val="128"/>
          </rPr>
          <t>半角数字10桁</t>
        </r>
      </text>
    </comment>
    <comment ref="AP5" authorId="1" shapeId="0" xr:uid="{00000000-0006-0000-0500-000002000000}">
      <text>
        <r>
          <rPr>
            <sz val="11"/>
            <rFont val="ＭＳ Ｐゴシック"/>
            <family val="3"/>
            <charset val="128"/>
          </rPr>
          <t xml:space="preserve">・左欄のサービス種別の定員を入力してください。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600-000001000000}">
      <text>
        <r>
          <rPr>
            <sz val="11"/>
            <color indexed="81"/>
            <rFont val="ＭＳ 明朝"/>
            <family val="1"/>
            <charset val="128"/>
          </rPr>
          <t>半角数字10桁</t>
        </r>
      </text>
    </comment>
    <comment ref="AP5" authorId="1" shapeId="0" xr:uid="{00000000-0006-0000-0600-000002000000}">
      <text>
        <r>
          <rPr>
            <sz val="11"/>
            <rFont val="ＭＳ Ｐゴシック"/>
            <family val="3"/>
            <charset val="128"/>
          </rPr>
          <t xml:space="preserve">・左欄のサービス種別の定員を入力してください。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700-000001000000}">
      <text>
        <r>
          <rPr>
            <sz val="11"/>
            <color indexed="81"/>
            <rFont val="ＭＳ 明朝"/>
            <family val="1"/>
            <charset val="128"/>
          </rPr>
          <t>半角数字10桁</t>
        </r>
      </text>
    </comment>
    <comment ref="AP5" authorId="1" shapeId="0" xr:uid="{00000000-0006-0000-0700-000002000000}">
      <text>
        <r>
          <rPr>
            <sz val="11"/>
            <rFont val="ＭＳ Ｐゴシック"/>
            <family val="3"/>
            <charset val="128"/>
          </rPr>
          <t xml:space="preserve">・左欄のサービス種別の定員を入力してください。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800-000001000000}">
      <text>
        <r>
          <rPr>
            <sz val="11"/>
            <color indexed="81"/>
            <rFont val="ＭＳ 明朝"/>
            <family val="1"/>
            <charset val="128"/>
          </rPr>
          <t>半角数字10桁</t>
        </r>
      </text>
    </comment>
    <comment ref="AP5" authorId="1" shapeId="0" xr:uid="{00000000-0006-0000-0800-000002000000}">
      <text>
        <r>
          <rPr>
            <sz val="11"/>
            <rFont val="ＭＳ Ｐゴシック"/>
            <family val="3"/>
            <charset val="128"/>
          </rPr>
          <t xml:space="preserve">・左欄のサービス種別の定員を入力してください。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900-000001000000}">
      <text>
        <r>
          <rPr>
            <sz val="11"/>
            <color indexed="81"/>
            <rFont val="ＭＳ 明朝"/>
            <family val="1"/>
            <charset val="128"/>
          </rPr>
          <t>半角数字10桁</t>
        </r>
      </text>
    </comment>
    <comment ref="AP5" authorId="1" shapeId="0" xr:uid="{00000000-0006-0000-0900-000002000000}">
      <text>
        <r>
          <rPr>
            <sz val="11"/>
            <rFont val="ＭＳ Ｐゴシック"/>
            <family val="3"/>
            <charset val="128"/>
          </rPr>
          <t xml:space="preserve">・左欄のサービス種別の定員を入力してください。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A00-000001000000}">
      <text>
        <r>
          <rPr>
            <sz val="11"/>
            <color indexed="81"/>
            <rFont val="ＭＳ 明朝"/>
            <family val="1"/>
            <charset val="128"/>
          </rPr>
          <t>半角数字10桁</t>
        </r>
      </text>
    </comment>
    <comment ref="AP5" authorId="1" shapeId="0" xr:uid="{00000000-0006-0000-0A00-000002000000}">
      <text>
        <r>
          <rPr>
            <sz val="11"/>
            <rFont val="ＭＳ Ｐゴシック"/>
            <family val="3"/>
            <charset val="128"/>
          </rPr>
          <t xml:space="preserve">・左欄のサービス種別の定員を入力してください。
</t>
        </r>
      </text>
    </comment>
  </commentList>
</comments>
</file>

<file path=xl/sharedStrings.xml><?xml version="1.0" encoding="utf-8"?>
<sst xmlns="http://schemas.openxmlformats.org/spreadsheetml/2006/main" count="872" uniqueCount="182">
  <si>
    <t>住所</t>
  </si>
  <si>
    <t>サービス種別</t>
    <rPh sb="4" eb="6">
      <t>シュベツ</t>
    </rPh>
    <phoneticPr fontId="22"/>
  </si>
  <si>
    <t>本申請書の使い方</t>
    <rPh sb="0" eb="1">
      <t>ホン</t>
    </rPh>
    <rPh sb="1" eb="4">
      <t>シンセイショ</t>
    </rPh>
    <rPh sb="5" eb="6">
      <t>ツカ</t>
    </rPh>
    <rPh sb="7" eb="8">
      <t>カタ</t>
    </rPh>
    <phoneticPr fontId="22"/>
  </si>
  <si>
    <t>所 在 地　</t>
  </si>
  <si>
    <t>事業所・施設の状況</t>
    <rPh sb="0" eb="3">
      <t>ジギョウショ</t>
    </rPh>
    <rPh sb="4" eb="6">
      <t>シセツ</t>
    </rPh>
    <rPh sb="7" eb="9">
      <t>ジョウキョウ</t>
    </rPh>
    <phoneticPr fontId="22"/>
  </si>
  <si>
    <t>連絡先</t>
    <rPh sb="0" eb="3">
      <t>レンラクサキ</t>
    </rPh>
    <phoneticPr fontId="22"/>
  </si>
  <si>
    <t>（郵便番号</t>
    <rPh sb="1" eb="3">
      <t>ユウビン</t>
    </rPh>
    <rPh sb="3" eb="5">
      <t>バンゴウ</t>
    </rPh>
    <phoneticPr fontId="22"/>
  </si>
  <si>
    <t>基準単価</t>
    <rPh sb="0" eb="2">
      <t>キジュン</t>
    </rPh>
    <rPh sb="2" eb="4">
      <t>タンカ</t>
    </rPh>
    <phoneticPr fontId="22"/>
  </si>
  <si>
    <t>‐</t>
  </si>
  <si>
    <t>法人名</t>
    <rPh sb="0" eb="2">
      <t>ホウジン</t>
    </rPh>
    <rPh sb="2" eb="3">
      <t>メイ</t>
    </rPh>
    <phoneticPr fontId="22"/>
  </si>
  <si>
    <t>日</t>
    <rPh sb="0" eb="1">
      <t>ニチ</t>
    </rPh>
    <phoneticPr fontId="22"/>
  </si>
  <si>
    <t>申請日における入所定員</t>
    <rPh sb="0" eb="3">
      <t>しんせいび</t>
    </rPh>
    <rPh sb="7" eb="9">
      <t>にゅうしょ</t>
    </rPh>
    <rPh sb="9" eb="11">
      <t>ていいん</t>
    </rPh>
    <phoneticPr fontId="3" type="Hiragana"/>
  </si>
  <si>
    <t>年</t>
    <rPh sb="0" eb="1">
      <t>ネン</t>
    </rPh>
    <phoneticPr fontId="22"/>
  </si>
  <si>
    <t>申請額計</t>
    <rPh sb="0" eb="3">
      <t>しんせいがく</t>
    </rPh>
    <rPh sb="3" eb="4">
      <t>けい</t>
    </rPh>
    <phoneticPr fontId="3" type="Hiragana"/>
  </si>
  <si>
    <t>月</t>
    <rPh sb="0" eb="1">
      <t>ゲツ</t>
    </rPh>
    <phoneticPr fontId="22"/>
  </si>
  <si>
    <t>様</t>
    <rPh sb="0" eb="1">
      <t>サマ</t>
    </rPh>
    <phoneticPr fontId="22"/>
  </si>
  <si>
    <t>フリガナ</t>
  </si>
  <si>
    <t>児童発達支援</t>
    <rPh sb="0" eb="2">
      <t>じどう</t>
    </rPh>
    <rPh sb="2" eb="4">
      <t>はったつ</t>
    </rPh>
    <rPh sb="4" eb="6">
      <t>しえん</t>
    </rPh>
    <phoneticPr fontId="3" type="Hiragana"/>
  </si>
  <si>
    <t>）</t>
  </si>
  <si>
    <t>事業所・施設名</t>
    <rPh sb="0" eb="3">
      <t>ジギョウショ</t>
    </rPh>
    <rPh sb="4" eb="7">
      <t>シセツメイ</t>
    </rPh>
    <phoneticPr fontId="22"/>
  </si>
  <si>
    <t>電話番号</t>
    <rPh sb="0" eb="2">
      <t>デンワ</t>
    </rPh>
    <rPh sb="2" eb="4">
      <t>バンゴウ</t>
    </rPh>
    <phoneticPr fontId="22"/>
  </si>
  <si>
    <t>区　　分</t>
    <rPh sb="0" eb="1">
      <t>く</t>
    </rPh>
    <rPh sb="3" eb="4">
      <t>ふん</t>
    </rPh>
    <phoneticPr fontId="3" type="Hiragana"/>
  </si>
  <si>
    <t>職　　名</t>
    <rPh sb="0" eb="1">
      <t>ショク</t>
    </rPh>
    <rPh sb="3" eb="4">
      <t>ナ</t>
    </rPh>
    <phoneticPr fontId="22"/>
  </si>
  <si>
    <t>氏　　名</t>
    <rPh sb="0" eb="1">
      <t>シ</t>
    </rPh>
    <rPh sb="3" eb="4">
      <t>ナ</t>
    </rPh>
    <phoneticPr fontId="22"/>
  </si>
  <si>
    <t>振込口座</t>
    <rPh sb="0" eb="2">
      <t>フリコミ</t>
    </rPh>
    <rPh sb="2" eb="4">
      <t>コウザ</t>
    </rPh>
    <phoneticPr fontId="22"/>
  </si>
  <si>
    <t>申請に関する担当者</t>
    <rPh sb="0" eb="2">
      <t>シンセイ</t>
    </rPh>
    <rPh sb="3" eb="4">
      <t>カン</t>
    </rPh>
    <rPh sb="6" eb="9">
      <t>タントウシャ</t>
    </rPh>
    <phoneticPr fontId="22"/>
  </si>
  <si>
    <t>申請額</t>
    <rPh sb="0" eb="3">
      <t>シンセイガク</t>
    </rPh>
    <phoneticPr fontId="22"/>
  </si>
  <si>
    <t>　　令和</t>
    <rPh sb="2" eb="4">
      <t>レイワ</t>
    </rPh>
    <phoneticPr fontId="22"/>
  </si>
  <si>
    <t>金融機関コード</t>
    <rPh sb="0" eb="2">
      <t>キンユウ</t>
    </rPh>
    <rPh sb="2" eb="4">
      <t>キカン</t>
    </rPh>
    <phoneticPr fontId="22"/>
  </si>
  <si>
    <t>（別記様式第１号）</t>
    <rPh sb="1" eb="3">
      <t>ベッキ</t>
    </rPh>
    <rPh sb="3" eb="5">
      <t>ヨウシキ</t>
    </rPh>
    <rPh sb="5" eb="6">
      <t>ダイ</t>
    </rPh>
    <rPh sb="7" eb="8">
      <t>ゴウ</t>
    </rPh>
    <phoneticPr fontId="22"/>
  </si>
  <si>
    <t>か所</t>
    <rPh sb="1" eb="2">
      <t>ショ</t>
    </rPh>
    <phoneticPr fontId="22"/>
  </si>
  <si>
    <t>誓　約　事　項</t>
    <rPh sb="0" eb="1">
      <t>チカイ</t>
    </rPh>
    <rPh sb="2" eb="3">
      <t>ヤク</t>
    </rPh>
    <rPh sb="4" eb="5">
      <t>コト</t>
    </rPh>
    <rPh sb="6" eb="7">
      <t>コウ</t>
    </rPh>
    <phoneticPr fontId="22"/>
  </si>
  <si>
    <t>　サービス種別・申請金額等の申請内容に相違ない。</t>
  </si>
  <si>
    <t>小　　計</t>
    <rPh sb="0" eb="1">
      <t>ショウ</t>
    </rPh>
    <rPh sb="3" eb="4">
      <t>ケイ</t>
    </rPh>
    <phoneticPr fontId="22"/>
  </si>
  <si>
    <t>事業所・施設の名称</t>
    <rPh sb="0" eb="3">
      <t>ジギョウショ</t>
    </rPh>
    <rPh sb="4" eb="6">
      <t>シセツ</t>
    </rPh>
    <rPh sb="7" eb="9">
      <t>メイショウ</t>
    </rPh>
    <phoneticPr fontId="22"/>
  </si>
  <si>
    <t>開所日</t>
    <rPh sb="0" eb="2">
      <t>カイショ</t>
    </rPh>
    <rPh sb="2" eb="3">
      <t>ビ</t>
    </rPh>
    <phoneticPr fontId="22"/>
  </si>
  <si>
    <t>法人所在地</t>
    <rPh sb="0" eb="2">
      <t>ホウジン</t>
    </rPh>
    <rPh sb="2" eb="5">
      <t>ショザイチ</t>
    </rPh>
    <phoneticPr fontId="22"/>
  </si>
  <si>
    <t>申　請　者</t>
    <rPh sb="0" eb="1">
      <t>サル</t>
    </rPh>
    <rPh sb="2" eb="3">
      <t>ショウ</t>
    </rPh>
    <rPh sb="4" eb="5">
      <t>シャ</t>
    </rPh>
    <phoneticPr fontId="22"/>
  </si>
  <si>
    <t>No.</t>
  </si>
  <si>
    <t>－</t>
  </si>
  <si>
    <t>E-mail</t>
  </si>
  <si>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22"/>
  </si>
  <si>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22"/>
  </si>
  <si>
    <t>事業所･施設数</t>
    <rPh sb="0" eb="3">
      <t>ジギョウショ</t>
    </rPh>
    <rPh sb="4" eb="6">
      <t>シセツ</t>
    </rPh>
    <rPh sb="6" eb="7">
      <t>スウ</t>
    </rPh>
    <phoneticPr fontId="22"/>
  </si>
  <si>
    <t>通所系</t>
    <rPh sb="0" eb="2">
      <t>ツウショ</t>
    </rPh>
    <rPh sb="2" eb="3">
      <t>ケイ</t>
    </rPh>
    <phoneticPr fontId="22"/>
  </si>
  <si>
    <t>事業所・施設の所在地</t>
    <rPh sb="0" eb="3">
      <t>ジギョウショ</t>
    </rPh>
    <rPh sb="4" eb="6">
      <t>シセツ</t>
    </rPh>
    <rPh sb="7" eb="10">
      <t>ショザイチ</t>
    </rPh>
    <phoneticPr fontId="22"/>
  </si>
  <si>
    <t>通所
定員</t>
    <rPh sb="0" eb="2">
      <t>ツウショ</t>
    </rPh>
    <rPh sb="3" eb="5">
      <t>テイイン</t>
    </rPh>
    <phoneticPr fontId="22"/>
  </si>
  <si>
    <t>手順</t>
    <rPh sb="0" eb="2">
      <t>テジュン</t>
    </rPh>
    <phoneticPr fontId="22"/>
  </si>
  <si>
    <t>合　　計</t>
    <rPh sb="0" eb="1">
      <t>ゴウ</t>
    </rPh>
    <rPh sb="3" eb="4">
      <t>ケイ</t>
    </rPh>
    <phoneticPr fontId="22"/>
  </si>
  <si>
    <t>店舗コード</t>
    <rPh sb="0" eb="2">
      <t>テンポ</t>
    </rPh>
    <phoneticPr fontId="22"/>
  </si>
  <si>
    <t>算定額</t>
    <rPh sb="0" eb="3">
      <t>サンテイガク</t>
    </rPh>
    <phoneticPr fontId="22"/>
  </si>
  <si>
    <t>算定額</t>
    <rPh sb="0" eb="2">
      <t>サンテイ</t>
    </rPh>
    <rPh sb="2" eb="3">
      <t>ガク</t>
    </rPh>
    <phoneticPr fontId="22"/>
  </si>
  <si>
    <t>人</t>
    <rPh sb="0" eb="1">
      <t>ニン</t>
    </rPh>
    <phoneticPr fontId="22"/>
  </si>
  <si>
    <t>　この助成金に係る収入及び支出等に係る証拠書類を適切に整備保管する。</t>
    <rPh sb="29" eb="31">
      <t>ホカン</t>
    </rPh>
    <phoneticPr fontId="22"/>
  </si>
  <si>
    <t>　この助成金と対象経費を重複して，他の助成金を受けていない。</t>
  </si>
  <si>
    <t>法人本部の作業</t>
    <rPh sb="0" eb="2">
      <t>ホウジン</t>
    </rPh>
    <rPh sb="2" eb="4">
      <t>ホンブ</t>
    </rPh>
    <rPh sb="5" eb="7">
      <t>サギョウ</t>
    </rPh>
    <phoneticPr fontId="22"/>
  </si>
  <si>
    <t>　添付書類</t>
    <rPh sb="1" eb="3">
      <t>テンプ</t>
    </rPh>
    <rPh sb="3" eb="5">
      <t>ショルイ</t>
    </rPh>
    <phoneticPr fontId="22"/>
  </si>
  <si>
    <t>代表者の職・氏名</t>
  </si>
  <si>
    <t>自立訓練（生活訓練）</t>
    <rPh sb="0" eb="2">
      <t>ジリツ</t>
    </rPh>
    <rPh sb="2" eb="4">
      <t>クンレン</t>
    </rPh>
    <rPh sb="5" eb="7">
      <t>セイカツ</t>
    </rPh>
    <rPh sb="7" eb="9">
      <t>クンレン</t>
    </rPh>
    <phoneticPr fontId="22"/>
  </si>
  <si>
    <t>開設日</t>
    <rPh sb="0" eb="3">
      <t>カイセツビ</t>
    </rPh>
    <phoneticPr fontId="22"/>
  </si>
  <si>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2"/>
  </si>
  <si>
    <t>申請額</t>
    <rPh sb="0" eb="2">
      <t>シンセイ</t>
    </rPh>
    <rPh sb="2" eb="3">
      <t>ガク</t>
    </rPh>
    <phoneticPr fontId="22"/>
  </si>
  <si>
    <t>普通</t>
    <rPh sb="0" eb="2">
      <t>フツウ</t>
    </rPh>
    <phoneticPr fontId="22"/>
  </si>
  <si>
    <t>ゆうちょ銀行</t>
    <rPh sb="4" eb="6">
      <t>ギンコウ</t>
    </rPh>
    <phoneticPr fontId="22"/>
  </si>
  <si>
    <t>記号</t>
    <rPh sb="0" eb="2">
      <t>キゴウ</t>
    </rPh>
    <phoneticPr fontId="22"/>
  </si>
  <si>
    <t>番号</t>
    <rPh sb="0" eb="2">
      <t>バンゴウ</t>
    </rPh>
    <phoneticPr fontId="22"/>
  </si>
  <si>
    <t>　（１）施設別申請額一覧（別紙１）</t>
    <rPh sb="4" eb="6">
      <t>シセツ</t>
    </rPh>
    <rPh sb="6" eb="7">
      <t>ベツ</t>
    </rPh>
    <rPh sb="7" eb="10">
      <t>シンセイガク</t>
    </rPh>
    <rPh sb="10" eb="12">
      <t>イチラン</t>
    </rPh>
    <rPh sb="13" eb="15">
      <t>ベッシ</t>
    </rPh>
    <phoneticPr fontId="22"/>
  </si>
  <si>
    <t>申請日における通所定員</t>
    <rPh sb="0" eb="3">
      <t>しんせいび</t>
    </rPh>
    <rPh sb="7" eb="9">
      <t>つうしょ</t>
    </rPh>
    <rPh sb="9" eb="11">
      <t>ていいん</t>
    </rPh>
    <phoneticPr fontId="3" type="Hiragana"/>
  </si>
  <si>
    <t>　（２）施設別個票（別紙２）</t>
    <rPh sb="4" eb="6">
      <t>シセツ</t>
    </rPh>
    <rPh sb="6" eb="7">
      <t>ベツ</t>
    </rPh>
    <rPh sb="7" eb="9">
      <t>コヒョウ</t>
    </rPh>
    <rPh sb="10" eb="12">
      <t>ベッシ</t>
    </rPh>
    <phoneticPr fontId="22"/>
  </si>
  <si>
    <t>施設別申請額一覧（別紙１）</t>
    <rPh sb="0" eb="2">
      <t>シセツ</t>
    </rPh>
    <rPh sb="2" eb="3">
      <t>ベツ</t>
    </rPh>
    <rPh sb="3" eb="6">
      <t>シンセイガク</t>
    </rPh>
    <rPh sb="6" eb="8">
      <t>イチラン</t>
    </rPh>
    <rPh sb="9" eb="11">
      <t>ベッシ</t>
    </rPh>
    <phoneticPr fontId="22"/>
  </si>
  <si>
    <t>施設別個票（別紙２）</t>
    <rPh sb="0" eb="2">
      <t>シセツ</t>
    </rPh>
    <rPh sb="2" eb="3">
      <t>ベツ</t>
    </rPh>
    <rPh sb="3" eb="5">
      <t>コヒョウ</t>
    </rPh>
    <rPh sb="6" eb="8">
      <t>ベッシ</t>
    </rPh>
    <phoneticPr fontId="22"/>
  </si>
  <si>
    <t>短期入所</t>
    <rPh sb="0" eb="2">
      <t>たんき</t>
    </rPh>
    <rPh sb="2" eb="4">
      <t>にゅうしょ</t>
    </rPh>
    <phoneticPr fontId="3" type="Hiragana"/>
  </si>
  <si>
    <t>入所
定員</t>
    <rPh sb="0" eb="2">
      <t>ニュウショ</t>
    </rPh>
    <rPh sb="3" eb="5">
      <t>テイイン</t>
    </rPh>
    <phoneticPr fontId="22"/>
  </si>
  <si>
    <t>→交付決定通知送付先〒</t>
    <rPh sb="1" eb="3">
      <t>こうふ</t>
    </rPh>
    <rPh sb="3" eb="5">
      <t>けってい</t>
    </rPh>
    <rPh sb="5" eb="7">
      <t>つうち</t>
    </rPh>
    <rPh sb="7" eb="10">
      <t>そうふさき</t>
    </rPh>
    <phoneticPr fontId="3" type="Hiragana"/>
  </si>
  <si>
    <t>人</t>
    <rPh sb="0" eb="1">
      <t>にん</t>
    </rPh>
    <phoneticPr fontId="3" type="Hiragana"/>
  </si>
  <si>
    <t>運営月数</t>
    <rPh sb="0" eb="2">
      <t>ウンエイ</t>
    </rPh>
    <rPh sb="2" eb="3">
      <t>ゲツ</t>
    </rPh>
    <rPh sb="3" eb="4">
      <t>スウ</t>
    </rPh>
    <phoneticPr fontId="22"/>
  </si>
  <si>
    <t>代表者職・氏名</t>
    <rPh sb="0" eb="3">
      <t>ダイヒョウシャ</t>
    </rPh>
    <rPh sb="3" eb="4">
      <t>ショク</t>
    </rPh>
    <rPh sb="5" eb="6">
      <t>シ</t>
    </rPh>
    <rPh sb="6" eb="7">
      <t>メイ</t>
    </rPh>
    <phoneticPr fontId="22"/>
  </si>
  <si>
    <t>月</t>
    <rPh sb="0" eb="1">
      <t>つき</t>
    </rPh>
    <phoneticPr fontId="3" type="Hiragana"/>
  </si>
  <si>
    <t>申請額（入所）</t>
    <rPh sb="0" eb="2">
      <t>シンセイ</t>
    </rPh>
    <rPh sb="2" eb="3">
      <t>ガク</t>
    </rPh>
    <rPh sb="4" eb="6">
      <t>ニュウショ</t>
    </rPh>
    <phoneticPr fontId="22"/>
  </si>
  <si>
    <t>申請額（通所）</t>
    <rPh sb="0" eb="2">
      <t>シンセイ</t>
    </rPh>
    <rPh sb="2" eb="3">
      <t>ガク</t>
    </rPh>
    <rPh sb="4" eb="6">
      <t>ツウショ</t>
    </rPh>
    <phoneticPr fontId="22"/>
  </si>
  <si>
    <t>定員
（入所）</t>
    <rPh sb="0" eb="2">
      <t>テイイン</t>
    </rPh>
    <rPh sb="4" eb="6">
      <t>ニュウショ</t>
    </rPh>
    <phoneticPr fontId="22"/>
  </si>
  <si>
    <t>定員
（通所）</t>
    <rPh sb="0" eb="2">
      <t>ていいん</t>
    </rPh>
    <rPh sb="4" eb="6">
      <t>つうしょ</t>
    </rPh>
    <phoneticPr fontId="3" type="Hiragana"/>
  </si>
  <si>
    <t>施設数（入所）</t>
    <rPh sb="0" eb="3">
      <t>しせつすう</t>
    </rPh>
    <rPh sb="4" eb="6">
      <t>にゅうしょ</t>
    </rPh>
    <phoneticPr fontId="3" type="Hiragana"/>
  </si>
  <si>
    <t>基準単価
（入所）</t>
    <rPh sb="0" eb="2">
      <t>キジュン</t>
    </rPh>
    <rPh sb="2" eb="4">
      <t>タンカ</t>
    </rPh>
    <rPh sb="6" eb="8">
      <t>ニュウショ</t>
    </rPh>
    <phoneticPr fontId="22"/>
  </si>
  <si>
    <t>福祉型障害児入所施設</t>
    <rPh sb="0" eb="3">
      <t>ふくしがた</t>
    </rPh>
    <rPh sb="3" eb="6">
      <t>しょうがいじ</t>
    </rPh>
    <rPh sb="6" eb="8">
      <t>にゅうしょ</t>
    </rPh>
    <rPh sb="8" eb="10">
      <t>しせつ</t>
    </rPh>
    <phoneticPr fontId="3" type="Hiragana"/>
  </si>
  <si>
    <t>基準単価
（通所）</t>
    <rPh sb="0" eb="2">
      <t>キジュン</t>
    </rPh>
    <rPh sb="2" eb="4">
      <t>タンカ</t>
    </rPh>
    <rPh sb="6" eb="8">
      <t>ツウショ</t>
    </rPh>
    <phoneticPr fontId="22"/>
  </si>
  <si>
    <t>申請担当者職名</t>
    <rPh sb="0" eb="2">
      <t>しんせい</t>
    </rPh>
    <rPh sb="2" eb="5">
      <t>たんとうしゃ</t>
    </rPh>
    <rPh sb="5" eb="7">
      <t>しょくめい</t>
    </rPh>
    <phoneticPr fontId="3" type="Hiragana"/>
  </si>
  <si>
    <t>運営月数
（入所）</t>
    <rPh sb="0" eb="2">
      <t>ウンエイ</t>
    </rPh>
    <rPh sb="2" eb="3">
      <t>ツキ</t>
    </rPh>
    <rPh sb="3" eb="4">
      <t>スウ</t>
    </rPh>
    <rPh sb="6" eb="8">
      <t>ニュウショ</t>
    </rPh>
    <phoneticPr fontId="22"/>
  </si>
  <si>
    <t>運営月数
（通所）</t>
    <rPh sb="0" eb="2">
      <t>ウンエイ</t>
    </rPh>
    <rPh sb="2" eb="3">
      <t>ツキ</t>
    </rPh>
    <rPh sb="3" eb="4">
      <t>スウ</t>
    </rPh>
    <rPh sb="6" eb="8">
      <t>ツウショ</t>
    </rPh>
    <phoneticPr fontId="22"/>
  </si>
  <si>
    <t>月</t>
    <rPh sb="0" eb="1">
      <t>がつ</t>
    </rPh>
    <phoneticPr fontId="3" type="Hiragana"/>
  </si>
  <si>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22"/>
  </si>
  <si>
    <t>宿泊型自立訓練</t>
    <rPh sb="0" eb="3">
      <t>しゅくはくがた</t>
    </rPh>
    <rPh sb="3" eb="5">
      <t>じりつ</t>
    </rPh>
    <rPh sb="5" eb="7">
      <t>くんれん</t>
    </rPh>
    <phoneticPr fontId="3" type="Hiragana"/>
  </si>
  <si>
    <t>施設数</t>
    <rPh sb="0" eb="2">
      <t>しせつ</t>
    </rPh>
    <rPh sb="2" eb="3">
      <t>すう</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</si>
  <si>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</si>
  <si>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</si>
  <si>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</si>
  <si>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</si>
  <si>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</si>
  <si>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法 人 名</t>
  </si>
  <si>
    <t>代表者名</t>
  </si>
  <si>
    <t>法人名</t>
    <rPh sb="0" eb="2">
      <t>ほうじん</t>
    </rPh>
    <rPh sb="2" eb="3">
      <t>めい</t>
    </rPh>
    <phoneticPr fontId="3" type="Hiragana"/>
  </si>
  <si>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</si>
  <si>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</si>
  <si>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</si>
  <si>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22"/>
  </si>
  <si>
    <t>【債権者】</t>
    <rPh sb="1" eb="4">
      <t>サイケンシャ</t>
    </rPh>
    <phoneticPr fontId="22"/>
  </si>
  <si>
    <t>郵便番号</t>
    <rPh sb="0" eb="2">
      <t>ユウビン</t>
    </rPh>
    <rPh sb="2" eb="4">
      <t>バンゴウ</t>
    </rPh>
    <phoneticPr fontId="22"/>
  </si>
  <si>
    <t>住所</t>
    <rPh sb="0" eb="1">
      <t>ジュウ</t>
    </rPh>
    <rPh sb="1" eb="2">
      <t>ショ</t>
    </rPh>
    <phoneticPr fontId="22"/>
  </si>
  <si>
    <t>交付決定通知送付先〒枝</t>
    <rPh sb="0" eb="2">
      <t>こうふ</t>
    </rPh>
    <rPh sb="2" eb="4">
      <t>けってい</t>
    </rPh>
    <rPh sb="4" eb="6">
      <t>つうち</t>
    </rPh>
    <rPh sb="6" eb="9">
      <t>そうふさき</t>
    </rPh>
    <rPh sb="10" eb="11">
      <t>えだ</t>
    </rPh>
    <phoneticPr fontId="3" type="Hiragana"/>
  </si>
  <si>
    <t>【振込先口座】</t>
    <rPh sb="1" eb="4">
      <t>フリコミサキ</t>
    </rPh>
    <rPh sb="4" eb="6">
      <t>コウザ</t>
    </rPh>
    <phoneticPr fontId="22"/>
  </si>
  <si>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22"/>
  </si>
  <si>
    <t>口座番号</t>
    <rPh sb="0" eb="2">
      <t>コウザ</t>
    </rPh>
    <rPh sb="2" eb="4">
      <t>バンゴウ</t>
    </rPh>
    <phoneticPr fontId="22"/>
  </si>
  <si>
    <t>請　求　金　額</t>
    <rPh sb="0" eb="1">
      <t>ショウ</t>
    </rPh>
    <rPh sb="2" eb="3">
      <t>モトム</t>
    </rPh>
    <rPh sb="4" eb="5">
      <t>カネ</t>
    </rPh>
    <rPh sb="6" eb="7">
      <t>ガク</t>
    </rPh>
    <phoneticPr fontId="22"/>
  </si>
  <si>
    <t>金融機関名</t>
    <rPh sb="0" eb="2">
      <t>キンユウ</t>
    </rPh>
    <rPh sb="2" eb="4">
      <t>キカン</t>
    </rPh>
    <rPh sb="4" eb="5">
      <t>メイ</t>
    </rPh>
    <phoneticPr fontId="22"/>
  </si>
  <si>
    <r>
      <t>　口座名義　　　</t>
    </r>
    <r>
      <rPr>
        <b/>
        <sz val="9"/>
        <color indexed="8"/>
        <rFont val="ＭＳ Ｐゴシック"/>
        <family val="3"/>
        <charset val="128"/>
      </rPr>
      <t>（カタカナ・英字・数字で、通帳見開き記載の名義を記入してください。）</t>
    </r>
    <rPh sb="1" eb="3">
      <t>コウザ</t>
    </rPh>
    <rPh sb="3" eb="5">
      <t>メイギ</t>
    </rPh>
    <rPh sb="14" eb="16">
      <t>エイジ</t>
    </rPh>
    <rPh sb="17" eb="19">
      <t>スウジ</t>
    </rPh>
    <rPh sb="26" eb="28">
      <t>キサイ</t>
    </rPh>
    <phoneticPr fontId="22"/>
  </si>
  <si>
    <t>令和　　 年　　 月　　 日</t>
    <rPh sb="0" eb="2">
      <t>レイワ</t>
    </rPh>
    <rPh sb="5" eb="6">
      <t>ネン</t>
    </rPh>
    <rPh sb="9" eb="10">
      <t>ガツ</t>
    </rPh>
    <rPh sb="13" eb="14">
      <t>ニチ</t>
    </rPh>
    <phoneticPr fontId="22"/>
  </si>
  <si>
    <t>\</t>
  </si>
  <si>
    <t>支店名</t>
    <rPh sb="0" eb="3">
      <t>シテンメイ</t>
    </rPh>
    <phoneticPr fontId="22"/>
  </si>
  <si>
    <t>電話番号</t>
  </si>
  <si>
    <t>預 金 種 別</t>
    <rPh sb="0" eb="1">
      <t>アズカリ</t>
    </rPh>
    <rPh sb="2" eb="3">
      <t>キン</t>
    </rPh>
    <rPh sb="4" eb="5">
      <t>タネ</t>
    </rPh>
    <rPh sb="6" eb="7">
      <t>ベツ</t>
    </rPh>
    <phoneticPr fontId="22"/>
  </si>
  <si>
    <t>貯蓄</t>
    <rPh sb="0" eb="2">
      <t>チョチク</t>
    </rPh>
    <phoneticPr fontId="22"/>
  </si>
  <si>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</si>
  <si>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</si>
  <si>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</si>
  <si>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22"/>
  </si>
  <si>
    <t>　←番号が８桁ない場合は右詰で記入</t>
  </si>
  <si>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22"/>
  </si>
  <si>
    <t>市町村集計用</t>
    <rPh sb="0" eb="3">
      <t>しちょうそん</t>
    </rPh>
    <rPh sb="3" eb="5">
      <t>しゅうけい</t>
    </rPh>
    <rPh sb="5" eb="6">
      <t>よう</t>
    </rPh>
    <phoneticPr fontId="3" type="Hiragana"/>
  </si>
  <si>
    <t>ゆうちょ銀行の場合（通帳に表記されている記号５桁及び番号８桁を記入）</t>
    <rPh sb="7" eb="9">
      <t>バアイ</t>
    </rPh>
    <phoneticPr fontId="22"/>
  </si>
  <si>
    <t>共同生活援助（外部サービス利用型）</t>
    <rPh sb="0" eb="2">
      <t>きょうどう</t>
    </rPh>
    <rPh sb="2" eb="4">
      <t>せいかつ</t>
    </rPh>
    <rPh sb="4" eb="6">
      <t>えんじょ</t>
    </rPh>
    <rPh sb="7" eb="9">
      <t>がいぶ</t>
    </rPh>
    <rPh sb="13" eb="15">
      <t>りよう</t>
    </rPh>
    <rPh sb="15" eb="16">
      <t>がた</t>
    </rPh>
    <phoneticPr fontId="3" type="Hiragana"/>
  </si>
  <si>
    <t>　施設を休止・廃止する予定がない。</t>
    <rPh sb="1" eb="3">
      <t>しせつ</t>
    </rPh>
    <rPh sb="4" eb="6">
      <t>きゅうし</t>
    </rPh>
    <rPh sb="7" eb="9">
      <t>はいし</t>
    </rPh>
    <rPh sb="11" eb="13">
      <t>よてい</t>
    </rPh>
    <phoneticPr fontId="3" type="Hiragana"/>
  </si>
  <si>
    <t>生活介護</t>
    <rPh sb="0" eb="2">
      <t>せいかつ</t>
    </rPh>
    <rPh sb="2" eb="4">
      <t>かいご</t>
    </rPh>
    <phoneticPr fontId="3" type="Hiragana"/>
  </si>
  <si>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</si>
  <si>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2"/>
  </si>
  <si>
    <t>円</t>
    <rPh sb="0" eb="1">
      <t>エン</t>
    </rPh>
    <phoneticPr fontId="22"/>
  </si>
  <si>
    <t>円</t>
  </si>
  <si>
    <t>連絡先ＴＥＬ</t>
    <rPh sb="0" eb="3">
      <t>れんらくさき</t>
    </rPh>
    <phoneticPr fontId="3" type="Hiragana"/>
  </si>
  <si>
    <t>放課後等デイサービス</t>
    <rPh sb="0" eb="3">
      <t>ホウカゴ</t>
    </rPh>
    <rPh sb="3" eb="4">
      <t>トウ</t>
    </rPh>
    <phoneticPr fontId="22"/>
  </si>
  <si>
    <t>以下のとおり委任します。</t>
  </si>
  <si>
    <t>施設入所支援</t>
    <rPh sb="0" eb="2">
      <t>しせつ</t>
    </rPh>
    <rPh sb="2" eb="4">
      <t>にゅうしょ</t>
    </rPh>
    <rPh sb="4" eb="6">
      <t>しえん</t>
    </rPh>
    <phoneticPr fontId="3" type="Hiragana"/>
  </si>
  <si>
    <t>共同生活援助（介護サービス包括型）</t>
    <rPh sb="0" eb="2">
      <t>きょうどう</t>
    </rPh>
    <rPh sb="2" eb="4">
      <t>せいかつ</t>
    </rPh>
    <rPh sb="4" eb="6">
      <t>えんじょ</t>
    </rPh>
    <rPh sb="7" eb="9">
      <t>かいご</t>
    </rPh>
    <rPh sb="13" eb="15">
      <t>ほうかつ</t>
    </rPh>
    <rPh sb="15" eb="16">
      <t>がた</t>
    </rPh>
    <phoneticPr fontId="3" type="Hiragana"/>
  </si>
  <si>
    <t>自立訓練（機能訓練）</t>
    <rPh sb="0" eb="2">
      <t>じりつ</t>
    </rPh>
    <rPh sb="2" eb="4">
      <t>くんれん</t>
    </rPh>
    <rPh sb="5" eb="7">
      <t>きのう</t>
    </rPh>
    <rPh sb="7" eb="9">
      <t>くんれん</t>
    </rPh>
    <phoneticPr fontId="3" type="Hiragana"/>
  </si>
  <si>
    <t>自立訓練（生活訓練）</t>
    <rPh sb="0" eb="2">
      <t>じりつ</t>
    </rPh>
    <rPh sb="2" eb="4">
      <t>くんれん</t>
    </rPh>
    <rPh sb="5" eb="7">
      <t>せいかつ</t>
    </rPh>
    <rPh sb="7" eb="9">
      <t>くんれん</t>
    </rPh>
    <phoneticPr fontId="3" type="Hiragana"/>
  </si>
  <si>
    <t>就労継続支援Ａ型</t>
    <rPh sb="0" eb="2">
      <t>しゅうろう</t>
    </rPh>
    <rPh sb="2" eb="4">
      <t>けいぞく</t>
    </rPh>
    <rPh sb="4" eb="6">
      <t>しえん</t>
    </rPh>
    <rPh sb="7" eb="8">
      <t>がた</t>
    </rPh>
    <phoneticPr fontId="3" type="Hiragana"/>
  </si>
  <si>
    <t>就労継続支援Ｂ型</t>
    <rPh sb="0" eb="2">
      <t>しゅうろう</t>
    </rPh>
    <rPh sb="2" eb="4">
      <t>けいぞく</t>
    </rPh>
    <rPh sb="4" eb="6">
      <t>しえん</t>
    </rPh>
    <rPh sb="7" eb="8">
      <t>がた</t>
    </rPh>
    <phoneticPr fontId="3" type="Hiragana"/>
  </si>
  <si>
    <t>入所系</t>
    <rPh sb="0" eb="2">
      <t>ニュウショ</t>
    </rPh>
    <rPh sb="2" eb="3">
      <t>ケイ</t>
    </rPh>
    <phoneticPr fontId="22"/>
  </si>
  <si>
    <t>就労継続支援Ａ型</t>
    <rPh sb="0" eb="2">
      <t>シュウロウ</t>
    </rPh>
    <rPh sb="2" eb="4">
      <t>ケイゾク</t>
    </rPh>
    <rPh sb="4" eb="6">
      <t>シエン</t>
    </rPh>
    <rPh sb="7" eb="8">
      <t>ガタ</t>
    </rPh>
    <phoneticPr fontId="22"/>
  </si>
  <si>
    <t>就労継続支援Ｂ型</t>
    <rPh sb="0" eb="2">
      <t>シュウロウ</t>
    </rPh>
    <rPh sb="2" eb="4">
      <t>ケイゾク</t>
    </rPh>
    <rPh sb="4" eb="6">
      <t>シエン</t>
    </rPh>
    <rPh sb="7" eb="8">
      <t>ガタ</t>
    </rPh>
    <phoneticPr fontId="22"/>
  </si>
  <si>
    <t>事業所番号</t>
    <rPh sb="0" eb="3">
      <t>ジギョウショ</t>
    </rPh>
    <rPh sb="3" eb="5">
      <t>バンゴウ</t>
    </rPh>
    <phoneticPr fontId="22"/>
  </si>
  <si>
    <t>共同生活援助（日中サービス支援型）</t>
    <rPh sb="0" eb="2">
      <t>きょうどう</t>
    </rPh>
    <rPh sb="2" eb="4">
      <t>せいかつ</t>
    </rPh>
    <rPh sb="4" eb="6">
      <t>えんじょ</t>
    </rPh>
    <rPh sb="7" eb="9">
      <t>にっちゅう</t>
    </rPh>
    <rPh sb="13" eb="15">
      <t>しえん</t>
    </rPh>
    <rPh sb="15" eb="16">
      <t>がた</t>
    </rPh>
    <phoneticPr fontId="3" type="Hiragana"/>
  </si>
  <si>
    <t>申請年</t>
    <rPh sb="0" eb="2">
      <t>しんせい</t>
    </rPh>
    <rPh sb="2" eb="3">
      <t>ねん</t>
    </rPh>
    <phoneticPr fontId="3" type="Hiragana"/>
  </si>
  <si>
    <t>申請月</t>
    <rPh sb="0" eb="2">
      <t>しんせい</t>
    </rPh>
    <rPh sb="2" eb="3">
      <t>がつ</t>
    </rPh>
    <phoneticPr fontId="3" type="Hiragana"/>
  </si>
  <si>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</si>
  <si>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</si>
  <si>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</si>
  <si>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代表者職名</t>
    <rPh sb="0" eb="3">
      <t>だいひょうしゃ</t>
    </rPh>
    <rPh sb="3" eb="5">
      <t>しょくめい</t>
    </rPh>
    <phoneticPr fontId="3" type="Hiragana"/>
  </si>
  <si>
    <t>代表者氏名</t>
    <rPh sb="0" eb="3">
      <t>だいひょうしゃ</t>
    </rPh>
    <rPh sb="3" eb="5">
      <t>しめい</t>
    </rPh>
    <phoneticPr fontId="3" type="Hiragana"/>
  </si>
  <si>
    <t>法人〒親</t>
    <rPh sb="0" eb="2">
      <t>ほうじん</t>
    </rPh>
    <rPh sb="3" eb="4">
      <t>おや</t>
    </rPh>
    <phoneticPr fontId="3" type="Hiragana"/>
  </si>
  <si>
    <t>法人〒枝</t>
    <rPh sb="0" eb="2">
      <t>ほうじん</t>
    </rPh>
    <rPh sb="3" eb="4">
      <t>えだ</t>
    </rPh>
    <phoneticPr fontId="3" type="Hiragana"/>
  </si>
  <si>
    <t>→法人〒</t>
    <rPh sb="1" eb="3">
      <t>ほうじん</t>
    </rPh>
    <phoneticPr fontId="3" type="Hiragana"/>
  </si>
  <si>
    <t>法人所在地</t>
    <rPh sb="0" eb="2">
      <t>ほうじん</t>
    </rPh>
    <rPh sb="2" eb="5">
      <t>しょざいち</t>
    </rPh>
    <phoneticPr fontId="3" type="Hiragana"/>
  </si>
  <si>
    <t>申請担当者氏名</t>
    <rPh sb="0" eb="2">
      <t>しんせい</t>
    </rPh>
    <rPh sb="2" eb="5">
      <t>たんとうしゃ</t>
    </rPh>
    <rPh sb="5" eb="7">
      <t>しめい</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</si>
  <si>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</si>
  <si>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</si>
  <si>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</si>
  <si>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施設数（通所）</t>
    <rPh sb="0" eb="3">
      <t>しせつすう</t>
    </rPh>
    <rPh sb="4" eb="6">
      <t>つうしょ</t>
    </rPh>
    <phoneticPr fontId="3" type="Hiragana"/>
  </si>
  <si>
    <t>施設数（計）</t>
    <rPh sb="0" eb="3">
      <t>しせつすう</t>
    </rPh>
    <rPh sb="4" eb="5">
      <t>けい</t>
    </rPh>
    <phoneticPr fontId="3" type="Hiragana"/>
  </si>
  <si>
    <t>就労移行支援</t>
    <rPh sb="0" eb="2">
      <t>しゅうろう</t>
    </rPh>
    <rPh sb="2" eb="4">
      <t>いこう</t>
    </rPh>
    <rPh sb="4" eb="6">
      <t>しえん</t>
    </rPh>
    <phoneticPr fontId="3" type="Hiragana"/>
  </si>
  <si>
    <t>　この助成金は，施設の光熱水費や給湯等に係る灯油・重油購入費、車両燃料費等に充てる。</t>
    <rPh sb="36" eb="37">
      <t>トウ</t>
    </rPh>
    <phoneticPr fontId="22"/>
  </si>
  <si>
    <t>就労選択支援</t>
    <rPh sb="0" eb="2">
      <t>しゅうろう</t>
    </rPh>
    <rPh sb="2" eb="4">
      <t>せんたく</t>
    </rPh>
    <rPh sb="4" eb="6">
      <t>しえん</t>
    </rPh>
    <phoneticPr fontId="3" type="Hiragana"/>
  </si>
  <si>
    <t>横手市長　髙橋　　大　様</t>
    <rPh sb="0" eb="4">
      <t>よこてしちょう</t>
    </rPh>
    <rPh sb="5" eb="7">
      <t>たかはし</t>
    </rPh>
    <rPh sb="9" eb="10">
      <t>だい</t>
    </rPh>
    <phoneticPr fontId="3" type="Hiragana"/>
  </si>
  <si>
    <t>　私は、令和７年度横手市障害者支援施設等物価高騰対策事業費補助金の受領に関する権限を、</t>
    <rPh sb="9" eb="11">
      <t>よこて</t>
    </rPh>
    <phoneticPr fontId="3" type="Hiragana"/>
  </si>
  <si>
    <t>　横手市長　髙橋　　大　様</t>
    <rPh sb="1" eb="5">
      <t>ヨコテシチョウ</t>
    </rPh>
    <rPh sb="6" eb="8">
      <t>タカハシ</t>
    </rPh>
    <rPh sb="10" eb="11">
      <t>ダイ</t>
    </rPh>
    <rPh sb="12" eb="13">
      <t>サマ</t>
    </rPh>
    <phoneticPr fontId="22"/>
  </si>
  <si>
    <t>　（課名　社会福祉課）</t>
    <rPh sb="2" eb="4">
      <t>カメイ</t>
    </rPh>
    <rPh sb="5" eb="9">
      <t>シャカイフクシ</t>
    </rPh>
    <rPh sb="9" eb="10">
      <t>カ</t>
    </rPh>
    <phoneticPr fontId="22"/>
  </si>
  <si>
    <t>　令和7年度横手市障害者支援施設等物価高騰対策事業費補助金として、次のとおり請求します。</t>
    <rPh sb="6" eb="8">
      <t>ヨコテ</t>
    </rPh>
    <phoneticPr fontId="22"/>
  </si>
  <si>
    <t>令和７年度横手市障害者支援施設等物価高騰対策事業費補助金</t>
    <rPh sb="5" eb="7">
      <t>ヨコテ</t>
    </rPh>
    <rPh sb="7" eb="8">
      <t>シ</t>
    </rPh>
    <rPh sb="8" eb="11">
      <t>ショウガイシャ</t>
    </rPh>
    <rPh sb="11" eb="13">
      <t>シエン</t>
    </rPh>
    <rPh sb="13" eb="15">
      <t>シセツ</t>
    </rPh>
    <rPh sb="16" eb="18">
      <t>ブッカ</t>
    </rPh>
    <rPh sb="18" eb="20">
      <t>コウトウ</t>
    </rPh>
    <rPh sb="20" eb="22">
      <t>タイサク</t>
    </rPh>
    <rPh sb="24" eb="25">
      <t>ヒ</t>
    </rPh>
    <rPh sb="25" eb="28">
      <t>ホジョキン</t>
    </rPh>
    <phoneticPr fontId="22"/>
  </si>
  <si>
    <t>「請求書」の必要事項を入力</t>
    <rPh sb="1" eb="4">
      <t>セイキュウショ</t>
    </rPh>
    <rPh sb="6" eb="8">
      <t>ヒツヨウ</t>
    </rPh>
    <rPh sb="8" eb="10">
      <t>ジコウ</t>
    </rPh>
    <rPh sb="11" eb="13">
      <t>ニュウリョク</t>
    </rPh>
    <phoneticPr fontId="22"/>
  </si>
  <si>
    <t>Excelファイル名を下記のとおり変更
 例：02_交付申請書（入所・通所系光熱水費等）_社会福祉法人あきた福祉会</t>
    <rPh sb="32" eb="34">
      <t>にゅうしょ</t>
    </rPh>
    <rPh sb="35" eb="38">
      <t>つうしょけい</t>
    </rPh>
    <rPh sb="38" eb="42">
      <t>こうねつすいひ</t>
    </rPh>
    <rPh sb="42" eb="43">
      <t>など</t>
    </rPh>
    <phoneticPr fontId="3" type="Hiragana"/>
  </si>
  <si>
    <r>
      <rPr>
        <b/>
        <sz val="10"/>
        <color theme="1"/>
        <rFont val="ＭＳ 明朝"/>
        <family val="1"/>
        <charset val="128"/>
      </rPr>
      <t>横手市社会福祉課へ申請書類を電子データで提出（shakaifukushi@city.yokote.lg.jp）</t>
    </r>
    <r>
      <rPr>
        <sz val="10"/>
        <color theme="1"/>
        <rFont val="ＭＳ 明朝"/>
        <family val="1"/>
      </rPr>
      <t xml:space="preserve">
※提出の際に振込口座が確認できる通帳のコピーを必ず添付
※申請者と振込先の口座名義が違う場合は委任状の提出が必要なため、委任状は紙媒体で提出
（委任状は押印が必要）
　委任状提出先
　〒013-8601　横手市中央町８番２号　横手市役所　市民福祉部　社会福祉課　障がい福祉係
※電子メールで提出する際に件名を「物価高騰対策事業費補助金交付申請書」と明記
※電子メールを送信する際に他の書類とともに送信しないこと</t>
    </r>
    <phoneticPr fontId="22"/>
  </si>
  <si>
    <t>令和７年度横手市障害者支援施設等物価高騰対策事業費補助金交付申請書兼実績報告書</t>
    <rPh sb="0" eb="2">
      <t>レイワ</t>
    </rPh>
    <rPh sb="3" eb="5">
      <t>ネンド</t>
    </rPh>
    <rPh sb="5" eb="7">
      <t>ヨコテ</t>
    </rPh>
    <rPh sb="8" eb="11">
      <t>ショウガイシャ</t>
    </rPh>
    <rPh sb="11" eb="13">
      <t>シエン</t>
    </rPh>
    <rPh sb="16" eb="18">
      <t>ブッカ</t>
    </rPh>
    <rPh sb="18" eb="20">
      <t>コウトウ</t>
    </rPh>
    <rPh sb="20" eb="22">
      <t>タイサク</t>
    </rPh>
    <rPh sb="24" eb="25">
      <t>ヒ</t>
    </rPh>
    <rPh sb="25" eb="28">
      <t>ホジョキン</t>
    </rPh>
    <rPh sb="28" eb="30">
      <t>コウフ</t>
    </rPh>
    <rPh sb="30" eb="33">
      <t>シンセイショ</t>
    </rPh>
    <rPh sb="33" eb="34">
      <t>ケン</t>
    </rPh>
    <rPh sb="34" eb="36">
      <t>ジッセキ</t>
    </rPh>
    <rPh sb="36" eb="39">
      <t>ホウコクショ</t>
    </rPh>
    <phoneticPr fontId="22"/>
  </si>
  <si>
    <t>横手市長　髙　橋　　　大</t>
    <rPh sb="0" eb="4">
      <t>ヨコテシチョウ</t>
    </rPh>
    <rPh sb="5" eb="6">
      <t>ダカイ</t>
    </rPh>
    <rPh sb="7" eb="8">
      <t>ハシ</t>
    </rPh>
    <rPh sb="11" eb="12">
      <t>ダイ</t>
    </rPh>
    <phoneticPr fontId="22"/>
  </si>
  <si>
    <t>　標記について，次のとおり申請します。
　なお，補助金の交付決定を受けた際には，この申請をもって実績報告書とします。</t>
    <rPh sb="1" eb="3">
      <t>ヒョウキ</t>
    </rPh>
    <rPh sb="8" eb="9">
      <t>ツギ</t>
    </rPh>
    <rPh sb="13" eb="15">
      <t>シンセイ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</si>
</sst>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0;&quot;&quot;"/>
    <numFmt numFmtId="177" formatCode="#,##0&quot;円&quot;;\-#,##0;&quot;&quot;"/>
    <numFmt numFmtId="178" formatCode="#,##0&quot;円&quot;_ "/>
    <numFmt numFmtId="179" formatCode="#,##0;\-#,##0;&quot;&quot;"/>
    <numFmt numFmtId="180" formatCode="#,##0_ "/>
    <numFmt numFmtId="181" formatCode="0&quot;月&quot;_ "/>
    <numFmt numFmtId="182" formatCode="0_ "/>
  </numFmts>
  <fonts count="47" x14ac:knownFonts="1">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sz val="9"/>
      <color theme="1"/>
      <name val="ＭＳ 明朝"/>
      <family val="1"/>
    </font>
    <font>
      <sz val="8"/>
      <color rgb="FFFF0000"/>
      <name val="ＭＳ 明朝"/>
      <family val="1"/>
    </font>
    <font>
      <sz val="1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sz val="6"/>
      <color theme="1"/>
      <name val="ＭＳ 明朝"/>
      <family val="1"/>
    </font>
    <font>
      <b/>
      <sz val="10"/>
      <name val="ＭＳ 明朝"/>
      <family val="1"/>
    </font>
    <font>
      <sz val="9"/>
      <name val="ＭＳ 明朝"/>
      <family val="1"/>
    </font>
    <font>
      <b/>
      <sz val="11"/>
      <color rgb="FFFF0000"/>
      <name val="ＭＳ Ｐゴシック"/>
      <family val="3"/>
    </font>
    <font>
      <sz val="6"/>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b/>
      <sz val="11"/>
      <name val="ＭＳ 明朝"/>
      <family val="1"/>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6"/>
      <color theme="1"/>
      <name val="ＭＳ Ｐゴシック"/>
      <family val="3"/>
      <scheme val="minor"/>
    </font>
    <font>
      <sz val="11"/>
      <name val="ＭＳ 明朝"/>
      <family val="1"/>
    </font>
    <font>
      <sz val="8"/>
      <color theme="1"/>
      <name val="ＭＳ Ｐゴシック"/>
      <family val="3"/>
      <scheme val="minor"/>
    </font>
    <font>
      <sz val="12"/>
      <color theme="1"/>
      <name val="ＭＳ Ｐ明朝"/>
      <family val="1"/>
    </font>
    <font>
      <sz val="16"/>
      <name val="ＭＳ Ｐゴシック"/>
      <family val="3"/>
    </font>
    <font>
      <b/>
      <sz val="9"/>
      <color indexed="8"/>
      <name val="ＭＳ Ｐゴシック"/>
      <family val="3"/>
      <charset val="128"/>
    </font>
    <font>
      <sz val="10"/>
      <color theme="1"/>
      <name val="ＭＳ 明朝"/>
      <family val="1"/>
      <charset val="128"/>
    </font>
    <font>
      <b/>
      <sz val="28"/>
      <name val="ＭＳ ゴシック"/>
      <family val="3"/>
      <charset val="128"/>
    </font>
    <font>
      <sz val="11"/>
      <color indexed="81"/>
      <name val="ＭＳ 明朝"/>
      <family val="1"/>
      <charset val="128"/>
    </font>
    <font>
      <sz val="11"/>
      <name val="ＭＳ Ｐゴシック"/>
      <family val="3"/>
      <charset val="128"/>
    </font>
    <font>
      <b/>
      <sz val="11"/>
      <color rgb="FFFF0000"/>
      <name val="ＭＳ Ｐゴシック"/>
      <family val="3"/>
      <charset val="128"/>
    </font>
    <font>
      <b/>
      <sz val="11"/>
      <color theme="0"/>
      <name val="ＭＳ Ｐゴシック"/>
      <family val="3"/>
      <charset val="128"/>
    </font>
    <font>
      <b/>
      <sz val="10"/>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24">
    <xf numFmtId="0" fontId="0" fillId="0" borderId="0" xfId="0">
      <alignment vertical="center"/>
    </xf>
    <xf numFmtId="0" fontId="4" fillId="0" borderId="0" xfId="0" applyFo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0" xfId="0" applyFont="1" applyAlignment="1" applyProtection="1">
      <alignment horizontal="left" vertical="top"/>
    </xf>
    <xf numFmtId="0" fontId="8" fillId="0" borderId="0" xfId="0" applyFont="1" applyAlignment="1" applyProtection="1">
      <alignment horizontal="left" vertical="top"/>
    </xf>
    <xf numFmtId="0" fontId="8"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10"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9" fillId="0" borderId="0" xfId="0" applyFont="1" applyBorder="1" applyAlignment="1" applyProtection="1">
      <alignment horizontal="center" vertical="center" textRotation="255"/>
    </xf>
    <xf numFmtId="0" fontId="9" fillId="0" borderId="0" xfId="0" applyFont="1" applyAlignment="1" applyProtection="1">
      <alignment horizontal="center" vertical="center" textRotation="255"/>
    </xf>
    <xf numFmtId="0" fontId="9" fillId="0" borderId="0" xfId="0" applyFont="1" applyBorder="1" applyProtection="1">
      <alignment vertical="center"/>
    </xf>
    <xf numFmtId="0" fontId="11"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0" xfId="0" applyFont="1" applyProtection="1">
      <alignment vertical="center"/>
    </xf>
    <xf numFmtId="0" fontId="9" fillId="0" borderId="16" xfId="0" applyFont="1" applyBorder="1" applyAlignment="1" applyProtection="1">
      <alignment horizontal="center" vertical="center" textRotation="255"/>
    </xf>
    <xf numFmtId="0" fontId="9" fillId="0" borderId="17" xfId="0" applyFont="1" applyBorder="1" applyAlignment="1" applyProtection="1">
      <alignment horizontal="center" vertical="center" textRotation="255"/>
    </xf>
    <xf numFmtId="0" fontId="9" fillId="0" borderId="18" xfId="0" applyFont="1" applyBorder="1" applyAlignment="1" applyProtection="1">
      <alignment horizontal="center" vertical="center" textRotation="255"/>
    </xf>
    <xf numFmtId="0" fontId="9" fillId="0" borderId="19" xfId="0" applyFont="1" applyBorder="1" applyAlignment="1" applyProtection="1">
      <alignment horizontal="center" vertical="center" textRotation="255"/>
    </xf>
    <xf numFmtId="0" fontId="9" fillId="0" borderId="20" xfId="0" applyFont="1" applyBorder="1" applyAlignment="1" applyProtection="1">
      <alignment horizontal="center" vertical="center" textRotation="255"/>
    </xf>
    <xf numFmtId="0" fontId="9" fillId="0" borderId="18" xfId="0" applyFont="1" applyBorder="1" applyAlignment="1" applyProtection="1">
      <alignment horizontal="center" vertical="center"/>
    </xf>
    <xf numFmtId="0" fontId="9" fillId="0" borderId="20" xfId="0" applyFont="1" applyBorder="1" applyAlignment="1" applyProtection="1">
      <alignment horizontal="center" vertical="center"/>
    </xf>
    <xf numFmtId="0" fontId="12" fillId="0" borderId="17" xfId="0" applyFont="1" applyBorder="1" applyAlignment="1" applyProtection="1">
      <alignment horizontal="center" vertical="center"/>
    </xf>
    <xf numFmtId="0" fontId="13" fillId="0" borderId="0" xfId="0" applyFont="1" applyProtection="1">
      <alignment vertical="center"/>
    </xf>
    <xf numFmtId="0" fontId="11" fillId="0" borderId="0" xfId="0" applyFont="1" applyProtection="1">
      <alignment vertical="center"/>
    </xf>
    <xf numFmtId="0" fontId="9" fillId="0" borderId="0" xfId="0" applyFont="1" applyBorder="1" applyAlignment="1" applyProtection="1">
      <alignment horizontal="center" vertical="center"/>
    </xf>
    <xf numFmtId="0" fontId="9" fillId="0" borderId="25" xfId="0" applyFont="1" applyBorder="1" applyProtection="1">
      <alignment vertical="center"/>
    </xf>
    <xf numFmtId="0" fontId="9" fillId="0" borderId="26" xfId="0" applyFont="1" applyBorder="1" applyProtection="1">
      <alignment vertical="center"/>
    </xf>
    <xf numFmtId="0" fontId="12" fillId="0" borderId="26" xfId="0" applyFont="1" applyBorder="1" applyProtection="1">
      <alignment vertical="center"/>
    </xf>
    <xf numFmtId="0" fontId="12" fillId="0" borderId="0" xfId="0" applyFont="1" applyBorder="1" applyProtection="1">
      <alignment vertical="center"/>
    </xf>
    <xf numFmtId="0" fontId="12" fillId="0" borderId="25" xfId="0" applyFont="1" applyBorder="1" applyProtection="1">
      <alignment vertical="center"/>
    </xf>
    <xf numFmtId="0" fontId="9" fillId="0" borderId="29" xfId="0" applyFont="1" applyBorder="1" applyProtection="1">
      <alignment vertical="center"/>
    </xf>
    <xf numFmtId="0" fontId="14" fillId="0" borderId="0" xfId="0" applyFont="1" applyBorder="1" applyProtection="1">
      <alignment vertical="center"/>
    </xf>
    <xf numFmtId="0" fontId="16"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39" xfId="0" applyFont="1" applyBorder="1" applyProtection="1">
      <alignment vertical="center"/>
    </xf>
    <xf numFmtId="0" fontId="9" fillId="0" borderId="40" xfId="0" applyFont="1" applyBorder="1" applyProtection="1">
      <alignment vertical="center"/>
    </xf>
    <xf numFmtId="0" fontId="18" fillId="0" borderId="0" xfId="0" applyFont="1" applyAlignment="1" applyProtection="1">
      <alignment horizontal="right" vertical="center"/>
    </xf>
    <xf numFmtId="0" fontId="9" fillId="0" borderId="49" xfId="0" applyFont="1" applyBorder="1" applyProtection="1">
      <alignment vertical="center"/>
    </xf>
    <xf numFmtId="0" fontId="10" fillId="0" borderId="52" xfId="0" applyFont="1" applyBorder="1" applyAlignment="1" applyProtection="1">
      <alignment vertical="center"/>
    </xf>
    <xf numFmtId="180" fontId="10" fillId="0" borderId="53" xfId="0" applyNumberFormat="1" applyFont="1" applyBorder="1" applyAlignment="1" applyProtection="1">
      <alignment vertical="center"/>
    </xf>
    <xf numFmtId="0" fontId="10" fillId="0" borderId="53" xfId="0" applyFont="1" applyBorder="1" applyAlignment="1" applyProtection="1">
      <alignment vertical="center"/>
    </xf>
    <xf numFmtId="180" fontId="10" fillId="0" borderId="38" xfId="0" applyNumberFormat="1" applyFont="1" applyBorder="1" applyAlignment="1" applyProtection="1">
      <alignment vertical="center"/>
    </xf>
    <xf numFmtId="180" fontId="10" fillId="0" borderId="52" xfId="0" applyNumberFormat="1" applyFont="1" applyBorder="1" applyAlignment="1" applyProtection="1">
      <alignment vertical="center"/>
    </xf>
    <xf numFmtId="180" fontId="10" fillId="0" borderId="54" xfId="0" applyNumberFormat="1" applyFont="1" applyBorder="1" applyAlignment="1" applyProtection="1">
      <alignment vertical="center"/>
    </xf>
    <xf numFmtId="180" fontId="10" fillId="0" borderId="55" xfId="0" applyNumberFormat="1" applyFont="1" applyBorder="1" applyAlignment="1" applyProtection="1">
      <alignment vertical="center"/>
    </xf>
    <xf numFmtId="0" fontId="17" fillId="0" borderId="0" xfId="0" applyFont="1" applyFill="1" applyBorder="1" applyAlignment="1" applyProtection="1">
      <alignment horizontal="left" vertical="center"/>
    </xf>
    <xf numFmtId="0" fontId="4" fillId="3" borderId="1" xfId="0" applyFont="1" applyFill="1" applyBorder="1" applyAlignment="1" applyProtection="1">
      <alignment horizontal="center" vertical="center" shrinkToFit="1"/>
    </xf>
    <xf numFmtId="179" fontId="4" fillId="0" borderId="1" xfId="0" applyNumberFormat="1" applyFont="1" applyBorder="1" applyAlignment="1" applyProtection="1">
      <alignment horizontal="center" vertical="center" shrinkToFit="1"/>
    </xf>
    <xf numFmtId="0" fontId="9" fillId="3" borderId="36" xfId="0" applyFont="1" applyFill="1" applyBorder="1" applyAlignment="1" applyProtection="1">
      <alignment horizontal="center" vertical="center" shrinkToFit="1"/>
    </xf>
    <xf numFmtId="179" fontId="4" fillId="0" borderId="36" xfId="0" applyNumberFormat="1" applyFont="1" applyBorder="1" applyAlignment="1" applyProtection="1">
      <alignment horizontal="center" vertical="center" wrapText="1"/>
    </xf>
    <xf numFmtId="0" fontId="0" fillId="0" borderId="1" xfId="0" applyNumberFormat="1" applyBorder="1">
      <alignment vertical="center"/>
    </xf>
    <xf numFmtId="0" fontId="0" fillId="0" borderId="1" xfId="0" applyBorder="1">
      <alignment vertical="center"/>
    </xf>
    <xf numFmtId="0" fontId="9" fillId="3" borderId="36" xfId="0" applyFont="1" applyFill="1" applyBorder="1" applyAlignment="1" applyProtection="1">
      <alignment horizontal="center" vertical="center"/>
    </xf>
    <xf numFmtId="179" fontId="4" fillId="0" borderId="36" xfId="0" applyNumberFormat="1"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179" fontId="4" fillId="0" borderId="36" xfId="0" applyNumberFormat="1" applyFont="1" applyBorder="1" applyAlignment="1" applyProtection="1">
      <alignment horizontal="center" vertical="center" shrinkToFit="1"/>
    </xf>
    <xf numFmtId="58" fontId="4" fillId="0" borderId="36" xfId="0" applyNumberFormat="1" applyFont="1" applyBorder="1" applyAlignment="1" applyProtection="1">
      <alignment horizontal="center" vertical="center" shrinkToFit="1"/>
    </xf>
    <xf numFmtId="0" fontId="9" fillId="3" borderId="1" xfId="0" applyFont="1" applyFill="1" applyBorder="1" applyAlignment="1" applyProtection="1">
      <alignment horizontal="center" vertical="center"/>
    </xf>
    <xf numFmtId="179" fontId="4" fillId="0" borderId="36" xfId="0" applyNumberFormat="1" applyFont="1" applyBorder="1" applyAlignment="1" applyProtection="1">
      <alignment horizontal="left" vertical="center" shrinkToFit="1"/>
    </xf>
    <xf numFmtId="14" fontId="0" fillId="0" borderId="1" xfId="0" applyNumberFormat="1" applyBorder="1">
      <alignment vertical="center"/>
    </xf>
    <xf numFmtId="176" fontId="4" fillId="0" borderId="1" xfId="7" applyNumberFormat="1" applyFont="1" applyBorder="1" applyAlignment="1" applyProtection="1">
      <alignment horizontal="right" vertical="center" shrinkToFit="1"/>
    </xf>
    <xf numFmtId="177" fontId="4" fillId="0" borderId="1" xfId="7" applyNumberFormat="1" applyFont="1" applyBorder="1" applyAlignment="1" applyProtection="1">
      <alignment horizontal="right" vertical="center" shrinkToFit="1"/>
    </xf>
    <xf numFmtId="49" fontId="0" fillId="0" borderId="1" xfId="0" applyNumberFormat="1" applyBorder="1">
      <alignment vertical="center"/>
    </xf>
    <xf numFmtId="0" fontId="4" fillId="0" borderId="0" xfId="0" applyFont="1" applyAlignment="1" applyProtection="1">
      <alignment horizontal="right" vertical="center"/>
    </xf>
    <xf numFmtId="181" fontId="4" fillId="0" borderId="1" xfId="7" applyNumberFormat="1" applyFont="1" applyBorder="1" applyAlignment="1" applyProtection="1">
      <alignment horizontal="right" vertical="center" shrinkToFit="1"/>
    </xf>
    <xf numFmtId="0" fontId="9" fillId="3" borderId="56" xfId="0" applyFont="1" applyFill="1" applyBorder="1" applyAlignment="1" applyProtection="1">
      <alignment horizontal="center" vertical="center" wrapText="1"/>
    </xf>
    <xf numFmtId="181" fontId="4" fillId="0" borderId="56" xfId="7" applyNumberFormat="1" applyFont="1" applyBorder="1" applyAlignment="1" applyProtection="1">
      <alignment horizontal="right" vertical="center" shrinkToFit="1"/>
    </xf>
    <xf numFmtId="181" fontId="4" fillId="0" borderId="57" xfId="7" applyNumberFormat="1" applyFont="1" applyBorder="1" applyAlignment="1" applyProtection="1">
      <alignment horizontal="right" vertical="center" shrinkToFit="1"/>
    </xf>
    <xf numFmtId="0" fontId="0" fillId="0" borderId="6" xfId="0" applyBorder="1">
      <alignment vertical="center"/>
    </xf>
    <xf numFmtId="0" fontId="4" fillId="0" borderId="0" xfId="0" applyFont="1" applyFill="1" applyBorder="1" applyAlignment="1" applyProtection="1">
      <alignment horizontal="left" vertical="center"/>
    </xf>
    <xf numFmtId="0" fontId="9" fillId="3" borderId="58" xfId="0" applyFont="1" applyFill="1" applyBorder="1" applyAlignment="1" applyProtection="1">
      <alignment horizontal="center" vertical="center" wrapText="1"/>
    </xf>
    <xf numFmtId="177" fontId="4" fillId="0" borderId="59" xfId="7" applyNumberFormat="1" applyFont="1" applyBorder="1" applyAlignment="1" applyProtection="1">
      <alignment horizontal="right" vertical="center" shrinkToFit="1"/>
    </xf>
    <xf numFmtId="177" fontId="4" fillId="0" borderId="60" xfId="7" applyNumberFormat="1" applyFont="1" applyBorder="1" applyAlignment="1" applyProtection="1">
      <alignment horizontal="right" vertical="center" shrinkToFit="1"/>
    </xf>
    <xf numFmtId="0" fontId="0" fillId="0" borderId="1" xfId="0" applyBorder="1" applyAlignment="1">
      <alignment vertical="center" shrinkToFit="1"/>
    </xf>
    <xf numFmtId="178" fontId="0" fillId="0" borderId="1" xfId="0" applyNumberFormat="1" applyBorder="1">
      <alignment vertical="center"/>
    </xf>
    <xf numFmtId="176" fontId="0" fillId="0" borderId="1" xfId="0" applyNumberFormat="1" applyBorder="1">
      <alignment vertical="center"/>
    </xf>
    <xf numFmtId="0" fontId="10" fillId="0" borderId="0" xfId="0" applyFont="1" applyFill="1">
      <alignment vertical="center"/>
    </xf>
    <xf numFmtId="0" fontId="4" fillId="0" borderId="0" xfId="0" applyFont="1" applyFill="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9" fillId="0" borderId="72" xfId="0" applyFont="1" applyFill="1" applyBorder="1">
      <alignment vertical="center"/>
    </xf>
    <xf numFmtId="0" fontId="9" fillId="0" borderId="14" xfId="0" applyFont="1" applyFill="1" applyBorder="1">
      <alignment vertical="center"/>
    </xf>
    <xf numFmtId="0" fontId="9" fillId="0" borderId="62" xfId="0" applyFont="1" applyFill="1" applyBorder="1">
      <alignment vertical="center"/>
    </xf>
    <xf numFmtId="0" fontId="9" fillId="0" borderId="7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3" xfId="0" applyFont="1" applyFill="1" applyBorder="1">
      <alignment vertical="center"/>
    </xf>
    <xf numFmtId="0" fontId="9" fillId="0" borderId="24" xfId="0" applyFont="1" applyFill="1" applyBorder="1">
      <alignment vertical="center"/>
    </xf>
    <xf numFmtId="0" fontId="9" fillId="0" borderId="0" xfId="0" applyFont="1" applyFill="1" applyBorder="1">
      <alignment vertical="center"/>
    </xf>
    <xf numFmtId="0" fontId="8" fillId="0" borderId="0" xfId="0" applyFont="1" applyFill="1" applyAlignment="1">
      <alignment vertical="center"/>
    </xf>
    <xf numFmtId="0" fontId="9" fillId="0" borderId="75"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9" fillId="0" borderId="76" xfId="0" applyFont="1" applyFill="1" applyBorder="1">
      <alignment vertical="center"/>
    </xf>
    <xf numFmtId="0" fontId="9" fillId="0" borderId="34" xfId="0" applyFont="1" applyFill="1" applyBorder="1">
      <alignment vertical="center"/>
    </xf>
    <xf numFmtId="0" fontId="9" fillId="0" borderId="45" xfId="0" applyFont="1" applyFill="1" applyBorder="1">
      <alignment vertical="center"/>
    </xf>
    <xf numFmtId="0" fontId="9" fillId="0" borderId="0" xfId="0" applyFont="1" applyFill="1">
      <alignment vertical="center"/>
    </xf>
    <xf numFmtId="0" fontId="9" fillId="0" borderId="23" xfId="0" applyFont="1" applyFill="1" applyBorder="1">
      <alignment vertical="center"/>
    </xf>
    <xf numFmtId="0" fontId="9" fillId="0" borderId="0" xfId="0" applyFont="1" applyFill="1" applyAlignment="1">
      <alignment horizontal="center" vertical="center"/>
    </xf>
    <xf numFmtId="49" fontId="9" fillId="0" borderId="73" xfId="0" applyNumberFormat="1" applyFont="1" applyFill="1" applyBorder="1" applyAlignment="1" applyProtection="1">
      <alignment vertical="center" shrinkToFit="1"/>
      <protection locked="0"/>
    </xf>
    <xf numFmtId="49" fontId="9" fillId="0" borderId="23" xfId="0" applyNumberFormat="1" applyFont="1" applyFill="1" applyBorder="1" applyAlignment="1" applyProtection="1">
      <alignment horizontal="center" vertical="center" shrinkToFit="1"/>
      <protection locked="0"/>
    </xf>
    <xf numFmtId="12" fontId="9" fillId="0" borderId="75" xfId="0" applyNumberFormat="1" applyFont="1" applyFill="1" applyBorder="1" applyAlignment="1">
      <alignment vertical="center"/>
    </xf>
    <xf numFmtId="0" fontId="14" fillId="0" borderId="73" xfId="0" applyFont="1" applyFill="1" applyBorder="1" applyAlignment="1">
      <alignment horizontal="center" vertical="center"/>
    </xf>
    <xf numFmtId="0" fontId="9" fillId="0" borderId="22" xfId="0" applyFont="1" applyFill="1" applyBorder="1" applyAlignment="1" applyProtection="1">
      <alignment vertical="center" shrinkToFit="1"/>
      <protection locked="0"/>
    </xf>
    <xf numFmtId="0" fontId="14" fillId="0" borderId="83" xfId="0" applyFont="1" applyFill="1" applyBorder="1" applyAlignment="1">
      <alignment horizontal="center" vertical="center"/>
    </xf>
    <xf numFmtId="0" fontId="9" fillId="0" borderId="48" xfId="0" applyFont="1" applyFill="1" applyBorder="1" applyAlignment="1">
      <alignment vertical="center"/>
    </xf>
    <xf numFmtId="0" fontId="21" fillId="0" borderId="0" xfId="0" applyFont="1">
      <alignment vertical="center"/>
    </xf>
    <xf numFmtId="38" fontId="0" fillId="0" borderId="0" xfId="0" applyNumberFormat="1">
      <alignment vertical="center"/>
    </xf>
    <xf numFmtId="0" fontId="2" fillId="0" borderId="0" xfId="0" applyFont="1">
      <alignment vertical="center"/>
    </xf>
    <xf numFmtId="0" fontId="23" fillId="0" borderId="0" xfId="6" applyFont="1">
      <alignment vertical="center"/>
    </xf>
    <xf numFmtId="0" fontId="23" fillId="0" borderId="0" xfId="6" applyFont="1" applyAlignment="1"/>
    <xf numFmtId="0" fontId="24" fillId="0" borderId="0" xfId="6" applyFont="1" applyAlignment="1"/>
    <xf numFmtId="0" fontId="23" fillId="0" borderId="0" xfId="6" applyFont="1" applyAlignment="1">
      <alignment horizontal="center" vertical="center"/>
    </xf>
    <xf numFmtId="0" fontId="26" fillId="0" borderId="0" xfId="6" applyFont="1">
      <alignment vertical="center"/>
    </xf>
    <xf numFmtId="0" fontId="27" fillId="0" borderId="0" xfId="6" applyFont="1">
      <alignment vertical="center"/>
    </xf>
    <xf numFmtId="0" fontId="2" fillId="4" borderId="44" xfId="6" applyFont="1" applyFill="1" applyBorder="1" applyAlignment="1">
      <alignment horizontal="center" vertical="center"/>
    </xf>
    <xf numFmtId="0" fontId="2" fillId="0" borderId="23" xfId="6" applyFont="1" applyFill="1" applyBorder="1" applyAlignment="1">
      <alignment vertical="center" textRotation="255"/>
    </xf>
    <xf numFmtId="0" fontId="2" fillId="0" borderId="0" xfId="6" applyFont="1" applyFill="1" applyBorder="1" applyAlignment="1">
      <alignment vertical="center" textRotation="255"/>
    </xf>
    <xf numFmtId="0" fontId="2" fillId="0" borderId="0" xfId="6" applyFont="1" applyFill="1" applyAlignment="1">
      <alignment vertical="center" textRotation="255"/>
    </xf>
    <xf numFmtId="49" fontId="27" fillId="0" borderId="0" xfId="6" applyNumberFormat="1" applyFont="1" applyFill="1" applyAlignment="1">
      <alignment vertical="center"/>
    </xf>
    <xf numFmtId="0" fontId="30" fillId="0" borderId="0" xfId="6" applyFont="1" applyAlignment="1">
      <alignment horizontal="left" vertical="center"/>
    </xf>
    <xf numFmtId="0" fontId="2" fillId="0" borderId="0" xfId="0" applyFont="1" applyAlignment="1"/>
    <xf numFmtId="0" fontId="2" fillId="4" borderId="0" xfId="6" applyFont="1" applyFill="1" applyBorder="1" applyAlignment="1">
      <alignment horizontal="center" vertical="center"/>
    </xf>
    <xf numFmtId="0" fontId="2" fillId="0" borderId="92" xfId="6" applyFont="1" applyFill="1" applyBorder="1" applyAlignment="1">
      <alignment horizontal="center" vertical="center"/>
    </xf>
    <xf numFmtId="0" fontId="32" fillId="5" borderId="93" xfId="6" applyFont="1" applyFill="1" applyBorder="1" applyAlignment="1">
      <alignment horizontal="center" vertical="center"/>
    </xf>
    <xf numFmtId="0" fontId="2" fillId="0" borderId="23" xfId="6"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6" applyFont="1" applyFill="1" applyAlignment="1">
      <alignment horizontal="center" vertical="center"/>
    </xf>
    <xf numFmtId="0" fontId="32" fillId="5" borderId="95" xfId="6" applyFont="1" applyFill="1" applyBorder="1" applyAlignment="1">
      <alignment horizontal="center" vertical="center"/>
    </xf>
    <xf numFmtId="0" fontId="2" fillId="0" borderId="96" xfId="6" applyFont="1" applyFill="1" applyBorder="1" applyAlignment="1">
      <alignment horizontal="center" vertical="center"/>
    </xf>
    <xf numFmtId="0" fontId="32" fillId="5" borderId="97" xfId="6" applyFont="1" applyFill="1" applyBorder="1" applyAlignment="1">
      <alignment horizontal="center" vertical="center"/>
    </xf>
    <xf numFmtId="0" fontId="23" fillId="0" borderId="0" xfId="6" applyFont="1" applyAlignment="1">
      <alignment vertical="center"/>
    </xf>
    <xf numFmtId="0" fontId="2" fillId="0" borderId="0" xfId="6" applyFont="1" applyBorder="1" applyAlignment="1">
      <alignment horizontal="center" vertical="center"/>
    </xf>
    <xf numFmtId="0" fontId="2" fillId="0" borderId="0" xfId="6" applyFont="1" applyAlignment="1">
      <alignment horizontal="center" vertical="center"/>
    </xf>
    <xf numFmtId="0" fontId="30" fillId="0" borderId="0" xfId="6" applyFont="1">
      <alignment vertical="center"/>
    </xf>
    <xf numFmtId="0" fontId="33" fillId="0" borderId="0" xfId="6" applyFont="1" applyAlignment="1"/>
    <xf numFmtId="0" fontId="32" fillId="0" borderId="101" xfId="6" applyFont="1" applyBorder="1" applyAlignment="1">
      <alignment horizontal="left" vertical="center" indent="1"/>
    </xf>
    <xf numFmtId="0" fontId="2" fillId="0" borderId="11" xfId="6" applyBorder="1" applyAlignment="1">
      <alignment horizontal="left" vertical="center" indent="1"/>
    </xf>
    <xf numFmtId="0" fontId="32" fillId="5" borderId="104" xfId="6" applyFont="1" applyFill="1" applyBorder="1" applyAlignment="1">
      <alignment horizontal="center" vertical="center"/>
    </xf>
    <xf numFmtId="0" fontId="2" fillId="0" borderId="105" xfId="6" applyFont="1" applyFill="1" applyBorder="1" applyAlignment="1">
      <alignment horizontal="center" vertical="center"/>
    </xf>
    <xf numFmtId="0" fontId="2" fillId="0" borderId="77" xfId="6" applyFont="1" applyFill="1" applyBorder="1" applyAlignment="1">
      <alignment horizontal="center" vertical="center"/>
    </xf>
    <xf numFmtId="0" fontId="32" fillId="0" borderId="45" xfId="6" applyFont="1" applyFill="1" applyBorder="1" applyAlignment="1">
      <alignment horizontal="center" vertical="center"/>
    </xf>
    <xf numFmtId="0" fontId="34" fillId="0" borderId="92" xfId="6" applyFont="1" applyFill="1" applyBorder="1" applyAlignment="1">
      <alignment horizontal="right" vertical="top"/>
    </xf>
    <xf numFmtId="0" fontId="35" fillId="5" borderId="106" xfId="0" applyFont="1" applyFill="1" applyBorder="1" applyAlignment="1">
      <alignment horizontal="center" vertical="center"/>
    </xf>
    <xf numFmtId="0" fontId="35" fillId="5" borderId="106" xfId="0" applyFont="1" applyFill="1" applyBorder="1" applyAlignment="1" applyProtection="1">
      <alignment horizontal="center" vertical="center"/>
      <protection locked="0"/>
    </xf>
    <xf numFmtId="0" fontId="34" fillId="0" borderId="96" xfId="6" applyFont="1" applyFill="1" applyBorder="1" applyAlignment="1">
      <alignment horizontal="right" vertical="top"/>
    </xf>
    <xf numFmtId="0" fontId="35" fillId="5" borderId="107" xfId="0" applyFont="1" applyFill="1" applyBorder="1" applyAlignment="1" applyProtection="1">
      <alignment horizontal="center" vertical="center"/>
      <protection locked="0"/>
    </xf>
    <xf numFmtId="0" fontId="32" fillId="0" borderId="22" xfId="6" applyNumberFormat="1" applyFont="1" applyBorder="1" applyAlignment="1">
      <alignment horizontal="center" vertical="center"/>
    </xf>
    <xf numFmtId="0" fontId="35" fillId="5" borderId="108" xfId="0" applyFont="1" applyFill="1" applyBorder="1" applyAlignment="1">
      <alignment horizontal="center" vertical="center"/>
    </xf>
    <xf numFmtId="0" fontId="32" fillId="0" borderId="0" xfId="6" applyFont="1" applyFill="1" applyAlignment="1">
      <alignment horizontal="left" vertical="center"/>
    </xf>
    <xf numFmtId="0" fontId="2" fillId="0" borderId="109" xfId="6" applyBorder="1" applyAlignment="1">
      <alignment horizontal="left" vertical="center" indent="1"/>
    </xf>
    <xf numFmtId="0" fontId="23" fillId="0" borderId="0" xfId="6" applyFont="1" applyAlignment="1">
      <alignment vertical="top"/>
    </xf>
    <xf numFmtId="0" fontId="36" fillId="0" borderId="0" xfId="6" applyFont="1" applyBorder="1" applyAlignment="1">
      <alignment vertical="top"/>
    </xf>
    <xf numFmtId="49" fontId="32" fillId="0" borderId="24" xfId="6" applyNumberFormat="1" applyFont="1" applyBorder="1" applyAlignment="1">
      <alignment horizontal="center" vertical="center"/>
    </xf>
    <xf numFmtId="0" fontId="23" fillId="0" borderId="0" xfId="6" applyFont="1" applyAlignment="1">
      <alignment horizontal="right" vertical="center"/>
    </xf>
    <xf numFmtId="0" fontId="2" fillId="5" borderId="44" xfId="6" applyFont="1" applyFill="1" applyBorder="1" applyAlignment="1">
      <alignment vertical="center"/>
    </xf>
    <xf numFmtId="0" fontId="2" fillId="5" borderId="37" xfId="6" applyFont="1" applyFill="1" applyBorder="1" applyAlignment="1">
      <alignment vertical="center"/>
    </xf>
    <xf numFmtId="0" fontId="37" fillId="0" borderId="0" xfId="6" applyFont="1" applyAlignment="1">
      <alignment vertical="center"/>
    </xf>
    <xf numFmtId="0" fontId="2" fillId="5" borderId="0" xfId="6" quotePrefix="1" applyFont="1" applyFill="1" applyBorder="1" applyAlignment="1">
      <alignment vertical="center"/>
    </xf>
    <xf numFmtId="0" fontId="2" fillId="5" borderId="24" xfId="6" quotePrefix="1" applyFont="1" applyFill="1" applyBorder="1" applyAlignment="1">
      <alignment vertical="center"/>
    </xf>
    <xf numFmtId="0" fontId="2" fillId="5" borderId="0" xfId="6" applyFont="1" applyFill="1" applyBorder="1" applyAlignment="1">
      <alignment vertical="center"/>
    </xf>
    <xf numFmtId="0" fontId="2" fillId="5" borderId="24" xfId="6" applyFont="1" applyFill="1" applyBorder="1" applyAlignment="1">
      <alignment vertical="center"/>
    </xf>
    <xf numFmtId="0" fontId="26" fillId="0" borderId="0" xfId="6" applyFont="1" applyAlignment="1">
      <alignment horizontal="right" vertical="center"/>
    </xf>
    <xf numFmtId="0" fontId="2" fillId="5" borderId="45" xfId="6" applyFont="1" applyFill="1" applyBorder="1" applyAlignment="1">
      <alignment vertical="center"/>
    </xf>
    <xf numFmtId="0" fontId="2" fillId="5" borderId="34" xfId="6" applyFont="1" applyFill="1" applyBorder="1" applyAlignment="1">
      <alignment vertical="center"/>
    </xf>
    <xf numFmtId="0" fontId="34" fillId="0" borderId="105" xfId="6" applyFont="1" applyBorder="1" applyAlignment="1">
      <alignment horizontal="right" vertical="top"/>
    </xf>
    <xf numFmtId="0" fontId="31" fillId="0" borderId="0" xfId="6" applyFont="1" applyAlignment="1">
      <alignment vertical="center"/>
    </xf>
    <xf numFmtId="0" fontId="38" fillId="0" borderId="0" xfId="0" applyFont="1" applyAlignment="1">
      <alignment horizontal="center" vertical="center"/>
    </xf>
    <xf numFmtId="0" fontId="15" fillId="0" borderId="0" xfId="0" applyFont="1">
      <alignment vertical="center"/>
    </xf>
    <xf numFmtId="0" fontId="15" fillId="0" borderId="0" xfId="0" applyFont="1" applyBorder="1" applyAlignment="1">
      <alignment vertical="center"/>
    </xf>
    <xf numFmtId="58" fontId="15" fillId="0" borderId="0" xfId="0" applyNumberFormat="1" applyFont="1">
      <alignment vertical="center"/>
    </xf>
    <xf numFmtId="0" fontId="0" fillId="0" borderId="0" xfId="0" applyBorder="1" applyAlignment="1">
      <alignment vertical="center" wrapText="1"/>
    </xf>
    <xf numFmtId="0" fontId="0" fillId="0" borderId="0" xfId="0" applyAlignment="1">
      <alignment horizontal="left" vertical="center"/>
    </xf>
    <xf numFmtId="0" fontId="40" fillId="0" borderId="1" xfId="0" applyFont="1" applyFill="1" applyBorder="1" applyAlignment="1" applyProtection="1">
      <alignment vertical="center" wrapText="1"/>
    </xf>
    <xf numFmtId="177" fontId="0" fillId="0" borderId="114" xfId="0" applyNumberFormat="1" applyFont="1" applyBorder="1" applyAlignment="1">
      <alignment vertical="center" shrinkToFit="1"/>
    </xf>
    <xf numFmtId="0" fontId="9" fillId="0" borderId="0" xfId="0" applyFont="1" applyAlignment="1" applyProtection="1">
      <alignment horizontal="left" vertical="center" wrapText="1"/>
    </xf>
    <xf numFmtId="0" fontId="9" fillId="0" borderId="10" xfId="0" applyFont="1" applyBorder="1" applyAlignment="1" applyProtection="1">
      <alignment horizontal="center" vertical="center"/>
    </xf>
    <xf numFmtId="0" fontId="9" fillId="0" borderId="10" xfId="0" applyFont="1" applyFill="1" applyBorder="1" applyAlignment="1" applyProtection="1">
      <alignment horizontal="left" vertical="center"/>
      <protection locked="0"/>
    </xf>
    <xf numFmtId="0" fontId="9" fillId="0" borderId="46" xfId="0" applyFont="1" applyFill="1" applyBorder="1" applyAlignment="1" applyProtection="1">
      <alignment horizontal="left" vertical="center"/>
      <protection locked="0"/>
    </xf>
    <xf numFmtId="0" fontId="9" fillId="0" borderId="11" xfId="0" applyFont="1" applyBorder="1" applyAlignment="1" applyProtection="1">
      <alignment horizontal="center" vertical="center"/>
    </xf>
    <xf numFmtId="0" fontId="9" fillId="0" borderId="11"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0" fontId="9" fillId="0" borderId="0" xfId="0" applyFont="1" applyAlignment="1" applyProtection="1">
      <alignment horizontal="center" vertical="center"/>
    </xf>
    <xf numFmtId="0" fontId="9" fillId="0" borderId="0" xfId="0" applyFont="1" applyFill="1" applyAlignment="1" applyProtection="1">
      <alignment horizontal="center" vertical="center"/>
      <protection locked="0"/>
    </xf>
    <xf numFmtId="49" fontId="9" fillId="0" borderId="29" xfId="0" applyNumberFormat="1" applyFont="1" applyFill="1" applyBorder="1" applyAlignment="1" applyProtection="1">
      <alignment horizontal="center" vertical="center"/>
      <protection locked="0"/>
    </xf>
    <xf numFmtId="0" fontId="9" fillId="0" borderId="30"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50" xfId="0" applyFont="1" applyFill="1" applyBorder="1" applyAlignment="1" applyProtection="1">
      <alignment horizontal="left" vertical="center" shrinkToFit="1"/>
      <protection locked="0"/>
    </xf>
    <xf numFmtId="0" fontId="9" fillId="0" borderId="14"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24"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51"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22" xfId="0" applyFont="1" applyFill="1" applyBorder="1" applyAlignment="1" applyProtection="1">
      <alignment horizontal="center" vertical="center" shrinkToFit="1"/>
      <protection locked="0"/>
    </xf>
    <xf numFmtId="0" fontId="9" fillId="0" borderId="35" xfId="0" applyFont="1" applyFill="1" applyBorder="1" applyAlignment="1" applyProtection="1">
      <alignment horizontal="center" vertical="center" shrinkToFit="1"/>
      <protection locked="0"/>
    </xf>
    <xf numFmtId="0" fontId="9" fillId="0" borderId="48" xfId="0" applyFont="1" applyFill="1" applyBorder="1" applyAlignment="1" applyProtection="1">
      <alignment horizontal="center" vertical="center" shrinkToFit="1"/>
      <protection locked="0"/>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32" xfId="0" applyFont="1" applyBorder="1" applyAlignment="1" applyProtection="1">
      <alignment horizontal="center" vertical="center"/>
    </xf>
    <xf numFmtId="178" fontId="8" fillId="0" borderId="33" xfId="7" applyNumberFormat="1" applyFont="1" applyBorder="1" applyAlignment="1" applyProtection="1">
      <alignment horizontal="center" vertical="center"/>
    </xf>
    <xf numFmtId="178" fontId="15" fillId="0" borderId="15" xfId="0" applyNumberFormat="1" applyFont="1" applyBorder="1" applyAlignment="1">
      <alignment horizontal="center" vertical="center"/>
    </xf>
    <xf numFmtId="178" fontId="15" fillId="0" borderId="38" xfId="0" applyNumberFormat="1" applyFont="1" applyBorder="1" applyAlignment="1">
      <alignment horizontal="center" vertical="center"/>
    </xf>
    <xf numFmtId="0" fontId="9" fillId="0" borderId="35" xfId="0" applyFont="1" applyBorder="1" applyAlignment="1" applyProtection="1">
      <alignment horizontal="center" vertical="center"/>
    </xf>
    <xf numFmtId="49" fontId="9" fillId="0" borderId="22" xfId="0" applyNumberFormat="1" applyFont="1" applyFill="1" applyBorder="1" applyAlignment="1" applyProtection="1">
      <alignment horizontal="center" vertical="center"/>
      <protection locked="0"/>
    </xf>
    <xf numFmtId="49" fontId="9" fillId="0" borderId="35" xfId="0" applyNumberFormat="1" applyFont="1" applyFill="1" applyBorder="1" applyAlignment="1" applyProtection="1">
      <alignment horizontal="center" vertical="center"/>
      <protection locked="0"/>
    </xf>
    <xf numFmtId="0" fontId="9" fillId="0" borderId="22" xfId="0" applyFont="1" applyFill="1" applyBorder="1" applyAlignment="1" applyProtection="1">
      <alignment horizontal="left" vertical="center" shrinkToFit="1"/>
      <protection locked="0"/>
    </xf>
    <xf numFmtId="0" fontId="9" fillId="0" borderId="48" xfId="0" applyFont="1" applyFill="1" applyBorder="1" applyAlignment="1" applyProtection="1">
      <alignment horizontal="left" vertical="center" shrinkToFit="1"/>
      <protection locked="0"/>
    </xf>
    <xf numFmtId="0" fontId="10" fillId="0" borderId="43" xfId="0" applyFont="1" applyBorder="1" applyAlignment="1" applyProtection="1">
      <alignment vertical="center"/>
    </xf>
    <xf numFmtId="0" fontId="10" fillId="0" borderId="26" xfId="0" applyFont="1" applyBorder="1" applyAlignment="1" applyProtection="1">
      <alignment vertical="center"/>
    </xf>
    <xf numFmtId="0" fontId="10" fillId="0" borderId="26" xfId="0" applyFont="1" applyBorder="1" applyAlignment="1" applyProtection="1">
      <alignment horizontal="center" vertical="center"/>
    </xf>
    <xf numFmtId="0" fontId="10" fillId="0" borderId="40" xfId="0" applyFont="1" applyBorder="1" applyAlignment="1" applyProtection="1">
      <alignment horizontal="center" vertical="center"/>
    </xf>
    <xf numFmtId="38" fontId="10" fillId="0" borderId="43" xfId="7" applyFont="1" applyBorder="1" applyAlignment="1" applyProtection="1">
      <alignment vertical="center"/>
    </xf>
    <xf numFmtId="38" fontId="10" fillId="0" borderId="26" xfId="7" applyFont="1" applyBorder="1" applyAlignment="1" applyProtection="1">
      <alignment vertical="center"/>
    </xf>
    <xf numFmtId="0" fontId="9" fillId="0" borderId="6"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32" xfId="0" applyFont="1" applyBorder="1" applyAlignment="1" applyProtection="1">
      <alignment horizontal="center" vertical="center"/>
    </xf>
    <xf numFmtId="0" fontId="14" fillId="0" borderId="33" xfId="0" applyFont="1" applyBorder="1" applyAlignment="1" applyProtection="1">
      <alignment horizontal="center" vertical="center" shrinkToFit="1"/>
    </xf>
    <xf numFmtId="0" fontId="14" fillId="0" borderId="15" xfId="0" applyFont="1" applyBorder="1" applyAlignment="1" applyProtection="1">
      <alignment horizontal="center" vertical="center" shrinkToFit="1"/>
    </xf>
    <xf numFmtId="0" fontId="14" fillId="0" borderId="32" xfId="0" applyFont="1" applyBorder="1" applyAlignment="1" applyProtection="1">
      <alignment horizontal="center" vertical="center" shrinkToFit="1"/>
    </xf>
    <xf numFmtId="0" fontId="10" fillId="0" borderId="15" xfId="0" applyFont="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10" fillId="0" borderId="42" xfId="0" applyFont="1" applyBorder="1" applyAlignment="1" applyProtection="1">
      <alignment vertical="center"/>
    </xf>
    <xf numFmtId="0" fontId="10" fillId="0" borderId="25" xfId="0" applyFont="1" applyBorder="1" applyAlignment="1" applyProtection="1">
      <alignment vertical="center"/>
    </xf>
    <xf numFmtId="0" fontId="10" fillId="0" borderId="25" xfId="0" applyFont="1" applyBorder="1" applyAlignment="1" applyProtection="1">
      <alignment horizontal="center" vertical="center"/>
    </xf>
    <xf numFmtId="0" fontId="10" fillId="0" borderId="39" xfId="0" applyFont="1" applyBorder="1" applyAlignment="1" applyProtection="1">
      <alignment horizontal="center" vertical="center"/>
    </xf>
    <xf numFmtId="38" fontId="10" fillId="0" borderId="42" xfId="7" applyFont="1" applyBorder="1" applyAlignment="1" applyProtection="1">
      <alignment vertical="center"/>
    </xf>
    <xf numFmtId="38" fontId="10" fillId="0" borderId="25" xfId="7" applyFont="1" applyBorder="1" applyAlignment="1" applyProtection="1">
      <alignment vertical="center"/>
    </xf>
    <xf numFmtId="0" fontId="10" fillId="0" borderId="33" xfId="0" applyFont="1" applyBorder="1" applyAlignment="1" applyProtection="1">
      <alignment vertical="center"/>
    </xf>
    <xf numFmtId="0" fontId="10" fillId="0" borderId="15" xfId="0" applyFont="1" applyBorder="1" applyAlignment="1" applyProtection="1">
      <alignment vertical="center"/>
    </xf>
    <xf numFmtId="0" fontId="10" fillId="0" borderId="15" xfId="0" applyFont="1" applyBorder="1" applyAlignment="1" applyProtection="1">
      <alignment horizontal="center" vertical="center"/>
    </xf>
    <xf numFmtId="0" fontId="10" fillId="0" borderId="32" xfId="0" applyFont="1" applyBorder="1" applyAlignment="1" applyProtection="1">
      <alignment horizontal="center" vertical="center"/>
    </xf>
    <xf numFmtId="38" fontId="10" fillId="0" borderId="33" xfId="7" applyFont="1" applyBorder="1" applyAlignment="1" applyProtection="1">
      <alignment vertical="center"/>
    </xf>
    <xf numFmtId="38" fontId="10" fillId="0" borderId="15" xfId="7" applyFont="1" applyBorder="1" applyAlignment="1" applyProtection="1">
      <alignment vertical="center"/>
    </xf>
    <xf numFmtId="0" fontId="9" fillId="0" borderId="61" xfId="0" applyFont="1" applyBorder="1" applyAlignment="1" applyProtection="1">
      <alignment horizontal="center" vertical="center" textRotation="255" shrinkToFit="1"/>
    </xf>
    <xf numFmtId="0" fontId="9" fillId="0" borderId="62" xfId="0" applyFont="1" applyBorder="1" applyAlignment="1" applyProtection="1">
      <alignment horizontal="center" vertical="center" textRotation="255" shrinkToFit="1"/>
    </xf>
    <xf numFmtId="0" fontId="9" fillId="0" borderId="9" xfId="0" applyFont="1" applyBorder="1" applyAlignment="1" applyProtection="1">
      <alignment horizontal="center" vertical="center" textRotation="255" shrinkToFit="1"/>
    </xf>
    <xf numFmtId="0" fontId="10" fillId="0" borderId="44" xfId="0" applyFont="1" applyBorder="1" applyAlignment="1" applyProtection="1">
      <alignment vertical="center"/>
    </xf>
    <xf numFmtId="0" fontId="10" fillId="0" borderId="0" xfId="0" applyFont="1" applyBorder="1" applyAlignment="1" applyProtection="1">
      <alignment vertical="center"/>
    </xf>
    <xf numFmtId="38" fontId="10" fillId="0" borderId="44" xfId="7" applyFont="1" applyBorder="1" applyAlignment="1" applyProtection="1">
      <alignment vertical="center"/>
    </xf>
    <xf numFmtId="38" fontId="10" fillId="0" borderId="0" xfId="7" applyFont="1" applyBorder="1" applyAlignment="1" applyProtection="1">
      <alignment vertical="center"/>
    </xf>
    <xf numFmtId="0" fontId="10" fillId="0" borderId="0" xfId="0" applyFont="1" applyBorder="1" applyAlignment="1" applyProtection="1">
      <alignment horizontal="center" vertical="center"/>
    </xf>
    <xf numFmtId="0" fontId="10" fillId="0" borderId="45"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33" xfId="0" applyNumberFormat="1" applyFont="1" applyBorder="1" applyAlignment="1" applyProtection="1">
      <alignment horizontal="right" vertical="center"/>
    </xf>
    <xf numFmtId="0" fontId="9" fillId="0" borderId="15" xfId="0" applyNumberFormat="1" applyFont="1" applyBorder="1" applyAlignment="1" applyProtection="1">
      <alignment horizontal="right" vertical="center"/>
    </xf>
    <xf numFmtId="38" fontId="17" fillId="0" borderId="33" xfId="7" applyFont="1" applyBorder="1" applyAlignment="1" applyProtection="1">
      <alignment horizontal="right" vertical="center"/>
    </xf>
    <xf numFmtId="38" fontId="17" fillId="0" borderId="15" xfId="7" applyFont="1" applyBorder="1" applyAlignment="1" applyProtection="1">
      <alignment horizontal="right" vertical="center"/>
    </xf>
    <xf numFmtId="0" fontId="9" fillId="0" borderId="13"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13" xfId="0" applyFont="1" applyBorder="1" applyAlignment="1" applyProtection="1">
      <alignment horizontal="center" vertical="center" wrapText="1"/>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2" borderId="7" xfId="0" applyFont="1" applyFill="1" applyBorder="1" applyAlignment="1" applyProtection="1">
      <alignment horizontal="center" vertical="center" textRotation="255"/>
    </xf>
    <xf numFmtId="0" fontId="0" fillId="0" borderId="8" xfId="0" applyBorder="1" applyAlignment="1">
      <alignment horizontal="center" vertical="center" textRotation="255"/>
    </xf>
    <xf numFmtId="49" fontId="9" fillId="0" borderId="23" xfId="0" applyNumberFormat="1" applyFont="1" applyFill="1" applyBorder="1" applyAlignment="1" applyProtection="1">
      <alignment horizontal="center" vertical="center" shrinkToFit="1"/>
      <protection locked="0"/>
    </xf>
    <xf numFmtId="0" fontId="18" fillId="0" borderId="23" xfId="0" applyFont="1" applyFill="1" applyBorder="1" applyAlignment="1">
      <alignment horizontal="left" vertical="top" wrapText="1"/>
    </xf>
    <xf numFmtId="0" fontId="18" fillId="0" borderId="84" xfId="0" applyFont="1" applyFill="1" applyBorder="1" applyAlignment="1">
      <alignment horizontal="left" vertical="top" wrapText="1"/>
    </xf>
    <xf numFmtId="0" fontId="9" fillId="0" borderId="79" xfId="0" applyFont="1" applyFill="1" applyBorder="1" applyAlignment="1" applyProtection="1">
      <alignment horizontal="left" vertical="center" shrinkToFit="1"/>
      <protection locked="0"/>
    </xf>
    <xf numFmtId="0" fontId="9" fillId="0" borderId="21" xfId="0" applyFont="1" applyFill="1" applyBorder="1" applyAlignment="1" applyProtection="1">
      <alignment horizontal="left" vertical="center" shrinkToFit="1"/>
      <protection locked="0"/>
    </xf>
    <xf numFmtId="0" fontId="9" fillId="0" borderId="55" xfId="0" applyFont="1" applyFill="1" applyBorder="1" applyAlignment="1" applyProtection="1">
      <alignment horizontal="left" vertical="center" shrinkToFit="1"/>
      <protection locked="0"/>
    </xf>
    <xf numFmtId="0" fontId="19" fillId="0" borderId="61" xfId="0" applyFont="1" applyFill="1" applyBorder="1" applyAlignment="1">
      <alignment horizontal="center" vertical="center"/>
    </xf>
    <xf numFmtId="0" fontId="19" fillId="0" borderId="66"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38" xfId="0" applyFont="1" applyFill="1" applyBorder="1" applyAlignment="1">
      <alignment horizontal="center" vertical="center"/>
    </xf>
    <xf numFmtId="0" fontId="9" fillId="0" borderId="61" xfId="0" applyFont="1" applyFill="1" applyBorder="1" applyAlignment="1">
      <alignment horizontal="center" vertical="center" textRotation="255"/>
    </xf>
    <xf numFmtId="0" fontId="9" fillId="0" borderId="66" xfId="0" applyFont="1" applyFill="1" applyBorder="1" applyAlignment="1">
      <alignment horizontal="center" vertical="center" textRotation="255"/>
    </xf>
    <xf numFmtId="0" fontId="9" fillId="0" borderId="70" xfId="0" applyFont="1" applyFill="1" applyBorder="1" applyAlignment="1">
      <alignment horizontal="center" vertical="center" textRotation="255"/>
    </xf>
    <xf numFmtId="0" fontId="9" fillId="0" borderId="62"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54" xfId="0" applyFont="1" applyFill="1" applyBorder="1" applyAlignment="1">
      <alignment horizontal="center" vertical="center" textRotation="255"/>
    </xf>
    <xf numFmtId="0" fontId="9" fillId="0" borderId="9" xfId="0" applyFont="1" applyFill="1" applyBorder="1" applyAlignment="1">
      <alignment horizontal="center" vertical="center" textRotation="255"/>
    </xf>
    <xf numFmtId="0" fontId="9" fillId="0" borderId="21"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13" xfId="0" applyFont="1" applyFill="1" applyBorder="1" applyAlignment="1">
      <alignment vertical="center"/>
    </xf>
    <xf numFmtId="0" fontId="9" fillId="0" borderId="23" xfId="0" applyFont="1" applyFill="1" applyBorder="1" applyAlignment="1">
      <alignment vertical="center"/>
    </xf>
    <xf numFmtId="0" fontId="9" fillId="0" borderId="77" xfId="0" applyFont="1" applyFill="1" applyBorder="1" applyAlignment="1">
      <alignment vertical="center"/>
    </xf>
    <xf numFmtId="0" fontId="9" fillId="0" borderId="9" xfId="0" applyFont="1" applyFill="1" applyBorder="1" applyAlignment="1">
      <alignment vertical="center"/>
    </xf>
    <xf numFmtId="0" fontId="9" fillId="0" borderId="21" xfId="0" applyFont="1" applyFill="1" applyBorder="1" applyAlignment="1">
      <alignment vertical="center"/>
    </xf>
    <xf numFmtId="0" fontId="9" fillId="0" borderId="41" xfId="0" applyFont="1" applyFill="1" applyBorder="1" applyAlignment="1">
      <alignment vertical="center"/>
    </xf>
    <xf numFmtId="49" fontId="9" fillId="0" borderId="78" xfId="0" applyNumberFormat="1" applyFont="1" applyFill="1" applyBorder="1" applyAlignment="1" applyProtection="1">
      <alignment horizontal="center" vertical="center" shrinkToFit="1"/>
      <protection locked="0"/>
    </xf>
    <xf numFmtId="49" fontId="9" fillId="0" borderId="73" xfId="0" applyNumberFormat="1" applyFont="1" applyFill="1" applyBorder="1" applyAlignment="1" applyProtection="1">
      <alignment horizontal="center" vertical="center" shrinkToFit="1"/>
      <protection locked="0"/>
    </xf>
    <xf numFmtId="49" fontId="9" fillId="0" borderId="76" xfId="0" applyNumberFormat="1" applyFont="1" applyFill="1" applyBorder="1" applyAlignment="1" applyProtection="1">
      <alignment horizontal="center" vertical="center" shrinkToFit="1"/>
      <protection locked="0"/>
    </xf>
    <xf numFmtId="0" fontId="9" fillId="0" borderId="36" xfId="0" applyFont="1" applyFill="1" applyBorder="1" applyAlignment="1" applyProtection="1">
      <alignment horizontal="left" vertical="center" shrinkToFit="1"/>
      <protection locked="0"/>
    </xf>
    <xf numFmtId="0" fontId="9" fillId="0" borderId="36" xfId="0" applyFont="1" applyFill="1" applyBorder="1" applyAlignment="1" applyProtection="1">
      <alignment horizontal="center" vertical="center" shrinkToFit="1"/>
      <protection locked="0"/>
    </xf>
    <xf numFmtId="58" fontId="9" fillId="0" borderId="22" xfId="0" applyNumberFormat="1" applyFont="1" applyFill="1" applyBorder="1" applyAlignment="1" applyProtection="1">
      <alignment horizontal="center" vertical="center" shrinkToFit="1"/>
      <protection locked="0"/>
    </xf>
    <xf numFmtId="58" fontId="9" fillId="0" borderId="48" xfId="0" applyNumberFormat="1" applyFont="1" applyFill="1" applyBorder="1" applyAlignment="1" applyProtection="1">
      <alignment horizontal="center" vertical="center" shrinkToFit="1"/>
      <protection locked="0"/>
    </xf>
    <xf numFmtId="0" fontId="10" fillId="0" borderId="22" xfId="0" applyFont="1" applyFill="1" applyBorder="1" applyAlignment="1" applyProtection="1">
      <alignment vertical="center" shrinkToFit="1"/>
      <protection locked="0"/>
    </xf>
    <xf numFmtId="0" fontId="10" fillId="0" borderId="35" xfId="0" applyFont="1" applyFill="1" applyBorder="1" applyAlignment="1" applyProtection="1">
      <alignment vertical="center" shrinkToFit="1"/>
      <protection locked="0"/>
    </xf>
    <xf numFmtId="49" fontId="10" fillId="0" borderId="36" xfId="0" applyNumberFormat="1" applyFont="1" applyFill="1" applyBorder="1" applyAlignment="1">
      <alignment horizontal="center" vertical="center" wrapText="1"/>
    </xf>
    <xf numFmtId="49" fontId="10" fillId="0" borderId="22" xfId="0" applyNumberFormat="1" applyFont="1" applyFill="1" applyBorder="1" applyAlignment="1">
      <alignment horizontal="center" vertical="center"/>
    </xf>
    <xf numFmtId="38" fontId="9" fillId="0" borderId="22" xfId="7" applyFont="1" applyFill="1" applyBorder="1" applyAlignment="1" applyProtection="1">
      <alignment horizontal="center" vertical="center" shrinkToFit="1"/>
      <protection locked="0"/>
    </xf>
    <xf numFmtId="0" fontId="20" fillId="0" borderId="63" xfId="0" applyFont="1" applyFill="1" applyBorder="1" applyAlignment="1" applyProtection="1">
      <alignment horizontal="center" vertical="center"/>
      <protection locked="0"/>
    </xf>
    <xf numFmtId="0" fontId="20" fillId="0" borderId="67"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10" fillId="0" borderId="22"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22" xfId="0" applyFont="1" applyFill="1" applyBorder="1" applyAlignment="1">
      <alignment horizontal="left" vertical="center"/>
    </xf>
    <xf numFmtId="0" fontId="10" fillId="0" borderId="48" xfId="0" applyFont="1" applyFill="1" applyBorder="1" applyAlignment="1">
      <alignment horizontal="left" vertical="center"/>
    </xf>
    <xf numFmtId="0" fontId="10" fillId="0" borderId="21" xfId="0" applyFont="1" applyFill="1" applyBorder="1" applyAlignment="1">
      <alignment horizontal="left" vertical="center" wrapText="1"/>
    </xf>
    <xf numFmtId="0" fontId="10" fillId="0" borderId="21" xfId="0" applyFont="1" applyFill="1" applyBorder="1" applyAlignment="1">
      <alignment horizontal="left" vertical="center"/>
    </xf>
    <xf numFmtId="0" fontId="10" fillId="0" borderId="55" xfId="0" applyFont="1" applyFill="1" applyBorder="1" applyAlignment="1">
      <alignment horizontal="left" vertical="center"/>
    </xf>
    <xf numFmtId="0" fontId="9" fillId="0" borderId="64" xfId="0" applyFont="1" applyFill="1" applyBorder="1" applyAlignment="1">
      <alignment horizontal="center" vertical="center"/>
    </xf>
    <xf numFmtId="0" fontId="9" fillId="0" borderId="68" xfId="0" applyFont="1" applyFill="1" applyBorder="1" applyAlignment="1">
      <alignment horizontal="center" vertical="center"/>
    </xf>
    <xf numFmtId="38" fontId="9" fillId="0" borderId="68" xfId="7" applyFont="1" applyFill="1" applyBorder="1" applyAlignment="1" applyProtection="1">
      <alignment horizontal="center" vertical="center"/>
      <protection locked="0"/>
    </xf>
    <xf numFmtId="12" fontId="9" fillId="0" borderId="68" xfId="0" applyNumberFormat="1" applyFont="1" applyFill="1" applyBorder="1" applyAlignment="1">
      <alignment horizontal="center" vertical="center" shrinkToFit="1"/>
    </xf>
    <xf numFmtId="38" fontId="9" fillId="0" borderId="81" xfId="7" applyFont="1" applyFill="1" applyBorder="1" applyAlignment="1" applyProtection="1">
      <alignment horizontal="center" vertical="center"/>
      <protection locked="0"/>
    </xf>
    <xf numFmtId="182" fontId="8" fillId="0" borderId="74" xfId="0" applyNumberFormat="1" applyFont="1" applyFill="1" applyBorder="1" applyAlignment="1">
      <alignment horizontal="center" vertical="center"/>
    </xf>
    <xf numFmtId="182" fontId="8" fillId="0" borderId="80" xfId="0" applyNumberFormat="1" applyFont="1" applyFill="1" applyBorder="1" applyAlignment="1">
      <alignment horizontal="center" vertical="center"/>
    </xf>
    <xf numFmtId="38" fontId="8" fillId="0" borderId="69" xfId="7" applyFont="1" applyFill="1" applyBorder="1" applyAlignment="1">
      <alignment horizontal="right" vertical="center"/>
    </xf>
    <xf numFmtId="38" fontId="8" fillId="0" borderId="74" xfId="7" applyFont="1" applyFill="1" applyBorder="1" applyAlignment="1">
      <alignment horizontal="right" vertical="center"/>
    </xf>
    <xf numFmtId="0" fontId="9" fillId="0" borderId="75" xfId="0" applyFont="1" applyFill="1" applyBorder="1" applyAlignment="1">
      <alignment horizontal="center" vertical="center"/>
    </xf>
    <xf numFmtId="0" fontId="9" fillId="0" borderId="82" xfId="0" applyFont="1" applyFill="1" applyBorder="1" applyAlignment="1">
      <alignment horizontal="center" vertical="center"/>
    </xf>
    <xf numFmtId="38" fontId="8" fillId="0" borderId="65" xfId="0" applyNumberFormat="1" applyFont="1" applyFill="1" applyBorder="1" applyAlignment="1">
      <alignment horizontal="center" vertical="center"/>
    </xf>
    <xf numFmtId="0" fontId="8" fillId="0" borderId="69" xfId="0" applyFont="1" applyFill="1" applyBorder="1" applyAlignment="1">
      <alignment horizontal="center" vertical="center"/>
    </xf>
    <xf numFmtId="0" fontId="8" fillId="0" borderId="74" xfId="0" applyFont="1" applyFill="1" applyBorder="1" applyAlignment="1">
      <alignment horizontal="center" vertical="center"/>
    </xf>
    <xf numFmtId="0" fontId="9" fillId="0" borderId="69" xfId="0" applyFont="1" applyFill="1" applyBorder="1" applyAlignment="1">
      <alignment horizontal="center" vertical="center"/>
    </xf>
    <xf numFmtId="38" fontId="9" fillId="0" borderId="64" xfId="7" applyFont="1" applyFill="1" applyBorder="1" applyAlignment="1" applyProtection="1">
      <alignment horizontal="center" vertical="center"/>
      <protection locked="0"/>
    </xf>
    <xf numFmtId="38" fontId="8" fillId="0" borderId="65" xfId="7" applyFont="1" applyFill="1" applyBorder="1" applyAlignment="1">
      <alignment horizontal="right" vertical="center"/>
    </xf>
    <xf numFmtId="0" fontId="25" fillId="0" borderId="85" xfId="6" applyFont="1" applyBorder="1" applyAlignment="1">
      <alignment horizontal="center" vertical="center"/>
    </xf>
    <xf numFmtId="0" fontId="31" fillId="0" borderId="91" xfId="6" applyFont="1" applyBorder="1" applyAlignment="1">
      <alignment vertical="center"/>
    </xf>
    <xf numFmtId="0" fontId="31" fillId="0" borderId="111" xfId="6" applyFont="1" applyBorder="1" applyAlignment="1">
      <alignment vertical="center"/>
    </xf>
    <xf numFmtId="38" fontId="24" fillId="0" borderId="24" xfId="7" applyFont="1" applyBorder="1" applyAlignment="1">
      <alignment horizontal="center"/>
    </xf>
    <xf numFmtId="0" fontId="2" fillId="4" borderId="36" xfId="6" applyFont="1" applyFill="1" applyBorder="1" applyAlignment="1">
      <alignment horizontal="left" vertical="center" indent="1"/>
    </xf>
    <xf numFmtId="0" fontId="2" fillId="4" borderId="22" xfId="6" applyFont="1" applyFill="1" applyBorder="1" applyAlignment="1">
      <alignment horizontal="left" vertical="center" indent="1"/>
    </xf>
    <xf numFmtId="0" fontId="2" fillId="4" borderId="35" xfId="6" applyFont="1" applyFill="1" applyBorder="1" applyAlignment="1">
      <alignment horizontal="left" vertical="center" indent="1"/>
    </xf>
    <xf numFmtId="0" fontId="32" fillId="0" borderId="36" xfId="6" applyNumberFormat="1" applyFont="1" applyBorder="1" applyAlignment="1">
      <alignment horizontal="center" vertical="center"/>
    </xf>
    <xf numFmtId="0" fontId="2" fillId="0" borderId="22" xfId="6" applyNumberFormat="1" applyFont="1" applyBorder="1" applyAlignment="1">
      <alignment horizontal="center" vertical="center"/>
    </xf>
    <xf numFmtId="0" fontId="32" fillId="0" borderId="22" xfId="6" applyNumberFormat="1" applyFont="1" applyBorder="1" applyAlignment="1">
      <alignment horizontal="center" vertical="center"/>
    </xf>
    <xf numFmtId="0" fontId="2" fillId="0" borderId="37" xfId="6" applyFont="1" applyFill="1" applyBorder="1" applyAlignment="1">
      <alignment horizontal="center" vertical="center"/>
    </xf>
    <xf numFmtId="0" fontId="2" fillId="0" borderId="24" xfId="6" applyFont="1" applyFill="1" applyBorder="1" applyAlignment="1">
      <alignment horizontal="center" vertical="center"/>
    </xf>
    <xf numFmtId="49" fontId="32" fillId="0" borderId="24" xfId="6" applyNumberFormat="1" applyFont="1" applyBorder="1" applyAlignment="1">
      <alignment horizontal="center" vertical="center"/>
    </xf>
    <xf numFmtId="49" fontId="2" fillId="0" borderId="24" xfId="6" applyNumberFormat="1" applyFont="1" applyBorder="1" applyAlignment="1">
      <alignment horizontal="center" vertical="center"/>
    </xf>
    <xf numFmtId="49" fontId="32" fillId="0" borderId="24" xfId="6" applyNumberFormat="1" applyFont="1" applyBorder="1" applyAlignment="1">
      <alignment vertical="center"/>
    </xf>
    <xf numFmtId="0" fontId="2" fillId="4" borderId="98" xfId="6" applyFont="1" applyFill="1" applyBorder="1" applyAlignment="1">
      <alignment horizontal="center" vertical="center"/>
    </xf>
    <xf numFmtId="0" fontId="2" fillId="0" borderId="25" xfId="6" applyFont="1" applyBorder="1" applyAlignment="1">
      <alignment horizontal="center" vertical="center"/>
    </xf>
    <xf numFmtId="0" fontId="32" fillId="0" borderId="99" xfId="6" applyFont="1" applyBorder="1" applyAlignment="1">
      <alignment horizontal="left" vertical="center" indent="1"/>
    </xf>
    <xf numFmtId="0" fontId="32" fillId="0" borderId="29" xfId="6" applyFont="1" applyBorder="1" applyAlignment="1">
      <alignment horizontal="left" vertical="center" indent="1"/>
    </xf>
    <xf numFmtId="0" fontId="2" fillId="0" borderId="29" xfId="6" applyFont="1" applyBorder="1" applyAlignment="1">
      <alignment horizontal="left" vertical="center" indent="1"/>
    </xf>
    <xf numFmtId="0" fontId="2" fillId="0" borderId="112" xfId="6" applyFont="1" applyBorder="1" applyAlignment="1">
      <alignment horizontal="left" vertical="center" indent="1"/>
    </xf>
    <xf numFmtId="0" fontId="32" fillId="0" borderId="100" xfId="6" applyFont="1" applyBorder="1" applyAlignment="1">
      <alignment horizontal="left" vertical="center" indent="1" shrinkToFit="1"/>
    </xf>
    <xf numFmtId="0" fontId="32" fillId="0" borderId="102" xfId="6" applyFont="1" applyBorder="1" applyAlignment="1">
      <alignment horizontal="left" vertical="center" indent="1" shrinkToFit="1"/>
    </xf>
    <xf numFmtId="0" fontId="32" fillId="0" borderId="110" xfId="6" applyFont="1" applyBorder="1" applyAlignment="1">
      <alignment horizontal="left" vertical="center" indent="1" shrinkToFit="1"/>
    </xf>
    <xf numFmtId="0" fontId="2" fillId="0" borderId="110" xfId="6" applyFont="1" applyBorder="1" applyAlignment="1">
      <alignment horizontal="left" vertical="center" indent="1" shrinkToFit="1"/>
    </xf>
    <xf numFmtId="0" fontId="2" fillId="0" borderId="113" xfId="6" applyFont="1" applyBorder="1" applyAlignment="1">
      <alignment horizontal="left" vertical="center" indent="1" shrinkToFit="1"/>
    </xf>
    <xf numFmtId="0" fontId="2" fillId="4" borderId="36" xfId="6" applyFont="1" applyFill="1" applyBorder="1" applyAlignment="1">
      <alignment horizontal="center" vertical="center" shrinkToFit="1"/>
    </xf>
    <xf numFmtId="0" fontId="2" fillId="0" borderId="22" xfId="6" applyBorder="1" applyAlignment="1">
      <alignment vertical="center" shrinkToFit="1"/>
    </xf>
    <xf numFmtId="0" fontId="2" fillId="0" borderId="35" xfId="6" applyBorder="1" applyAlignment="1">
      <alignment vertical="center" shrinkToFit="1"/>
    </xf>
    <xf numFmtId="49" fontId="26" fillId="5" borderId="36" xfId="6" applyNumberFormat="1" applyFont="1" applyFill="1" applyBorder="1" applyAlignment="1">
      <alignment horizontal="center" vertical="center"/>
    </xf>
    <xf numFmtId="0" fontId="2" fillId="5" borderId="22" xfId="6" applyFont="1" applyFill="1" applyBorder="1" applyAlignment="1">
      <alignment horizontal="center" vertical="center"/>
    </xf>
    <xf numFmtId="0" fontId="2" fillId="5" borderId="35" xfId="6" applyFont="1" applyFill="1" applyBorder="1" applyAlignment="1">
      <alignment horizontal="center" vertical="center"/>
    </xf>
    <xf numFmtId="0" fontId="2" fillId="4" borderId="44" xfId="6" applyFont="1" applyFill="1" applyBorder="1" applyAlignment="1">
      <alignment horizontal="distributed" vertical="center" indent="1"/>
    </xf>
    <xf numFmtId="0" fontId="2" fillId="4" borderId="0" xfId="6" applyFont="1" applyFill="1" applyBorder="1" applyAlignment="1">
      <alignment horizontal="distributed" vertical="center" indent="1"/>
    </xf>
    <xf numFmtId="0" fontId="2" fillId="4" borderId="45" xfId="6" applyFont="1" applyFill="1" applyBorder="1" applyAlignment="1">
      <alignment horizontal="distributed" vertical="center" indent="1"/>
    </xf>
    <xf numFmtId="0" fontId="2" fillId="4" borderId="37" xfId="6" applyFont="1" applyFill="1" applyBorder="1" applyAlignment="1">
      <alignment horizontal="distributed" vertical="center" indent="1"/>
    </xf>
    <xf numFmtId="0" fontId="2" fillId="4" borderId="24" xfId="6" applyFont="1" applyFill="1" applyBorder="1" applyAlignment="1">
      <alignment horizontal="distributed" vertical="center" indent="1"/>
    </xf>
    <xf numFmtId="0" fontId="2" fillId="4" borderId="34" xfId="6" applyFont="1" applyFill="1" applyBorder="1" applyAlignment="1">
      <alignment horizontal="distributed" vertical="center" indent="1"/>
    </xf>
    <xf numFmtId="0" fontId="32" fillId="0" borderId="99" xfId="6" applyFont="1" applyBorder="1" applyAlignment="1">
      <alignment horizontal="left" vertical="center" indent="1" shrinkToFit="1"/>
    </xf>
    <xf numFmtId="0" fontId="2" fillId="0" borderId="29" xfId="6" applyFont="1" applyBorder="1" applyAlignment="1">
      <alignment horizontal="left" vertical="center" indent="1" shrinkToFit="1"/>
    </xf>
    <xf numFmtId="0" fontId="2" fillId="0" borderId="112" xfId="6" applyBorder="1" applyAlignment="1">
      <alignment horizontal="left" vertical="center" indent="1" shrinkToFit="1"/>
    </xf>
    <xf numFmtId="0" fontId="2" fillId="4" borderId="37" xfId="6" applyFont="1" applyFill="1" applyBorder="1" applyAlignment="1">
      <alignment horizontal="center" vertical="center" wrapText="1"/>
    </xf>
    <xf numFmtId="0" fontId="2" fillId="4" borderId="24" xfId="6" applyFont="1" applyFill="1" applyBorder="1" applyAlignment="1">
      <alignment horizontal="center" vertical="center" wrapText="1"/>
    </xf>
    <xf numFmtId="0" fontId="2" fillId="4" borderId="24" xfId="6" applyFont="1" applyFill="1" applyBorder="1" applyAlignment="1">
      <alignment horizontal="center" vertical="center"/>
    </xf>
    <xf numFmtId="0" fontId="32" fillId="0" borderId="101" xfId="6" applyFont="1" applyBorder="1" applyAlignment="1">
      <alignment horizontal="left" vertical="center" indent="1" shrinkToFit="1"/>
    </xf>
    <xf numFmtId="0" fontId="2" fillId="0" borderId="11" xfId="6" applyFont="1" applyBorder="1" applyAlignment="1">
      <alignment horizontal="left" vertical="center" indent="1" shrinkToFit="1"/>
    </xf>
    <xf numFmtId="0" fontId="2" fillId="0" borderId="109" xfId="6" applyBorder="1" applyAlignment="1">
      <alignment horizontal="left" vertical="center" indent="1" shrinkToFit="1"/>
    </xf>
    <xf numFmtId="0" fontId="2" fillId="0" borderId="22" xfId="6" applyBorder="1" applyAlignment="1">
      <alignment horizontal="center" vertical="center" shrinkToFit="1"/>
    </xf>
    <xf numFmtId="0" fontId="2" fillId="0" borderId="35" xfId="6" applyBorder="1" applyAlignment="1">
      <alignment horizontal="center" vertical="center" shrinkToFit="1"/>
    </xf>
    <xf numFmtId="0" fontId="28" fillId="4" borderId="86" xfId="6" applyFont="1" applyFill="1" applyBorder="1" applyAlignment="1">
      <alignment vertical="center" textRotation="255"/>
    </xf>
    <xf numFmtId="0" fontId="2" fillId="4" borderId="87" xfId="6" applyFont="1" applyFill="1" applyBorder="1" applyAlignment="1">
      <alignment vertical="center" textRotation="255"/>
    </xf>
    <xf numFmtId="0" fontId="2" fillId="4" borderId="88" xfId="6" applyFont="1" applyFill="1" applyBorder="1" applyAlignment="1">
      <alignment vertical="center" textRotation="255"/>
    </xf>
    <xf numFmtId="0" fontId="2" fillId="4" borderId="89" xfId="6" applyFont="1" applyFill="1" applyBorder="1" applyAlignment="1">
      <alignment vertical="center" textRotation="255"/>
    </xf>
    <xf numFmtId="0" fontId="32" fillId="5" borderId="44" xfId="6" applyFont="1" applyFill="1" applyBorder="1" applyAlignment="1">
      <alignment horizontal="center" vertical="center"/>
    </xf>
    <xf numFmtId="0" fontId="32" fillId="5" borderId="37" xfId="6" applyFont="1" applyFill="1" applyBorder="1" applyAlignment="1">
      <alignment horizontal="center" vertical="center"/>
    </xf>
    <xf numFmtId="0" fontId="32" fillId="5" borderId="94" xfId="6" applyFont="1" applyFill="1" applyBorder="1" applyAlignment="1">
      <alignment horizontal="center" vertical="center"/>
    </xf>
    <xf numFmtId="0" fontId="32" fillId="5" borderId="95" xfId="6" applyFont="1" applyFill="1" applyBorder="1" applyAlignment="1">
      <alignment horizontal="center" vertical="center"/>
    </xf>
    <xf numFmtId="0" fontId="32" fillId="5" borderId="103" xfId="6" applyFont="1" applyFill="1" applyBorder="1" applyAlignment="1">
      <alignment horizontal="center" vertical="center"/>
    </xf>
    <xf numFmtId="0" fontId="32" fillId="5" borderId="104" xfId="6" applyFont="1" applyFill="1" applyBorder="1" applyAlignment="1">
      <alignment horizontal="center" vertical="center"/>
    </xf>
    <xf numFmtId="0" fontId="32" fillId="5" borderId="90" xfId="6" applyFont="1" applyFill="1" applyBorder="1" applyAlignment="1">
      <alignment horizontal="center" vertical="center" shrinkToFit="1"/>
    </xf>
    <xf numFmtId="0" fontId="2" fillId="5" borderId="23" xfId="6" applyFont="1" applyFill="1" applyBorder="1" applyAlignment="1">
      <alignment horizontal="center" vertical="center" shrinkToFit="1"/>
    </xf>
    <xf numFmtId="0" fontId="2" fillId="5" borderId="77" xfId="6" applyFont="1" applyFill="1" applyBorder="1" applyAlignment="1">
      <alignment horizontal="center" vertical="center" shrinkToFit="1"/>
    </xf>
    <xf numFmtId="0" fontId="2" fillId="5" borderId="37" xfId="6" applyFont="1" applyFill="1" applyBorder="1" applyAlignment="1">
      <alignment horizontal="center" vertical="center" shrinkToFit="1"/>
    </xf>
    <xf numFmtId="0" fontId="2" fillId="5" borderId="24" xfId="6" applyFont="1" applyFill="1" applyBorder="1" applyAlignment="1">
      <alignment horizontal="center" vertical="center" shrinkToFit="1"/>
    </xf>
    <xf numFmtId="0" fontId="2" fillId="5" borderId="34" xfId="6" applyFont="1" applyFill="1" applyBorder="1" applyAlignment="1">
      <alignment horizontal="center" vertical="center" shrinkToFit="1"/>
    </xf>
    <xf numFmtId="0" fontId="2" fillId="5" borderId="23" xfId="6" applyFont="1" applyFill="1" applyBorder="1" applyAlignment="1">
      <alignment vertical="center" shrinkToFit="1"/>
    </xf>
    <xf numFmtId="0" fontId="2" fillId="5" borderId="77" xfId="6" applyFont="1" applyFill="1" applyBorder="1" applyAlignment="1">
      <alignment vertical="center" shrinkToFit="1"/>
    </xf>
    <xf numFmtId="0" fontId="2" fillId="5" borderId="37" xfId="6" applyFont="1" applyFill="1" applyBorder="1" applyAlignment="1">
      <alignment vertical="center" shrinkToFit="1"/>
    </xf>
    <xf numFmtId="0" fontId="2" fillId="5" borderId="24" xfId="6" applyFont="1" applyFill="1" applyBorder="1" applyAlignment="1">
      <alignment vertical="center" shrinkToFit="1"/>
    </xf>
    <xf numFmtId="0" fontId="2" fillId="5" borderId="34" xfId="6" applyFont="1" applyFill="1" applyBorder="1" applyAlignment="1">
      <alignment vertical="center" shrinkToFit="1"/>
    </xf>
    <xf numFmtId="0" fontId="29" fillId="4" borderId="90" xfId="0" applyFont="1" applyFill="1" applyBorder="1" applyAlignment="1">
      <alignment horizontal="center" vertical="center"/>
    </xf>
    <xf numFmtId="0" fontId="29" fillId="4" borderId="23" xfId="0" applyFont="1" applyFill="1" applyBorder="1" applyAlignment="1">
      <alignment horizontal="center" vertical="center"/>
    </xf>
    <xf numFmtId="0" fontId="29" fillId="4" borderId="77" xfId="0" applyFont="1" applyFill="1" applyBorder="1" applyAlignment="1">
      <alignment horizontal="center" vertical="center"/>
    </xf>
    <xf numFmtId="0" fontId="29" fillId="4" borderId="37" xfId="0" applyFont="1" applyFill="1" applyBorder="1" applyAlignment="1">
      <alignment horizontal="center" vertical="center"/>
    </xf>
    <xf numFmtId="0" fontId="29" fillId="4" borderId="24" xfId="0" applyFont="1" applyFill="1" applyBorder="1" applyAlignment="1">
      <alignment horizontal="center" vertical="center"/>
    </xf>
    <xf numFmtId="0" fontId="29" fillId="4" borderId="34" xfId="0" applyFont="1" applyFill="1" applyBorder="1" applyAlignment="1">
      <alignment horizontal="center" vertical="center"/>
    </xf>
    <xf numFmtId="0" fontId="2" fillId="4" borderId="36" xfId="6" applyFont="1" applyFill="1" applyBorder="1" applyAlignment="1">
      <alignment horizontal="center" vertical="center"/>
    </xf>
    <xf numFmtId="0" fontId="2" fillId="4" borderId="22" xfId="6" applyFont="1" applyFill="1" applyBorder="1" applyAlignment="1">
      <alignment horizontal="center" vertical="center"/>
    </xf>
    <xf numFmtId="0" fontId="2" fillId="4" borderId="35" xfId="6" applyFont="1" applyFill="1" applyBorder="1" applyAlignment="1">
      <alignment horizontal="center" vertical="center"/>
    </xf>
    <xf numFmtId="0" fontId="2" fillId="0" borderId="35" xfId="6" applyBorder="1" applyAlignment="1">
      <alignment horizontal="center" vertical="center"/>
    </xf>
    <xf numFmtId="0" fontId="35" fillId="0" borderId="0" xfId="0" applyFont="1" applyFill="1" applyBorder="1" applyAlignment="1">
      <alignment horizontal="center" vertical="center"/>
    </xf>
    <xf numFmtId="0" fontId="38"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cellXfs>
  <cellStyles count="8">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58">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39</xdr:row>
          <xdr:rowOff>0</xdr:rowOff>
        </xdr:from>
        <xdr:to>
          <xdr:col>37</xdr:col>
          <xdr:colOff>66675</xdr:colOff>
          <xdr:row>70</xdr:row>
          <xdr:rowOff>123825</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12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xml"/><Relationship Id="rId1" Type="http://schemas.openxmlformats.org/officeDocument/2006/relationships/printerSettings" Target="../printerSettings/printerSettings19.bin"/><Relationship Id="rId6" Type="http://schemas.openxmlformats.org/officeDocument/2006/relationships/comments" Target="../comments17.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workbookViewId="0">
      <selection activeCell="C14" sqref="C14"/>
    </sheetView>
  </sheetViews>
  <sheetFormatPr defaultRowHeight="13.5" x14ac:dyDescent="0.15"/>
  <cols>
    <col min="1" max="1" width="2" customWidth="1"/>
    <col min="2" max="2" width="7.75" customWidth="1"/>
    <col min="3" max="3" width="86.125" customWidth="1"/>
  </cols>
  <sheetData>
    <row r="1" spans="1:3" x14ac:dyDescent="0.15">
      <c r="A1" s="1"/>
      <c r="B1" s="1"/>
      <c r="C1" s="7"/>
    </row>
    <row r="2" spans="1:3" ht="18.75" x14ac:dyDescent="0.15">
      <c r="A2" s="1"/>
      <c r="B2" s="2" t="s">
        <v>2</v>
      </c>
      <c r="C2" s="8"/>
    </row>
    <row r="3" spans="1:3" ht="17.25" x14ac:dyDescent="0.15">
      <c r="A3" s="1"/>
      <c r="B3" s="3"/>
      <c r="C3" s="8"/>
    </row>
    <row r="4" spans="1:3" ht="14.25" x14ac:dyDescent="0.15">
      <c r="A4" s="1"/>
      <c r="B4" s="4" t="s">
        <v>175</v>
      </c>
      <c r="C4" s="8"/>
    </row>
    <row r="5" spans="1:3" ht="14.25" x14ac:dyDescent="0.15">
      <c r="A5" s="1"/>
      <c r="B5" s="1"/>
      <c r="C5" s="8"/>
    </row>
    <row r="6" spans="1:3" ht="14.25" x14ac:dyDescent="0.15">
      <c r="A6" s="1"/>
      <c r="B6" s="5" t="s">
        <v>47</v>
      </c>
      <c r="C6" s="9" t="s">
        <v>55</v>
      </c>
    </row>
    <row r="7" spans="1:3" ht="70.5" customHeight="1" x14ac:dyDescent="0.15">
      <c r="A7" s="1"/>
      <c r="B7" s="6">
        <v>1</v>
      </c>
      <c r="C7" s="10" t="s">
        <v>42</v>
      </c>
    </row>
    <row r="8" spans="1:3" ht="70.5" customHeight="1" x14ac:dyDescent="0.15">
      <c r="A8" s="1"/>
      <c r="B8" s="6">
        <v>2</v>
      </c>
      <c r="C8" s="10" t="s">
        <v>126</v>
      </c>
    </row>
    <row r="9" spans="1:3" ht="70.5" customHeight="1" x14ac:dyDescent="0.15">
      <c r="A9" s="1"/>
      <c r="B9" s="6">
        <v>3</v>
      </c>
      <c r="C9" s="10" t="s">
        <v>41</v>
      </c>
    </row>
    <row r="10" spans="1:3" ht="70.5" customHeight="1" x14ac:dyDescent="0.15">
      <c r="A10" s="1"/>
      <c r="B10" s="6">
        <v>4</v>
      </c>
      <c r="C10" s="10" t="s">
        <v>90</v>
      </c>
    </row>
    <row r="11" spans="1:3" ht="70.5" customHeight="1" x14ac:dyDescent="0.15">
      <c r="A11" s="1"/>
      <c r="B11" s="6">
        <v>5</v>
      </c>
      <c r="C11" s="10" t="s">
        <v>176</v>
      </c>
    </row>
    <row r="12" spans="1:3" ht="70.5" customHeight="1" x14ac:dyDescent="0.15">
      <c r="A12" s="1"/>
      <c r="B12" s="6">
        <v>6</v>
      </c>
      <c r="C12" s="11" t="s">
        <v>177</v>
      </c>
    </row>
    <row r="13" spans="1:3" ht="170.25" customHeight="1" x14ac:dyDescent="0.15">
      <c r="A13" s="1"/>
      <c r="B13" s="6">
        <v>7</v>
      </c>
      <c r="C13" s="184" t="s">
        <v>178</v>
      </c>
    </row>
  </sheetData>
  <phoneticPr fontId="3" type="Hiragana"/>
  <pageMargins left="0.7" right="0.7" top="0.75" bottom="0.75" header="0.3" footer="0.3"/>
  <pageSetup paperSize="9" scale="92"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24"/>
  <sheetViews>
    <sheetView topLeftCell="A13" workbookViewId="0">
      <selection activeCell="N5" sqref="N5:AE5"/>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96" priority="23">
      <formula>LEN(TRIM(A10))=0</formula>
    </cfRule>
  </conditionalFormatting>
  <conditionalFormatting sqref="N3:R3">
    <cfRule type="containsBlanks" dxfId="95" priority="3">
      <formula>LEN(TRIM(N3))=0</formula>
    </cfRule>
  </conditionalFormatting>
  <conditionalFormatting sqref="N4:AE5">
    <cfRule type="containsBlanks" dxfId="94" priority="1">
      <formula>LEN(TRIM(N4))=0</formula>
    </cfRule>
  </conditionalFormatting>
  <conditionalFormatting sqref="N7:AP7">
    <cfRule type="containsBlanks" dxfId="93" priority="28">
      <formula>LEN(TRIM(N7))=0</formula>
    </cfRule>
  </conditionalFormatting>
  <conditionalFormatting sqref="S6:T6 V6:X6">
    <cfRule type="containsBlanks" dxfId="92" priority="24">
      <formula>LEN(TRIM(S6))=0</formula>
    </cfRule>
  </conditionalFormatting>
  <conditionalFormatting sqref="Y18:AD18">
    <cfRule type="containsBlanks" dxfId="91" priority="8">
      <formula>LEN(TRIM(Y18))=0</formula>
    </cfRule>
  </conditionalFormatting>
  <conditionalFormatting sqref="Y21:AD21">
    <cfRule type="containsBlanks" dxfId="90" priority="9">
      <formula>LEN(TRIM(Y21))=0</formula>
    </cfRule>
  </conditionalFormatting>
  <conditionalFormatting sqref="AH5:AI5">
    <cfRule type="containsBlanks" dxfId="89" priority="25">
      <formula>LEN(TRIM(AH5))=0</formula>
    </cfRule>
  </conditionalFormatting>
  <conditionalFormatting sqref="AK4">
    <cfRule type="containsBlanks" dxfId="88" priority="18">
      <formula>LEN(TRIM(AK4))=0</formula>
    </cfRule>
  </conditionalFormatting>
  <conditionalFormatting sqref="AM5:AN5">
    <cfRule type="containsBlanks" dxfId="87" priority="22">
      <formula>LEN(TRIM(AM5))=0</formula>
    </cfRule>
  </conditionalFormatting>
  <dataValidations count="7">
    <dataValidation imeMode="halfAlpha" allowBlank="1" showInputMessage="1" showErrorMessage="1" sqref="AO5 AJ5" xr:uid="{00000000-0002-0000-0900-000000000000}"/>
    <dataValidation imeMode="disabled" allowBlank="1" showInputMessage="1" showErrorMessage="1" sqref="AM5:AN5 AH5:AI5 V6:Y6 S6:T6" xr:uid="{00000000-0002-0000-0900-000001000000}"/>
    <dataValidation type="list" imeMode="disabled" allowBlank="1" showInputMessage="1" showErrorMessage="1" sqref="A10:A15" xr:uid="{00000000-0002-0000-0900-000002000000}">
      <formula1>"○"</formula1>
    </dataValidation>
    <dataValidation type="list" allowBlank="1" showInputMessage="1" showErrorMessage="1" sqref="Y18:AD18 Y21:AD21" xr:uid="{00000000-0002-0000-0900-000003000000}">
      <formula1>"12,11,10,9,8,7,6,5,4,3,2,1"</formula1>
    </dataValidation>
    <dataValidation type="date" allowBlank="1" showInputMessage="1" showErrorMessage="1" sqref="AK4:AP4" xr:uid="{00000000-0002-0000-0900-000004000000}">
      <formula1>92</formula1>
      <formula2>45747</formula2>
    </dataValidation>
    <dataValidation type="textLength" allowBlank="1" showErrorMessage="1" error="10桁で入力してください。" sqref="N3:R3" xr:uid="{00000000-0002-0000-0900-000005000000}">
      <formula1>9</formula1>
      <formula2>10</formula2>
    </dataValidation>
    <dataValidation type="list" allowBlank="1" showInputMessage="1" showErrorMessage="1" sqref="N5:AE5" xr:uid="{97543FD3-1C66-4F28-9324-C20D7058F756}">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24"/>
  <sheetViews>
    <sheetView workbookViewId="0">
      <selection activeCell="A10" sqref="A10:C10"/>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86" priority="2">
      <formula>LEN(TRIM(A10))=0</formula>
    </cfRule>
  </conditionalFormatting>
  <conditionalFormatting sqref="N3:R3">
    <cfRule type="containsBlanks" dxfId="85" priority="4">
      <formula>LEN(TRIM(N3))=0</formula>
    </cfRule>
  </conditionalFormatting>
  <conditionalFormatting sqref="N4:AE5">
    <cfRule type="containsBlanks" dxfId="84" priority="1">
      <formula>LEN(TRIM(N4))=0</formula>
    </cfRule>
  </conditionalFormatting>
  <conditionalFormatting sqref="N7:AP7">
    <cfRule type="containsBlanks" dxfId="83" priority="29">
      <formula>LEN(TRIM(N7))=0</formula>
    </cfRule>
  </conditionalFormatting>
  <conditionalFormatting sqref="S6:T6 V6:X6">
    <cfRule type="containsBlanks" dxfId="82" priority="25">
      <formula>LEN(TRIM(S6))=0</formula>
    </cfRule>
  </conditionalFormatting>
  <conditionalFormatting sqref="Y18:AD18">
    <cfRule type="containsBlanks" dxfId="81" priority="9">
      <formula>LEN(TRIM(Y18))=0</formula>
    </cfRule>
  </conditionalFormatting>
  <conditionalFormatting sqref="Y21:AD21">
    <cfRule type="containsBlanks" dxfId="80" priority="10">
      <formula>LEN(TRIM(Y21))=0</formula>
    </cfRule>
  </conditionalFormatting>
  <conditionalFormatting sqref="AH5:AI5">
    <cfRule type="containsBlanks" dxfId="79" priority="26">
      <formula>LEN(TRIM(AH5))=0</formula>
    </cfRule>
  </conditionalFormatting>
  <conditionalFormatting sqref="AK4">
    <cfRule type="containsBlanks" dxfId="78" priority="19">
      <formula>LEN(TRIM(AK4))=0</formula>
    </cfRule>
  </conditionalFormatting>
  <conditionalFormatting sqref="AM5:AN5">
    <cfRule type="containsBlanks" dxfId="77" priority="23">
      <formula>LEN(TRIM(AM5))=0</formula>
    </cfRule>
  </conditionalFormatting>
  <dataValidations count="7">
    <dataValidation imeMode="halfAlpha" allowBlank="1" showInputMessage="1" showErrorMessage="1" sqref="AO5 AJ5" xr:uid="{00000000-0002-0000-0A00-000000000000}"/>
    <dataValidation imeMode="disabled" allowBlank="1" showInputMessage="1" showErrorMessage="1" sqref="AM5:AN5 AH5:AI5 V6:Y6 S6:T6" xr:uid="{00000000-0002-0000-0A00-000001000000}"/>
    <dataValidation type="list" allowBlank="1" showInputMessage="1" showErrorMessage="1" sqref="Y18:AD18 Y21:AD21" xr:uid="{00000000-0002-0000-0A00-000002000000}">
      <formula1>"12,11,10,9,8,7,6,5,4,3,2,1"</formula1>
    </dataValidation>
    <dataValidation type="date" allowBlank="1" showInputMessage="1" showErrorMessage="1" sqref="AK4:AP4" xr:uid="{00000000-0002-0000-0A00-000003000000}">
      <formula1>92</formula1>
      <formula2>45747</formula2>
    </dataValidation>
    <dataValidation type="textLength" allowBlank="1" showErrorMessage="1" error="10桁で入力してください。" sqref="N3:R3" xr:uid="{00000000-0002-0000-0A00-000004000000}">
      <formula1>9</formula1>
      <formula2>10</formula2>
    </dataValidation>
    <dataValidation type="list" imeMode="disabled" allowBlank="1" showInputMessage="1" showErrorMessage="1" sqref="A10:A15" xr:uid="{00000000-0002-0000-0A00-000006000000}">
      <formula1>"○"</formula1>
    </dataValidation>
    <dataValidation type="list" allowBlank="1" showInputMessage="1" showErrorMessage="1" sqref="N5:AE5" xr:uid="{429D728D-A9ED-4238-A9B8-C5EF8081044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24"/>
  <sheetViews>
    <sheetView topLeftCell="A16" workbookViewId="0">
      <selection activeCell="A10" sqref="A10:C10"/>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76" priority="1">
      <formula>LEN(TRIM(A10))=0</formula>
    </cfRule>
  </conditionalFormatting>
  <conditionalFormatting sqref="N3:R3">
    <cfRule type="containsBlanks" dxfId="75" priority="3">
      <formula>LEN(TRIM(N3))=0</formula>
    </cfRule>
  </conditionalFormatting>
  <conditionalFormatting sqref="N4:AE5">
    <cfRule type="containsBlanks" dxfId="74" priority="2">
      <formula>LEN(TRIM(N4))=0</formula>
    </cfRule>
  </conditionalFormatting>
  <conditionalFormatting sqref="N7:AP7">
    <cfRule type="containsBlanks" dxfId="73" priority="28">
      <formula>LEN(TRIM(N7))=0</formula>
    </cfRule>
  </conditionalFormatting>
  <conditionalFormatting sqref="S6:T6 V6:X6">
    <cfRule type="containsBlanks" dxfId="72" priority="24">
      <formula>LEN(TRIM(S6))=0</formula>
    </cfRule>
  </conditionalFormatting>
  <conditionalFormatting sqref="Y18:AD18">
    <cfRule type="containsBlanks" dxfId="71" priority="8">
      <formula>LEN(TRIM(Y18))=0</formula>
    </cfRule>
  </conditionalFormatting>
  <conditionalFormatting sqref="Y21:AD21">
    <cfRule type="containsBlanks" dxfId="70" priority="9">
      <formula>LEN(TRIM(Y21))=0</formula>
    </cfRule>
  </conditionalFormatting>
  <conditionalFormatting sqref="AH5:AI5">
    <cfRule type="containsBlanks" dxfId="69" priority="25">
      <formula>LEN(TRIM(AH5))=0</formula>
    </cfRule>
  </conditionalFormatting>
  <conditionalFormatting sqref="AK4">
    <cfRule type="containsBlanks" dxfId="68" priority="18">
      <formula>LEN(TRIM(AK4))=0</formula>
    </cfRule>
  </conditionalFormatting>
  <conditionalFormatting sqref="AM5:AN5">
    <cfRule type="containsBlanks" dxfId="67" priority="22">
      <formula>LEN(TRIM(AM5))=0</formula>
    </cfRule>
  </conditionalFormatting>
  <dataValidations count="7">
    <dataValidation imeMode="halfAlpha" allowBlank="1" showInputMessage="1" showErrorMessage="1" sqref="AO5 AJ5" xr:uid="{00000000-0002-0000-0B00-000000000000}"/>
    <dataValidation imeMode="disabled" allowBlank="1" showInputMessage="1" showErrorMessage="1" sqref="AM5:AN5 AH5:AI5 V6:Y6 S6:T6" xr:uid="{00000000-0002-0000-0B00-000001000000}"/>
    <dataValidation type="list" allowBlank="1" showInputMessage="1" showErrorMessage="1" sqref="Y18:AD18 Y21:AD21" xr:uid="{00000000-0002-0000-0B00-000002000000}">
      <formula1>"12,11,10,9,8,7,6,5,4,3,2,1"</formula1>
    </dataValidation>
    <dataValidation type="date" allowBlank="1" showInputMessage="1" showErrorMessage="1" sqref="AK4:AP4" xr:uid="{00000000-0002-0000-0B00-000003000000}">
      <formula1>92</formula1>
      <formula2>45747</formula2>
    </dataValidation>
    <dataValidation type="textLength" allowBlank="1" showErrorMessage="1" error="10桁で入力してください。" sqref="N3:R3" xr:uid="{00000000-0002-0000-0B00-000004000000}">
      <formula1>9</formula1>
      <formula2>10</formula2>
    </dataValidation>
    <dataValidation type="list" allowBlank="1" showInputMessage="1" showErrorMessage="1" sqref="N5:AE5" xr:uid="{00000000-0002-0000-0B00-000005000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 type="list" imeMode="disabled" allowBlank="1" showInputMessage="1" showErrorMessage="1" sqref="A10:A15" xr:uid="{00000000-0002-0000-0B00-000006000000}">
      <formula1>"○"</formula1>
    </dataValidation>
  </dataValidations>
  <pageMargins left="0.59055118110236215" right="0.59055118110236215"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24"/>
  <sheetViews>
    <sheetView topLeftCell="A7" workbookViewId="0">
      <selection activeCell="N5" sqref="N5:AE5"/>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66" priority="23">
      <formula>LEN(TRIM(A10))=0</formula>
    </cfRule>
  </conditionalFormatting>
  <conditionalFormatting sqref="N3:R3">
    <cfRule type="containsBlanks" dxfId="65" priority="3">
      <formula>LEN(TRIM(N3))=0</formula>
    </cfRule>
  </conditionalFormatting>
  <conditionalFormatting sqref="N4:AE5">
    <cfRule type="containsBlanks" dxfId="64" priority="1">
      <formula>LEN(TRIM(N4))=0</formula>
    </cfRule>
  </conditionalFormatting>
  <conditionalFormatting sqref="N7:AP7">
    <cfRule type="containsBlanks" dxfId="63" priority="28">
      <formula>LEN(TRIM(N7))=0</formula>
    </cfRule>
  </conditionalFormatting>
  <conditionalFormatting sqref="S6:T6 V6:X6">
    <cfRule type="containsBlanks" dxfId="62" priority="24">
      <formula>LEN(TRIM(S6))=0</formula>
    </cfRule>
  </conditionalFormatting>
  <conditionalFormatting sqref="Y18:AD18">
    <cfRule type="containsBlanks" dxfId="61" priority="8">
      <formula>LEN(TRIM(Y18))=0</formula>
    </cfRule>
  </conditionalFormatting>
  <conditionalFormatting sqref="Y21:AD21">
    <cfRule type="containsBlanks" dxfId="60" priority="9">
      <formula>LEN(TRIM(Y21))=0</formula>
    </cfRule>
  </conditionalFormatting>
  <conditionalFormatting sqref="AH5:AI5">
    <cfRule type="containsBlanks" dxfId="59" priority="25">
      <formula>LEN(TRIM(AH5))=0</formula>
    </cfRule>
  </conditionalFormatting>
  <conditionalFormatting sqref="AK4">
    <cfRule type="containsBlanks" dxfId="58" priority="18">
      <formula>LEN(TRIM(AK4))=0</formula>
    </cfRule>
  </conditionalFormatting>
  <conditionalFormatting sqref="AM5:AN5">
    <cfRule type="containsBlanks" dxfId="57" priority="22">
      <formula>LEN(TRIM(AM5))=0</formula>
    </cfRule>
  </conditionalFormatting>
  <dataValidations count="7">
    <dataValidation imeMode="halfAlpha" allowBlank="1" showInputMessage="1" showErrorMessage="1" sqref="AO5 AJ5" xr:uid="{00000000-0002-0000-0C00-000000000000}"/>
    <dataValidation imeMode="disabled" allowBlank="1" showInputMessage="1" showErrorMessage="1" sqref="AM5:AN5 AH5:AI5 V6:Y6 S6:T6" xr:uid="{00000000-0002-0000-0C00-000001000000}"/>
    <dataValidation type="list" imeMode="disabled" allowBlank="1" showInputMessage="1" showErrorMessage="1" sqref="A10:A15" xr:uid="{00000000-0002-0000-0C00-000002000000}">
      <formula1>"○"</formula1>
    </dataValidation>
    <dataValidation type="list" allowBlank="1" showInputMessage="1" showErrorMessage="1" sqref="Y18:AD18 Y21:AD21" xr:uid="{00000000-0002-0000-0C00-000003000000}">
      <formula1>"12,11,10,9,8,7,6,5,4,3,2,1"</formula1>
    </dataValidation>
    <dataValidation type="date" allowBlank="1" showInputMessage="1" showErrorMessage="1" sqref="AK4:AP4" xr:uid="{00000000-0002-0000-0C00-000004000000}">
      <formula1>92</formula1>
      <formula2>45747</formula2>
    </dataValidation>
    <dataValidation type="textLength" allowBlank="1" showErrorMessage="1" error="10桁で入力してください。" sqref="N3:R3" xr:uid="{00000000-0002-0000-0C00-000005000000}">
      <formula1>9</formula1>
      <formula2>10</formula2>
    </dataValidation>
    <dataValidation type="list" allowBlank="1" showInputMessage="1" showErrorMessage="1" sqref="N5:AE5" xr:uid="{B7892659-BA07-44A7-A69A-F624538C8F0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24"/>
  <sheetViews>
    <sheetView workbookViewId="0">
      <selection activeCell="N5" sqref="N5:AE5"/>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56" priority="23">
      <formula>LEN(TRIM(A10))=0</formula>
    </cfRule>
  </conditionalFormatting>
  <conditionalFormatting sqref="N3:R3">
    <cfRule type="containsBlanks" dxfId="55" priority="3">
      <formula>LEN(TRIM(N3))=0</formula>
    </cfRule>
  </conditionalFormatting>
  <conditionalFormatting sqref="N4:AE5">
    <cfRule type="containsBlanks" dxfId="54" priority="1">
      <formula>LEN(TRIM(N4))=0</formula>
    </cfRule>
  </conditionalFormatting>
  <conditionalFormatting sqref="N7:AP7">
    <cfRule type="containsBlanks" dxfId="53" priority="28">
      <formula>LEN(TRIM(N7))=0</formula>
    </cfRule>
  </conditionalFormatting>
  <conditionalFormatting sqref="S6:T6 V6:X6">
    <cfRule type="containsBlanks" dxfId="52" priority="24">
      <formula>LEN(TRIM(S6))=0</formula>
    </cfRule>
  </conditionalFormatting>
  <conditionalFormatting sqref="Y18:AD18">
    <cfRule type="containsBlanks" dxfId="51" priority="8">
      <formula>LEN(TRIM(Y18))=0</formula>
    </cfRule>
  </conditionalFormatting>
  <conditionalFormatting sqref="Y21:AD21">
    <cfRule type="containsBlanks" dxfId="50" priority="9">
      <formula>LEN(TRIM(Y21))=0</formula>
    </cfRule>
  </conditionalFormatting>
  <conditionalFormatting sqref="AH5:AI5">
    <cfRule type="containsBlanks" dxfId="49" priority="25">
      <formula>LEN(TRIM(AH5))=0</formula>
    </cfRule>
  </conditionalFormatting>
  <conditionalFormatting sqref="AK4">
    <cfRule type="containsBlanks" dxfId="48" priority="18">
      <formula>LEN(TRIM(AK4))=0</formula>
    </cfRule>
  </conditionalFormatting>
  <conditionalFormatting sqref="AM5:AN5">
    <cfRule type="containsBlanks" dxfId="47" priority="22">
      <formula>LEN(TRIM(AM5))=0</formula>
    </cfRule>
  </conditionalFormatting>
  <dataValidations count="7">
    <dataValidation imeMode="halfAlpha" allowBlank="1" showInputMessage="1" showErrorMessage="1" sqref="AO5 AJ5" xr:uid="{00000000-0002-0000-0D00-000000000000}"/>
    <dataValidation imeMode="disabled" allowBlank="1" showInputMessage="1" showErrorMessage="1" sqref="AM5:AN5 AH5:AI5 V6:Y6 S6:T6" xr:uid="{00000000-0002-0000-0D00-000001000000}"/>
    <dataValidation type="list" imeMode="disabled" allowBlank="1" showInputMessage="1" showErrorMessage="1" sqref="A10:A15" xr:uid="{00000000-0002-0000-0D00-000002000000}">
      <formula1>"○"</formula1>
    </dataValidation>
    <dataValidation type="list" allowBlank="1" showInputMessage="1" showErrorMessage="1" sqref="Y18:AD18 Y21:AD21" xr:uid="{00000000-0002-0000-0D00-000003000000}">
      <formula1>"12,11,10,9,8,7,6,5,4,3,2,1"</formula1>
    </dataValidation>
    <dataValidation type="date" allowBlank="1" showInputMessage="1" showErrorMessage="1" sqref="AK4:AP4" xr:uid="{00000000-0002-0000-0D00-000004000000}">
      <formula1>92</formula1>
      <formula2>45016</formula2>
    </dataValidation>
    <dataValidation type="textLength" allowBlank="1" showErrorMessage="1" error="10桁で入力してください。" sqref="N3:R3" xr:uid="{00000000-0002-0000-0D00-000005000000}">
      <formula1>9</formula1>
      <formula2>10</formula2>
    </dataValidation>
    <dataValidation type="list" allowBlank="1" showInputMessage="1" showErrorMessage="1" sqref="N5:AE5" xr:uid="{DA7210E8-DDE0-41A2-8976-877C2D5CAD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24"/>
  <sheetViews>
    <sheetView topLeftCell="A13" workbookViewId="0">
      <selection activeCell="AU9" sqref="AU9"/>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46" priority="23">
      <formula>LEN(TRIM(A10))=0</formula>
    </cfRule>
  </conditionalFormatting>
  <conditionalFormatting sqref="N3:R3">
    <cfRule type="containsBlanks" dxfId="45" priority="3">
      <formula>LEN(TRIM(N3))=0</formula>
    </cfRule>
  </conditionalFormatting>
  <conditionalFormatting sqref="N4:AE5">
    <cfRule type="containsBlanks" dxfId="44" priority="1">
      <formula>LEN(TRIM(N4))=0</formula>
    </cfRule>
  </conditionalFormatting>
  <conditionalFormatting sqref="N7:AP7">
    <cfRule type="containsBlanks" dxfId="43" priority="28">
      <formula>LEN(TRIM(N7))=0</formula>
    </cfRule>
  </conditionalFormatting>
  <conditionalFormatting sqref="S6:T6 V6:X6">
    <cfRule type="containsBlanks" dxfId="42" priority="24">
      <formula>LEN(TRIM(S6))=0</formula>
    </cfRule>
  </conditionalFormatting>
  <conditionalFormatting sqref="Y18:AD18">
    <cfRule type="containsBlanks" dxfId="41" priority="8">
      <formula>LEN(TRIM(Y18))=0</formula>
    </cfRule>
  </conditionalFormatting>
  <conditionalFormatting sqref="Y21:AD21">
    <cfRule type="containsBlanks" dxfId="40" priority="9">
      <formula>LEN(TRIM(Y21))=0</formula>
    </cfRule>
  </conditionalFormatting>
  <conditionalFormatting sqref="AH5:AI5">
    <cfRule type="containsBlanks" dxfId="39" priority="25">
      <formula>LEN(TRIM(AH5))=0</formula>
    </cfRule>
  </conditionalFormatting>
  <conditionalFormatting sqref="AK4">
    <cfRule type="containsBlanks" dxfId="38" priority="18">
      <formula>LEN(TRIM(AK4))=0</formula>
    </cfRule>
  </conditionalFormatting>
  <conditionalFormatting sqref="AM5:AN5">
    <cfRule type="containsBlanks" dxfId="37" priority="22">
      <formula>LEN(TRIM(AM5))=0</formula>
    </cfRule>
  </conditionalFormatting>
  <dataValidations count="7">
    <dataValidation imeMode="halfAlpha" allowBlank="1" showInputMessage="1" showErrorMessage="1" sqref="AO5 AJ5" xr:uid="{00000000-0002-0000-0E00-000000000000}"/>
    <dataValidation imeMode="disabled" allowBlank="1" showInputMessage="1" showErrorMessage="1" sqref="AM5:AN5 AH5:AI5 V6:Y6 S6:T6" xr:uid="{00000000-0002-0000-0E00-000001000000}"/>
    <dataValidation type="list" imeMode="disabled" allowBlank="1" showInputMessage="1" showErrorMessage="1" sqref="A10:A15" xr:uid="{00000000-0002-0000-0E00-000002000000}">
      <formula1>"○"</formula1>
    </dataValidation>
    <dataValidation type="list" allowBlank="1" showInputMessage="1" showErrorMessage="1" sqref="Y18:AD18 Y21:AD21" xr:uid="{00000000-0002-0000-0E00-000003000000}">
      <formula1>"12,11,10,9,8,7,6,5,4,3,2,1"</formula1>
    </dataValidation>
    <dataValidation type="date" allowBlank="1" showInputMessage="1" showErrorMessage="1" sqref="AK4:AP4" xr:uid="{00000000-0002-0000-0E00-000004000000}">
      <formula1>92</formula1>
      <formula2>45016</formula2>
    </dataValidation>
    <dataValidation type="textLength" allowBlank="1" showErrorMessage="1" error="10桁で入力してください。" sqref="N3:R3" xr:uid="{00000000-0002-0000-0E00-000005000000}">
      <formula1>9</formula1>
      <formula2>10</formula2>
    </dataValidation>
    <dataValidation type="list" allowBlank="1" showInputMessage="1" showErrorMessage="1" sqref="N5:AE5" xr:uid="{1738B3DA-E2BC-4B28-B0A5-6F477819446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24"/>
  <sheetViews>
    <sheetView topLeftCell="A7" workbookViewId="0">
      <selection activeCell="AJ24" sqref="AJ24:AN24"/>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36" priority="23">
      <formula>LEN(TRIM(A10))=0</formula>
    </cfRule>
  </conditionalFormatting>
  <conditionalFormatting sqref="N3:R3">
    <cfRule type="containsBlanks" dxfId="35" priority="3">
      <formula>LEN(TRIM(N3))=0</formula>
    </cfRule>
  </conditionalFormatting>
  <conditionalFormatting sqref="N4:AE5">
    <cfRule type="containsBlanks" dxfId="34" priority="1">
      <formula>LEN(TRIM(N4))=0</formula>
    </cfRule>
  </conditionalFormatting>
  <conditionalFormatting sqref="N7:AP7">
    <cfRule type="containsBlanks" dxfId="33" priority="28">
      <formula>LEN(TRIM(N7))=0</formula>
    </cfRule>
  </conditionalFormatting>
  <conditionalFormatting sqref="S6:T6 V6:X6">
    <cfRule type="containsBlanks" dxfId="32" priority="24">
      <formula>LEN(TRIM(S6))=0</formula>
    </cfRule>
  </conditionalFormatting>
  <conditionalFormatting sqref="Y18:AD18">
    <cfRule type="containsBlanks" dxfId="31" priority="8">
      <formula>LEN(TRIM(Y18))=0</formula>
    </cfRule>
  </conditionalFormatting>
  <conditionalFormatting sqref="Y21:AD21">
    <cfRule type="containsBlanks" dxfId="30" priority="9">
      <formula>LEN(TRIM(Y21))=0</formula>
    </cfRule>
  </conditionalFormatting>
  <conditionalFormatting sqref="AH5:AI5">
    <cfRule type="containsBlanks" dxfId="29" priority="25">
      <formula>LEN(TRIM(AH5))=0</formula>
    </cfRule>
  </conditionalFormatting>
  <conditionalFormatting sqref="AK4">
    <cfRule type="containsBlanks" dxfId="28" priority="18">
      <formula>LEN(TRIM(AK4))=0</formula>
    </cfRule>
  </conditionalFormatting>
  <conditionalFormatting sqref="AM5:AN5">
    <cfRule type="containsBlanks" dxfId="27" priority="22">
      <formula>LEN(TRIM(AM5))=0</formula>
    </cfRule>
  </conditionalFormatting>
  <dataValidations count="7">
    <dataValidation imeMode="halfAlpha" allowBlank="1" showInputMessage="1" showErrorMessage="1" sqref="AO5 AJ5" xr:uid="{00000000-0002-0000-0F00-000000000000}"/>
    <dataValidation imeMode="disabled" allowBlank="1" showInputMessage="1" showErrorMessage="1" sqref="AM5:AN5 AH5:AI5 V6:Y6 S6:T6" xr:uid="{00000000-0002-0000-0F00-000001000000}"/>
    <dataValidation type="list" imeMode="disabled" allowBlank="1" showInputMessage="1" showErrorMessage="1" sqref="A10:A15" xr:uid="{00000000-0002-0000-0F00-000002000000}">
      <formula1>"○"</formula1>
    </dataValidation>
    <dataValidation type="list" allowBlank="1" showInputMessage="1" showErrorMessage="1" sqref="Y18:AD18 Y21:AD21" xr:uid="{00000000-0002-0000-0F00-000003000000}">
      <formula1>"12,11,10,9,8,7,6,5,4,3,2,1"</formula1>
    </dataValidation>
    <dataValidation type="date" allowBlank="1" showInputMessage="1" showErrorMessage="1" sqref="AK4:AP4" xr:uid="{00000000-0002-0000-0F00-000004000000}">
      <formula1>92</formula1>
      <formula2>45016</formula2>
    </dataValidation>
    <dataValidation type="textLength" allowBlank="1" showErrorMessage="1" error="10桁で入力してください。" sqref="N3:R3" xr:uid="{00000000-0002-0000-0F00-000005000000}">
      <formula1>9</formula1>
      <formula2>10</formula2>
    </dataValidation>
    <dataValidation type="list" allowBlank="1" showInputMessage="1" showErrorMessage="1" sqref="N5:AE5" xr:uid="{D3AD38A3-4E98-4BDB-B119-933EA75627B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24"/>
  <sheetViews>
    <sheetView topLeftCell="A13" workbookViewId="0">
      <selection activeCell="AJ24" sqref="AJ24:AN24"/>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26" priority="23">
      <formula>LEN(TRIM(A10))=0</formula>
    </cfRule>
  </conditionalFormatting>
  <conditionalFormatting sqref="N3:R3">
    <cfRule type="containsBlanks" dxfId="25" priority="3">
      <formula>LEN(TRIM(N3))=0</formula>
    </cfRule>
  </conditionalFormatting>
  <conditionalFormatting sqref="N4:AE5">
    <cfRule type="containsBlanks" dxfId="24" priority="1">
      <formula>LEN(TRIM(N4))=0</formula>
    </cfRule>
  </conditionalFormatting>
  <conditionalFormatting sqref="N7:AP7">
    <cfRule type="containsBlanks" dxfId="23" priority="28">
      <formula>LEN(TRIM(N7))=0</formula>
    </cfRule>
  </conditionalFormatting>
  <conditionalFormatting sqref="S6:T6 V6:X6">
    <cfRule type="containsBlanks" dxfId="22" priority="24">
      <formula>LEN(TRIM(S6))=0</formula>
    </cfRule>
  </conditionalFormatting>
  <conditionalFormatting sqref="Y18:AD18">
    <cfRule type="containsBlanks" dxfId="21" priority="8">
      <formula>LEN(TRIM(Y18))=0</formula>
    </cfRule>
  </conditionalFormatting>
  <conditionalFormatting sqref="Y21:AD21">
    <cfRule type="containsBlanks" dxfId="20" priority="9">
      <formula>LEN(TRIM(Y21))=0</formula>
    </cfRule>
  </conditionalFormatting>
  <conditionalFormatting sqref="AH5:AI5">
    <cfRule type="containsBlanks" dxfId="19" priority="25">
      <formula>LEN(TRIM(AH5))=0</formula>
    </cfRule>
  </conditionalFormatting>
  <conditionalFormatting sqref="AK4">
    <cfRule type="containsBlanks" dxfId="18" priority="18">
      <formula>LEN(TRIM(AK4))=0</formula>
    </cfRule>
  </conditionalFormatting>
  <conditionalFormatting sqref="AM5:AN5">
    <cfRule type="containsBlanks" dxfId="17" priority="22">
      <formula>LEN(TRIM(AM5))=0</formula>
    </cfRule>
  </conditionalFormatting>
  <dataValidations count="7">
    <dataValidation imeMode="halfAlpha" allowBlank="1" showInputMessage="1" showErrorMessage="1" sqref="AO5 AJ5" xr:uid="{00000000-0002-0000-1000-000000000000}"/>
    <dataValidation imeMode="disabled" allowBlank="1" showInputMessage="1" showErrorMessage="1" sqref="AM5:AN5 AH5:AI5 V6:Y6 S6:T6" xr:uid="{00000000-0002-0000-1000-000001000000}"/>
    <dataValidation type="list" imeMode="disabled" allowBlank="1" showInputMessage="1" showErrorMessage="1" sqref="A10:A15" xr:uid="{00000000-0002-0000-1000-000002000000}">
      <formula1>"○"</formula1>
    </dataValidation>
    <dataValidation type="list" allowBlank="1" showInputMessage="1" showErrorMessage="1" sqref="Y18:AD18 Y21:AD21" xr:uid="{00000000-0002-0000-1000-000003000000}">
      <formula1>"12,11,10,9,8,7,6,5,4,3,2,1"</formula1>
    </dataValidation>
    <dataValidation type="date" allowBlank="1" showInputMessage="1" showErrorMessage="1" sqref="AK4:AP4" xr:uid="{00000000-0002-0000-1000-000004000000}">
      <formula1>92</formula1>
      <formula2>45016</formula2>
    </dataValidation>
    <dataValidation type="textLength" allowBlank="1" showErrorMessage="1" error="10桁で入力してください。" sqref="N3:R3" xr:uid="{00000000-0002-0000-1000-000005000000}">
      <formula1>9</formula1>
      <formula2>10</formula2>
    </dataValidation>
    <dataValidation type="list" allowBlank="1" showInputMessage="1" showErrorMessage="1" sqref="N5:AE5" xr:uid="{CB273F52-CB2B-4FF8-9752-96D3C0197ED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24"/>
  <sheetViews>
    <sheetView workbookViewId="0">
      <selection activeCell="K20" sqref="K20:Q20"/>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6" priority="23">
      <formula>LEN(TRIM(A10))=0</formula>
    </cfRule>
  </conditionalFormatting>
  <conditionalFormatting sqref="N3:R3">
    <cfRule type="containsBlanks" dxfId="15" priority="3">
      <formula>LEN(TRIM(N3))=0</formula>
    </cfRule>
  </conditionalFormatting>
  <conditionalFormatting sqref="N4:AE5">
    <cfRule type="containsBlanks" dxfId="14" priority="1">
      <formula>LEN(TRIM(N4))=0</formula>
    </cfRule>
  </conditionalFormatting>
  <conditionalFormatting sqref="N7:AP7">
    <cfRule type="containsBlanks" dxfId="13" priority="28">
      <formula>LEN(TRIM(N7))=0</formula>
    </cfRule>
  </conditionalFormatting>
  <conditionalFormatting sqref="S6:T6 V6:X6">
    <cfRule type="containsBlanks" dxfId="12" priority="24">
      <formula>LEN(TRIM(S6))=0</formula>
    </cfRule>
  </conditionalFormatting>
  <conditionalFormatting sqref="Y18:AD18">
    <cfRule type="containsBlanks" dxfId="11" priority="8">
      <formula>LEN(TRIM(Y18))=0</formula>
    </cfRule>
  </conditionalFormatting>
  <conditionalFormatting sqref="Y21:AD21">
    <cfRule type="containsBlanks" dxfId="10" priority="9">
      <formula>LEN(TRIM(Y21))=0</formula>
    </cfRule>
  </conditionalFormatting>
  <conditionalFormatting sqref="AH5:AI5">
    <cfRule type="containsBlanks" dxfId="9" priority="25">
      <formula>LEN(TRIM(AH5))=0</formula>
    </cfRule>
  </conditionalFormatting>
  <conditionalFormatting sqref="AK4">
    <cfRule type="containsBlanks" dxfId="8" priority="18">
      <formula>LEN(TRIM(AK4))=0</formula>
    </cfRule>
  </conditionalFormatting>
  <conditionalFormatting sqref="AM5:AN5">
    <cfRule type="containsBlanks" dxfId="7" priority="22">
      <formula>LEN(TRIM(AM5))=0</formula>
    </cfRule>
  </conditionalFormatting>
  <dataValidations count="7">
    <dataValidation imeMode="halfAlpha" allowBlank="1" showInputMessage="1" showErrorMessage="1" sqref="AO5 AJ5" xr:uid="{00000000-0002-0000-1100-000000000000}"/>
    <dataValidation imeMode="disabled" allowBlank="1" showInputMessage="1" showErrorMessage="1" sqref="AM5:AN5 AH5:AI5 V6:Y6 S6:T6" xr:uid="{00000000-0002-0000-1100-000001000000}"/>
    <dataValidation type="list" imeMode="disabled" allowBlank="1" showInputMessage="1" showErrorMessage="1" sqref="A10:A15" xr:uid="{00000000-0002-0000-1100-000002000000}">
      <formula1>"○"</formula1>
    </dataValidation>
    <dataValidation type="list" allowBlank="1" showInputMessage="1" showErrorMessage="1" sqref="Y18:AD18 Y21:AD21" xr:uid="{00000000-0002-0000-1100-000003000000}">
      <formula1>"12,11,10,9,8,7,6,5,4,3,2,1"</formula1>
    </dataValidation>
    <dataValidation type="date" allowBlank="1" showInputMessage="1" showErrorMessage="1" sqref="AK4:AP4" xr:uid="{00000000-0002-0000-1100-000004000000}">
      <formula1>92</formula1>
      <formula2>45016</formula2>
    </dataValidation>
    <dataValidation type="textLength" allowBlank="1" showErrorMessage="1" error="10桁で入力してください。" sqref="N3:R3" xr:uid="{00000000-0002-0000-1100-000005000000}">
      <formula1>9</formula1>
      <formula2>10</formula2>
    </dataValidation>
    <dataValidation type="list" allowBlank="1" showInputMessage="1" showErrorMessage="1" sqref="N5:AE5" xr:uid="{E32D8F18-3A69-49B5-BDA2-FA6946585D1F}">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V36"/>
  <sheetViews>
    <sheetView showGridLines="0" view="pageBreakPreview" zoomScale="80" zoomScaleNormal="85" zoomScaleSheetLayoutView="80" workbookViewId="0">
      <selection activeCell="G13" sqref="G13:AL13"/>
    </sheetView>
  </sheetViews>
  <sheetFormatPr defaultRowHeight="13.5" x14ac:dyDescent="0.15"/>
  <cols>
    <col min="1" max="8" width="3.125" style="119" customWidth="1"/>
    <col min="9" max="39" width="2.5" style="119" customWidth="1"/>
    <col min="40" max="40" width="7" style="119" customWidth="1"/>
    <col min="41" max="256" width="9" style="119" customWidth="1"/>
  </cols>
  <sheetData>
    <row r="1" spans="1:256" ht="28.5" customHeight="1" x14ac:dyDescent="0.15">
      <c r="A1" s="339" t="s">
        <v>104</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1"/>
      <c r="AM1" s="177"/>
    </row>
    <row r="2" spans="1:256" s="120" customFormat="1" ht="9.75" customHeight="1" x14ac:dyDescent="0.15">
      <c r="A2" s="123"/>
      <c r="B2" s="123"/>
      <c r="C2" s="123"/>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row>
    <row r="3" spans="1:256" s="120" customFormat="1" ht="28.5" customHeight="1" x14ac:dyDescent="0.15">
      <c r="T3" s="142"/>
      <c r="U3" s="142"/>
      <c r="V3" s="142"/>
      <c r="W3" s="142"/>
      <c r="X3" s="142"/>
      <c r="Y3" s="142"/>
      <c r="Z3" s="142"/>
      <c r="AA3" s="165"/>
      <c r="AB3" s="142"/>
      <c r="AC3" s="165"/>
      <c r="AE3" s="168"/>
      <c r="AF3" s="168"/>
      <c r="AG3" s="142"/>
      <c r="AH3" s="168"/>
      <c r="AI3" s="168"/>
      <c r="AJ3" s="142"/>
      <c r="AK3" s="173" t="s">
        <v>115</v>
      </c>
      <c r="AL3" s="168"/>
    </row>
    <row r="4" spans="1:256" s="121" customFormat="1" ht="28.5" customHeight="1" x14ac:dyDescent="0.15">
      <c r="A4" s="121" t="s">
        <v>172</v>
      </c>
      <c r="B4" s="132"/>
      <c r="C4" s="132"/>
      <c r="D4" s="132"/>
      <c r="E4" s="132"/>
      <c r="F4" s="132"/>
      <c r="G4" s="132"/>
      <c r="H4" s="132"/>
      <c r="I4" s="132"/>
      <c r="J4" s="132"/>
      <c r="K4" s="132"/>
      <c r="L4" s="132"/>
      <c r="M4" s="132"/>
      <c r="N4" s="132"/>
      <c r="O4" s="132"/>
      <c r="P4" s="132"/>
      <c r="Q4" s="132"/>
      <c r="R4" s="132"/>
      <c r="S4" s="132"/>
      <c r="T4" s="132"/>
      <c r="U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row>
    <row r="5" spans="1:256" s="120" customFormat="1" ht="28.5" customHeight="1" x14ac:dyDescent="0.15">
      <c r="A5" s="120" t="s">
        <v>173</v>
      </c>
      <c r="V5" s="162"/>
    </row>
    <row r="6" spans="1:256" s="120" customFormat="1" ht="17.25" customHeight="1" x14ac:dyDescent="0.15">
      <c r="V6" s="162"/>
    </row>
    <row r="7" spans="1:256" s="120" customFormat="1" ht="19.5" customHeight="1" x14ac:dyDescent="0.15">
      <c r="A7" s="124" t="s">
        <v>174</v>
      </c>
      <c r="V7" s="162"/>
    </row>
    <row r="8" spans="1:256" s="120" customFormat="1" ht="18.75" customHeight="1" x14ac:dyDescent="0.15">
      <c r="A8" s="124"/>
      <c r="V8" s="162"/>
    </row>
    <row r="9" spans="1:256" s="122" customFormat="1" ht="28.5" customHeight="1" x14ac:dyDescent="0.2">
      <c r="G9" s="146" t="s">
        <v>112</v>
      </c>
      <c r="O9" s="122" t="s">
        <v>116</v>
      </c>
      <c r="P9" s="342" t="str">
        <f>IF(総括表!X42=0,"",総括表!X42)</f>
        <v/>
      </c>
      <c r="Q9" s="342"/>
      <c r="R9" s="342"/>
      <c r="S9" s="342"/>
      <c r="T9" s="342"/>
      <c r="U9" s="342"/>
      <c r="V9" s="342"/>
      <c r="W9" s="342"/>
      <c r="X9" s="342"/>
      <c r="Y9" s="342"/>
      <c r="Z9" s="342"/>
    </row>
    <row r="10" spans="1:256" ht="28.5" customHeight="1" x14ac:dyDescent="0.15">
      <c r="A10" s="125" t="s">
        <v>105</v>
      </c>
      <c r="E10" s="145"/>
      <c r="V10" s="163"/>
    </row>
    <row r="11" spans="1:256" s="119" customFormat="1" ht="25.5" customHeight="1" x14ac:dyDescent="0.15">
      <c r="A11" s="343" t="s">
        <v>106</v>
      </c>
      <c r="B11" s="344"/>
      <c r="C11" s="344"/>
      <c r="D11" s="344"/>
      <c r="E11" s="344"/>
      <c r="F11" s="345"/>
      <c r="G11" s="346" t="str">
        <f>IF(総括表!H13="","",総括表!H13)</f>
        <v/>
      </c>
      <c r="H11" s="347"/>
      <c r="I11" s="347"/>
      <c r="J11" s="347"/>
      <c r="K11" s="158" t="s">
        <v>39</v>
      </c>
      <c r="L11" s="348" t="str">
        <f>IF(総括表!K13="","",総括表!K13)</f>
        <v/>
      </c>
      <c r="M11" s="348"/>
      <c r="N11" s="348"/>
      <c r="O11" s="348"/>
      <c r="P11" s="348"/>
      <c r="Q11" s="348"/>
      <c r="R11" s="349"/>
      <c r="S11" s="350"/>
      <c r="T11" s="350"/>
      <c r="U11" s="350"/>
      <c r="V11" s="351"/>
      <c r="W11" s="352"/>
      <c r="X11" s="352"/>
      <c r="Y11" s="352"/>
      <c r="Z11" s="164"/>
      <c r="AA11" s="351"/>
      <c r="AB11" s="352"/>
      <c r="AC11" s="352"/>
      <c r="AD11" s="352"/>
      <c r="AE11" s="352"/>
      <c r="AF11" s="164"/>
      <c r="AG11" s="351"/>
      <c r="AH11" s="353"/>
      <c r="AI11" s="353"/>
      <c r="AJ11" s="353"/>
      <c r="AK11" s="353"/>
      <c r="AL11" s="353"/>
    </row>
    <row r="12" spans="1:256" s="119" customFormat="1" ht="21.95" customHeight="1" x14ac:dyDescent="0.15">
      <c r="A12" s="126"/>
      <c r="B12" s="133"/>
      <c r="C12" s="133"/>
      <c r="D12" s="354" t="s">
        <v>16</v>
      </c>
      <c r="E12" s="355"/>
      <c r="F12" s="355"/>
      <c r="G12" s="356"/>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8"/>
      <c r="AI12" s="358"/>
      <c r="AJ12" s="358"/>
      <c r="AK12" s="358"/>
      <c r="AL12" s="359"/>
    </row>
    <row r="13" spans="1:256" s="119" customFormat="1" ht="30" customHeight="1" x14ac:dyDescent="0.15">
      <c r="A13" s="371" t="s">
        <v>107</v>
      </c>
      <c r="B13" s="372"/>
      <c r="C13" s="372"/>
      <c r="D13" s="372"/>
      <c r="E13" s="372"/>
      <c r="F13" s="373"/>
      <c r="G13" s="360" t="str">
        <f>IF(総括表!E14="","",総括表!E14)</f>
        <v/>
      </c>
      <c r="H13" s="361"/>
      <c r="I13" s="361"/>
      <c r="J13" s="361"/>
      <c r="K13" s="361"/>
      <c r="L13" s="361"/>
      <c r="M13" s="361"/>
      <c r="N13" s="361"/>
      <c r="O13" s="361"/>
      <c r="P13" s="361"/>
      <c r="Q13" s="361"/>
      <c r="R13" s="361"/>
      <c r="S13" s="361"/>
      <c r="T13" s="361"/>
      <c r="U13" s="362"/>
      <c r="V13" s="362"/>
      <c r="W13" s="362"/>
      <c r="X13" s="362"/>
      <c r="Y13" s="362"/>
      <c r="Z13" s="362"/>
      <c r="AA13" s="362"/>
      <c r="AB13" s="362"/>
      <c r="AC13" s="362"/>
      <c r="AD13" s="362"/>
      <c r="AE13" s="362"/>
      <c r="AF13" s="362"/>
      <c r="AG13" s="362"/>
      <c r="AH13" s="363"/>
      <c r="AI13" s="363"/>
      <c r="AJ13" s="363"/>
      <c r="AK13" s="363"/>
      <c r="AL13" s="364"/>
    </row>
    <row r="14" spans="1:256" s="119" customFormat="1" ht="30" customHeight="1" x14ac:dyDescent="0.15">
      <c r="A14" s="374"/>
      <c r="B14" s="375"/>
      <c r="C14" s="375"/>
      <c r="D14" s="375"/>
      <c r="E14" s="375"/>
      <c r="F14" s="376"/>
      <c r="G14" s="147"/>
      <c r="H14" s="148"/>
      <c r="I14" s="148"/>
      <c r="J14" s="148"/>
      <c r="K14" s="148"/>
      <c r="L14" s="148"/>
      <c r="M14" s="148"/>
      <c r="N14" s="148"/>
      <c r="O14" s="148"/>
      <c r="P14" s="148"/>
      <c r="Q14" s="148"/>
      <c r="R14" s="148"/>
      <c r="S14" s="148"/>
      <c r="T14" s="161"/>
      <c r="U14" s="365" t="s">
        <v>118</v>
      </c>
      <c r="V14" s="366"/>
      <c r="W14" s="366"/>
      <c r="X14" s="366"/>
      <c r="Y14" s="367"/>
      <c r="Z14" s="368"/>
      <c r="AA14" s="369"/>
      <c r="AB14" s="369"/>
      <c r="AC14" s="369"/>
      <c r="AD14" s="369"/>
      <c r="AE14" s="369"/>
      <c r="AF14" s="369"/>
      <c r="AG14" s="369"/>
      <c r="AH14" s="369"/>
      <c r="AI14" s="369"/>
      <c r="AJ14" s="369"/>
      <c r="AK14" s="369"/>
      <c r="AL14" s="370"/>
    </row>
    <row r="15" spans="1:256" s="119" customFormat="1" ht="21.95" customHeight="1" x14ac:dyDescent="0.15">
      <c r="A15" s="126"/>
      <c r="B15" s="133"/>
      <c r="C15" s="133"/>
      <c r="D15" s="354" t="s">
        <v>16</v>
      </c>
      <c r="E15" s="355"/>
      <c r="F15" s="355"/>
      <c r="G15" s="377"/>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9"/>
    </row>
    <row r="16" spans="1:256" s="119" customFormat="1" ht="39" customHeight="1" x14ac:dyDescent="0.15">
      <c r="A16" s="380" t="s">
        <v>9</v>
      </c>
      <c r="B16" s="381"/>
      <c r="C16" s="381"/>
      <c r="D16" s="382"/>
      <c r="E16" s="382"/>
      <c r="F16" s="382"/>
      <c r="G16" s="383" t="str">
        <f>IF(総括表!E11="","",総括表!E11)</f>
        <v/>
      </c>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5"/>
    </row>
    <row r="17" spans="1:38" s="119" customFormat="1" ht="21.95" customHeight="1" x14ac:dyDescent="0.15">
      <c r="A17" s="126"/>
      <c r="B17" s="133"/>
      <c r="C17" s="133"/>
      <c r="D17" s="354" t="s">
        <v>16</v>
      </c>
      <c r="E17" s="355"/>
      <c r="F17" s="355"/>
      <c r="G17" s="377"/>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9"/>
    </row>
    <row r="18" spans="1:38" s="119" customFormat="1" ht="40.5" customHeight="1" x14ac:dyDescent="0.15">
      <c r="A18" s="380" t="s">
        <v>76</v>
      </c>
      <c r="B18" s="381"/>
      <c r="C18" s="381"/>
      <c r="D18" s="382"/>
      <c r="E18" s="382"/>
      <c r="F18" s="382"/>
      <c r="G18" s="383" t="str">
        <f>IF(総括表!U12="","",総括表!M12&amp;"　"&amp;総括表!U12)</f>
        <v/>
      </c>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5"/>
    </row>
    <row r="19" spans="1:38" s="119" customFormat="1" ht="18.75" customHeight="1" x14ac:dyDescent="0.15">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row>
    <row r="20" spans="1:38" s="119" customFormat="1" ht="35.25" customHeight="1" x14ac:dyDescent="0.15">
      <c r="A20" s="125" t="s">
        <v>109</v>
      </c>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row>
    <row r="21" spans="1:38" s="119" customFormat="1" ht="17.25" x14ac:dyDescent="0.15">
      <c r="A21" s="125" t="s">
        <v>123</v>
      </c>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row>
    <row r="22" spans="1:38" s="119" customFormat="1" ht="21.75" customHeight="1" x14ac:dyDescent="0.15">
      <c r="A22" s="388" t="s">
        <v>24</v>
      </c>
      <c r="B22" s="365" t="s">
        <v>28</v>
      </c>
      <c r="C22" s="386"/>
      <c r="D22" s="386"/>
      <c r="E22" s="386"/>
      <c r="F22" s="365" t="s">
        <v>49</v>
      </c>
      <c r="G22" s="386"/>
      <c r="H22" s="387"/>
      <c r="I22" s="365" t="s">
        <v>113</v>
      </c>
      <c r="J22" s="386"/>
      <c r="K22" s="386"/>
      <c r="L22" s="386"/>
      <c r="M22" s="386"/>
      <c r="N22" s="386"/>
      <c r="O22" s="386"/>
      <c r="P22" s="386"/>
      <c r="Q22" s="386"/>
      <c r="R22" s="386"/>
      <c r="S22" s="387"/>
      <c r="T22" s="365" t="s">
        <v>117</v>
      </c>
      <c r="U22" s="386"/>
      <c r="V22" s="386"/>
      <c r="W22" s="386"/>
      <c r="X22" s="386"/>
      <c r="Y22" s="386"/>
      <c r="Z22" s="386"/>
      <c r="AA22" s="386"/>
      <c r="AB22" s="386"/>
      <c r="AC22" s="387"/>
      <c r="AD22" s="365" t="s">
        <v>119</v>
      </c>
      <c r="AE22" s="386"/>
      <c r="AF22" s="386"/>
      <c r="AG22" s="386"/>
      <c r="AH22" s="386"/>
      <c r="AI22" s="386"/>
      <c r="AJ22" s="386"/>
      <c r="AK22" s="386"/>
      <c r="AL22" s="387"/>
    </row>
    <row r="23" spans="1:38" s="119" customFormat="1" ht="24" customHeight="1" x14ac:dyDescent="0.15">
      <c r="A23" s="389"/>
      <c r="B23" s="392"/>
      <c r="C23" s="394"/>
      <c r="D23" s="394"/>
      <c r="E23" s="394"/>
      <c r="F23" s="392"/>
      <c r="G23" s="394"/>
      <c r="H23" s="396"/>
      <c r="I23" s="398"/>
      <c r="J23" s="399"/>
      <c r="K23" s="399"/>
      <c r="L23" s="399"/>
      <c r="M23" s="399"/>
      <c r="N23" s="399"/>
      <c r="O23" s="399"/>
      <c r="P23" s="399"/>
      <c r="Q23" s="399"/>
      <c r="R23" s="399"/>
      <c r="S23" s="400"/>
      <c r="T23" s="398"/>
      <c r="U23" s="404"/>
      <c r="V23" s="404"/>
      <c r="W23" s="404"/>
      <c r="X23" s="404"/>
      <c r="Y23" s="404"/>
      <c r="Z23" s="404"/>
      <c r="AA23" s="404"/>
      <c r="AB23" s="404"/>
      <c r="AC23" s="405"/>
      <c r="AD23" s="166"/>
      <c r="AE23" s="169">
        <v>1</v>
      </c>
      <c r="AF23" s="171" t="s">
        <v>62</v>
      </c>
      <c r="AG23" s="171"/>
      <c r="AH23" s="171">
        <v>2</v>
      </c>
      <c r="AI23" s="169" t="s">
        <v>121</v>
      </c>
      <c r="AJ23" s="171"/>
      <c r="AK23" s="169"/>
      <c r="AL23" s="174"/>
    </row>
    <row r="24" spans="1:38" s="119" customFormat="1" ht="24" customHeight="1" x14ac:dyDescent="0.15">
      <c r="A24" s="389"/>
      <c r="B24" s="393"/>
      <c r="C24" s="395"/>
      <c r="D24" s="395"/>
      <c r="E24" s="395"/>
      <c r="F24" s="393"/>
      <c r="G24" s="395"/>
      <c r="H24" s="397"/>
      <c r="I24" s="401"/>
      <c r="J24" s="402"/>
      <c r="K24" s="402"/>
      <c r="L24" s="402"/>
      <c r="M24" s="402"/>
      <c r="N24" s="402"/>
      <c r="O24" s="402"/>
      <c r="P24" s="402"/>
      <c r="Q24" s="402"/>
      <c r="R24" s="402"/>
      <c r="S24" s="403"/>
      <c r="T24" s="406"/>
      <c r="U24" s="407"/>
      <c r="V24" s="407"/>
      <c r="W24" s="407"/>
      <c r="X24" s="407"/>
      <c r="Y24" s="407"/>
      <c r="Z24" s="407"/>
      <c r="AA24" s="407"/>
      <c r="AB24" s="407"/>
      <c r="AC24" s="408"/>
      <c r="AD24" s="167"/>
      <c r="AE24" s="170">
        <v>4</v>
      </c>
      <c r="AF24" s="172" t="s">
        <v>120</v>
      </c>
      <c r="AG24" s="172"/>
      <c r="AH24" s="172">
        <v>9</v>
      </c>
      <c r="AI24" s="170" t="s">
        <v>122</v>
      </c>
      <c r="AJ24" s="172"/>
      <c r="AK24" s="170"/>
      <c r="AL24" s="175"/>
    </row>
    <row r="25" spans="1:38" s="119" customFormat="1" ht="21.75" customHeight="1" x14ac:dyDescent="0.15">
      <c r="A25" s="389"/>
      <c r="B25" s="415" t="s">
        <v>111</v>
      </c>
      <c r="C25" s="416"/>
      <c r="D25" s="416"/>
      <c r="E25" s="416"/>
      <c r="F25" s="416"/>
      <c r="G25" s="416"/>
      <c r="H25" s="417"/>
      <c r="I25" s="415" t="s">
        <v>114</v>
      </c>
      <c r="J25" s="416"/>
      <c r="K25" s="416"/>
      <c r="L25" s="416"/>
      <c r="M25" s="416"/>
      <c r="N25" s="416"/>
      <c r="O25" s="416"/>
      <c r="P25" s="416"/>
      <c r="Q25" s="347"/>
      <c r="R25" s="347"/>
      <c r="S25" s="347"/>
      <c r="T25" s="347"/>
      <c r="U25" s="347"/>
      <c r="V25" s="347"/>
      <c r="W25" s="347"/>
      <c r="X25" s="347"/>
      <c r="Y25" s="347"/>
      <c r="Z25" s="347"/>
      <c r="AA25" s="347"/>
      <c r="AB25" s="347"/>
      <c r="AC25" s="347"/>
      <c r="AD25" s="347"/>
      <c r="AE25" s="347"/>
      <c r="AF25" s="347"/>
      <c r="AG25" s="347"/>
      <c r="AH25" s="347"/>
      <c r="AI25" s="347"/>
      <c r="AJ25" s="347"/>
      <c r="AK25" s="347"/>
      <c r="AL25" s="418"/>
    </row>
    <row r="26" spans="1:38" s="119" customFormat="1" x14ac:dyDescent="0.15">
      <c r="A26" s="390"/>
      <c r="B26" s="134"/>
      <c r="C26" s="140"/>
      <c r="D26" s="140"/>
      <c r="E26" s="140"/>
      <c r="F26" s="140"/>
      <c r="G26" s="140"/>
      <c r="H26" s="150"/>
      <c r="I26" s="153">
        <v>1</v>
      </c>
      <c r="J26" s="156"/>
      <c r="K26" s="156"/>
      <c r="L26" s="156"/>
      <c r="M26" s="156">
        <v>5</v>
      </c>
      <c r="N26" s="156"/>
      <c r="O26" s="156"/>
      <c r="P26" s="156"/>
      <c r="Q26" s="156"/>
      <c r="R26" s="156">
        <v>10</v>
      </c>
      <c r="S26" s="156"/>
      <c r="T26" s="156"/>
      <c r="U26" s="156"/>
      <c r="V26" s="156"/>
      <c r="W26" s="156">
        <v>15</v>
      </c>
      <c r="X26" s="156"/>
      <c r="Y26" s="156"/>
      <c r="Z26" s="156"/>
      <c r="AA26" s="156"/>
      <c r="AB26" s="156">
        <v>20</v>
      </c>
      <c r="AC26" s="156"/>
      <c r="AD26" s="156"/>
      <c r="AE26" s="156"/>
      <c r="AF26" s="156"/>
      <c r="AG26" s="156">
        <v>25</v>
      </c>
      <c r="AH26" s="156"/>
      <c r="AI26" s="156"/>
      <c r="AJ26" s="156"/>
      <c r="AK26" s="156"/>
      <c r="AL26" s="176">
        <v>30</v>
      </c>
    </row>
    <row r="27" spans="1:38" s="119" customFormat="1" ht="36.950000000000003" customHeight="1" x14ac:dyDescent="0.15">
      <c r="A27" s="391"/>
      <c r="B27" s="135"/>
      <c r="C27" s="141"/>
      <c r="D27" s="141"/>
      <c r="E27" s="141"/>
      <c r="F27" s="141"/>
      <c r="G27" s="141"/>
      <c r="H27" s="149"/>
      <c r="I27" s="135"/>
      <c r="J27" s="141"/>
      <c r="K27" s="141"/>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49"/>
    </row>
    <row r="28" spans="1:38" s="119" customFormat="1" x14ac:dyDescent="0.15">
      <c r="A28" s="127"/>
      <c r="B28" s="136"/>
      <c r="C28" s="136"/>
      <c r="D28" s="136"/>
      <c r="E28" s="136"/>
      <c r="F28" s="136"/>
      <c r="G28" s="136"/>
      <c r="H28" s="151"/>
      <c r="I28" s="153">
        <v>31</v>
      </c>
      <c r="J28" s="156"/>
      <c r="K28" s="156"/>
      <c r="L28" s="156"/>
      <c r="M28" s="156">
        <v>35</v>
      </c>
      <c r="N28" s="156"/>
      <c r="O28" s="156"/>
      <c r="P28" s="156"/>
      <c r="Q28" s="156"/>
      <c r="R28" s="156">
        <v>40</v>
      </c>
      <c r="S28" s="156"/>
      <c r="T28" s="156"/>
      <c r="U28" s="156"/>
      <c r="V28" s="156"/>
      <c r="W28" s="156">
        <v>45</v>
      </c>
      <c r="X28" s="156"/>
      <c r="Y28" s="156"/>
      <c r="Z28" s="156"/>
      <c r="AA28" s="156"/>
      <c r="AB28" s="156">
        <v>50</v>
      </c>
      <c r="AC28" s="156"/>
      <c r="AD28" s="156"/>
      <c r="AE28" s="156"/>
      <c r="AF28" s="156"/>
      <c r="AG28" s="156">
        <v>55</v>
      </c>
      <c r="AH28" s="156"/>
      <c r="AI28" s="156"/>
      <c r="AJ28" s="156"/>
      <c r="AK28" s="156"/>
      <c r="AL28" s="176">
        <v>60</v>
      </c>
    </row>
    <row r="29" spans="1:38" s="119" customFormat="1" ht="36.950000000000003" customHeight="1" x14ac:dyDescent="0.15">
      <c r="A29" s="128"/>
      <c r="B29" s="137"/>
      <c r="C29" s="137"/>
      <c r="D29" s="137"/>
      <c r="E29" s="137"/>
      <c r="F29" s="137"/>
      <c r="G29" s="137"/>
      <c r="H29" s="152"/>
      <c r="I29" s="135"/>
      <c r="J29" s="141"/>
      <c r="K29" s="141"/>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49"/>
    </row>
    <row r="30" spans="1:38" s="119" customFormat="1" ht="20.25" customHeight="1" x14ac:dyDescent="0.15">
      <c r="A30" s="129"/>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row>
    <row r="31" spans="1:38" s="119" customFormat="1" ht="20.25" customHeight="1" x14ac:dyDescent="0.15">
      <c r="A31" s="130" t="s">
        <v>128</v>
      </c>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row>
    <row r="32" spans="1:38" s="119" customFormat="1" ht="31.5" customHeight="1" x14ac:dyDescent="0.15">
      <c r="A32" s="409" t="s">
        <v>63</v>
      </c>
      <c r="B32" s="410"/>
      <c r="C32" s="410"/>
      <c r="D32" s="410"/>
      <c r="E32" s="411"/>
      <c r="F32" s="409" t="s">
        <v>64</v>
      </c>
      <c r="G32" s="410"/>
      <c r="H32" s="411"/>
      <c r="I32" s="154"/>
      <c r="J32" s="157"/>
      <c r="K32" s="157"/>
      <c r="L32" s="157"/>
      <c r="M32" s="159"/>
      <c r="N32" s="419"/>
      <c r="O32" s="419"/>
      <c r="P32" s="419"/>
      <c r="Q32" s="138"/>
      <c r="R32" s="138"/>
      <c r="S32" s="138"/>
      <c r="T32" s="138"/>
      <c r="U32" s="138"/>
      <c r="V32" s="138"/>
      <c r="W32" s="138"/>
      <c r="X32" s="138"/>
      <c r="Y32" s="138"/>
      <c r="Z32" s="138"/>
      <c r="AA32" s="138"/>
      <c r="AB32" s="138"/>
      <c r="AC32" s="138"/>
      <c r="AD32" s="138"/>
      <c r="AE32" s="138"/>
      <c r="AF32" s="138"/>
      <c r="AG32" s="138"/>
      <c r="AH32" s="138"/>
      <c r="AI32" s="138"/>
      <c r="AJ32" s="138"/>
      <c r="AK32" s="138"/>
      <c r="AL32" s="138"/>
    </row>
    <row r="33" spans="1:38" s="119" customFormat="1" ht="31.5" customHeight="1" x14ac:dyDescent="0.15">
      <c r="A33" s="412"/>
      <c r="B33" s="413"/>
      <c r="C33" s="413"/>
      <c r="D33" s="413"/>
      <c r="E33" s="414"/>
      <c r="F33" s="412" t="s">
        <v>65</v>
      </c>
      <c r="G33" s="413"/>
      <c r="H33" s="414"/>
      <c r="I33" s="155"/>
      <c r="J33" s="157"/>
      <c r="K33" s="157"/>
      <c r="L33" s="157"/>
      <c r="M33" s="157"/>
      <c r="N33" s="157"/>
      <c r="O33" s="157"/>
      <c r="P33" s="159"/>
      <c r="Q33" s="160" t="s">
        <v>125</v>
      </c>
      <c r="R33" s="138"/>
      <c r="S33" s="138"/>
      <c r="T33" s="138"/>
      <c r="U33" s="138"/>
      <c r="V33" s="138"/>
      <c r="W33" s="138"/>
      <c r="X33" s="138"/>
      <c r="Y33" s="138"/>
      <c r="Z33" s="138"/>
      <c r="AA33" s="138"/>
      <c r="AB33" s="138"/>
      <c r="AC33" s="138"/>
      <c r="AD33" s="138"/>
      <c r="AE33" s="138"/>
      <c r="AF33" s="138"/>
      <c r="AG33" s="138"/>
      <c r="AH33" s="138"/>
      <c r="AI33" s="138"/>
      <c r="AJ33" s="138"/>
      <c r="AK33" s="138"/>
      <c r="AL33" s="138"/>
    </row>
    <row r="34" spans="1:38" s="119" customFormat="1" ht="20.25" customHeight="1" x14ac:dyDescent="0.15">
      <c r="A34" s="129"/>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row>
    <row r="35" spans="1:38" s="119" customFormat="1" ht="13.5" customHeight="1" x14ac:dyDescent="0.15">
      <c r="A35" s="131" t="s">
        <v>124</v>
      </c>
    </row>
    <row r="36" spans="1:38" ht="13.5" customHeight="1" x14ac:dyDescent="0.15">
      <c r="A36" s="131" t="s">
        <v>110</v>
      </c>
    </row>
  </sheetData>
  <mergeCells count="44">
    <mergeCell ref="T23:AC24"/>
    <mergeCell ref="A32:E33"/>
    <mergeCell ref="B25:H25"/>
    <mergeCell ref="I25:AL25"/>
    <mergeCell ref="F32:H32"/>
    <mergeCell ref="N32:P32"/>
    <mergeCell ref="F33:H33"/>
    <mergeCell ref="A18:F18"/>
    <mergeCell ref="G18:AL18"/>
    <mergeCell ref="B22:E22"/>
    <mergeCell ref="F22:H22"/>
    <mergeCell ref="I22:S22"/>
    <mergeCell ref="T22:AC22"/>
    <mergeCell ref="AD22:AL22"/>
    <mergeCell ref="A22:A27"/>
    <mergeCell ref="B23:B24"/>
    <mergeCell ref="C23:C24"/>
    <mergeCell ref="D23:D24"/>
    <mergeCell ref="E23:E24"/>
    <mergeCell ref="F23:F24"/>
    <mergeCell ref="G23:G24"/>
    <mergeCell ref="H23:H24"/>
    <mergeCell ref="I23:S24"/>
    <mergeCell ref="D15:F15"/>
    <mergeCell ref="G15:AL15"/>
    <mergeCell ref="A16:F16"/>
    <mergeCell ref="G16:AL16"/>
    <mergeCell ref="D17:F17"/>
    <mergeCell ref="G17:AL17"/>
    <mergeCell ref="D12:F12"/>
    <mergeCell ref="G12:AL12"/>
    <mergeCell ref="G13:AL13"/>
    <mergeCell ref="U14:Y14"/>
    <mergeCell ref="Z14:AL14"/>
    <mergeCell ref="A13:F14"/>
    <mergeCell ref="A1:AL1"/>
    <mergeCell ref="P9:Z9"/>
    <mergeCell ref="A11:F11"/>
    <mergeCell ref="G11:J11"/>
    <mergeCell ref="L11:Q11"/>
    <mergeCell ref="R11:U11"/>
    <mergeCell ref="V11:Y11"/>
    <mergeCell ref="AA11:AE11"/>
    <mergeCell ref="AG11:AL11"/>
  </mergeCells>
  <phoneticPr fontId="22"/>
  <conditionalFormatting sqref="G11:J11">
    <cfRule type="containsBlanks" dxfId="6" priority="8">
      <formula>LEN(TRIM(G11))=0</formula>
    </cfRule>
  </conditionalFormatting>
  <conditionalFormatting sqref="G12:AL13">
    <cfRule type="containsBlanks" dxfId="5" priority="5">
      <formula>LEN(TRIM(G12))=0</formula>
    </cfRule>
  </conditionalFormatting>
  <conditionalFormatting sqref="G15:AL18">
    <cfRule type="containsBlanks" dxfId="4" priority="1">
      <formula>LEN(TRIM(G15))=0</formula>
    </cfRule>
  </conditionalFormatting>
  <conditionalFormatting sqref="L11:Q11">
    <cfRule type="containsBlanks" dxfId="3" priority="7">
      <formula>LEN(TRIM(L11))=0</formula>
    </cfRule>
  </conditionalFormatting>
  <dataValidations count="1">
    <dataValidation imeMode="disabled" allowBlank="1" showInputMessage="1" showErrorMessage="1" sqref="I32:M32 I33:P33" xr:uid="{00000000-0002-0000-1200-000000000000}"/>
  </dataValidations>
  <pageMargins left="0.6692913385826772" right="0.39370078740157483" top="0.82677165354330706" bottom="0.15748031496062992" header="0.6692913385826772" footer="0.31496062992125984"/>
  <pageSetup paperSize="9" scale="88" fitToHeight="2" orientation="portrait" r:id="rId1"/>
  <rowBreaks count="1" manualBreakCount="1">
    <brk id="36"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39</xdr:row>
                <xdr:rowOff>0</xdr:rowOff>
              </from>
              <to>
                <xdr:col>37</xdr:col>
                <xdr:colOff>66675</xdr:colOff>
                <xdr:row>70</xdr:row>
                <xdr:rowOff>123825</xdr:rowOff>
              </to>
            </anchor>
          </objectPr>
        </oleObject>
      </mc:Choice>
      <mc:Fallback>
        <oleObject progId="Paint.Picture" shapeId="471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8"/>
  <sheetViews>
    <sheetView showZeros="0" tabSelected="1" view="pageBreakPreview" topLeftCell="A13" zoomScaleSheetLayoutView="100" workbookViewId="0">
      <selection activeCell="G21" sqref="G21"/>
    </sheetView>
  </sheetViews>
  <sheetFormatPr defaultRowHeight="13.5" x14ac:dyDescent="0.15"/>
  <cols>
    <col min="1" max="1" width="4.125" customWidth="1"/>
    <col min="2" max="4" width="3.875" customWidth="1"/>
    <col min="5" max="6" width="3" customWidth="1"/>
    <col min="7" max="7" width="4" customWidth="1"/>
    <col min="8" max="27" width="3" customWidth="1"/>
    <col min="28" max="28" width="4.25" customWidth="1"/>
  </cols>
  <sheetData>
    <row r="1" spans="1:28" x14ac:dyDescent="0.15">
      <c r="A1" s="12" t="s">
        <v>29</v>
      </c>
      <c r="B1" s="17"/>
      <c r="C1" s="31"/>
      <c r="D1" s="31"/>
      <c r="E1" s="14"/>
      <c r="F1" s="14"/>
      <c r="G1" s="14"/>
      <c r="H1" s="14"/>
      <c r="I1" s="14"/>
      <c r="J1" s="14"/>
      <c r="K1" s="14"/>
      <c r="L1" s="14"/>
      <c r="M1" s="14"/>
      <c r="N1" s="14"/>
      <c r="O1" s="14"/>
      <c r="P1" s="14"/>
      <c r="Q1" s="14"/>
      <c r="R1" s="14"/>
      <c r="S1" s="14"/>
      <c r="T1" s="14"/>
      <c r="U1" s="14"/>
      <c r="V1" s="14"/>
      <c r="W1" s="14"/>
      <c r="X1" s="14"/>
      <c r="Y1" s="14"/>
      <c r="Z1" s="14"/>
      <c r="AA1" s="14"/>
      <c r="AB1" s="45"/>
    </row>
    <row r="2" spans="1:28" x14ac:dyDescent="0.15">
      <c r="A2" s="12"/>
      <c r="B2" s="17"/>
      <c r="C2" s="31"/>
      <c r="D2" s="31"/>
      <c r="E2" s="14"/>
      <c r="F2" s="14"/>
      <c r="G2" s="14"/>
      <c r="H2" s="14"/>
      <c r="I2" s="14"/>
      <c r="J2" s="14"/>
      <c r="K2" s="14"/>
      <c r="L2" s="14"/>
      <c r="M2" s="14"/>
      <c r="N2" s="14"/>
      <c r="O2" s="14"/>
      <c r="P2" s="14"/>
      <c r="Q2" s="14"/>
      <c r="R2" s="14"/>
      <c r="S2" s="14"/>
      <c r="T2" s="14"/>
      <c r="U2" s="14"/>
      <c r="V2" s="14"/>
      <c r="W2" s="14"/>
      <c r="X2" s="14"/>
      <c r="Y2" s="14"/>
      <c r="Z2" s="14"/>
      <c r="AA2" s="14"/>
      <c r="AB2" s="14"/>
    </row>
    <row r="3" spans="1:28" x14ac:dyDescent="0.15">
      <c r="A3" s="193" t="s">
        <v>179</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row>
    <row r="4" spans="1:28"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row>
    <row r="5" spans="1:28" x14ac:dyDescent="0.15">
      <c r="A5" s="14"/>
      <c r="B5" s="17"/>
      <c r="C5" s="31"/>
      <c r="D5" s="31"/>
      <c r="E5" s="14"/>
      <c r="F5" s="14"/>
      <c r="G5" s="14"/>
      <c r="H5" s="14"/>
      <c r="I5" s="14"/>
      <c r="J5" s="14"/>
      <c r="K5" s="14"/>
      <c r="L5" s="14"/>
      <c r="M5" s="14"/>
      <c r="N5" s="14"/>
      <c r="O5" s="14"/>
      <c r="P5" s="14"/>
      <c r="Q5" s="14"/>
      <c r="R5" s="40"/>
      <c r="S5" s="41" t="s">
        <v>27</v>
      </c>
      <c r="T5" s="194"/>
      <c r="U5" s="194"/>
      <c r="V5" s="13" t="s">
        <v>12</v>
      </c>
      <c r="W5" s="194"/>
      <c r="X5" s="194"/>
      <c r="Y5" s="13" t="s">
        <v>14</v>
      </c>
      <c r="Z5" s="194"/>
      <c r="AA5" s="194"/>
      <c r="AB5" s="13" t="s">
        <v>10</v>
      </c>
    </row>
    <row r="6" spans="1:28" x14ac:dyDescent="0.15">
      <c r="A6" s="193" t="s">
        <v>180</v>
      </c>
      <c r="B6" s="193"/>
      <c r="C6" s="193"/>
      <c r="D6" s="193"/>
      <c r="E6" s="193"/>
      <c r="F6" s="193"/>
      <c r="G6" s="193"/>
      <c r="H6" s="14"/>
      <c r="I6" s="14" t="s">
        <v>15</v>
      </c>
      <c r="J6" s="14"/>
      <c r="K6" s="14"/>
      <c r="L6" s="14"/>
      <c r="M6" s="14"/>
      <c r="N6" s="14"/>
      <c r="O6" s="14"/>
      <c r="P6" s="14"/>
      <c r="Q6" s="14"/>
      <c r="R6" s="14"/>
      <c r="S6" s="14"/>
      <c r="T6" s="14"/>
      <c r="U6" s="14"/>
      <c r="V6" s="14"/>
      <c r="W6" s="14"/>
      <c r="X6" s="14"/>
      <c r="Y6" s="14"/>
      <c r="Z6" s="14"/>
      <c r="AA6" s="14"/>
      <c r="AB6" s="14"/>
    </row>
    <row r="7" spans="1:28" x14ac:dyDescent="0.15">
      <c r="A7" s="14"/>
      <c r="B7" s="17"/>
      <c r="C7" s="31"/>
      <c r="D7" s="31"/>
      <c r="E7" s="14"/>
      <c r="F7" s="14"/>
      <c r="G7" s="14"/>
      <c r="H7" s="14"/>
      <c r="I7" s="14"/>
      <c r="J7" s="14"/>
      <c r="K7" s="14"/>
      <c r="L7" s="14"/>
      <c r="M7" s="14"/>
      <c r="N7" s="14"/>
      <c r="O7" s="14"/>
      <c r="P7" s="14"/>
      <c r="Q7" s="14"/>
      <c r="R7" s="14"/>
      <c r="S7" s="14"/>
      <c r="T7" s="14"/>
      <c r="U7" s="14"/>
      <c r="V7" s="14"/>
      <c r="W7" s="14"/>
      <c r="X7" s="14"/>
      <c r="Y7" s="14"/>
      <c r="Z7" s="14"/>
      <c r="AA7" s="14"/>
      <c r="AB7" s="14"/>
    </row>
    <row r="8" spans="1:28" ht="47.25" customHeight="1" x14ac:dyDescent="0.15">
      <c r="A8" s="186" t="s">
        <v>181</v>
      </c>
      <c r="B8" s="186"/>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row>
    <row r="9" spans="1:28" x14ac:dyDescent="0.15">
      <c r="A9" s="14"/>
      <c r="B9" s="17"/>
      <c r="C9" s="31"/>
      <c r="D9" s="31"/>
      <c r="E9" s="14"/>
      <c r="F9" s="14"/>
      <c r="G9" s="14"/>
      <c r="H9" s="14"/>
      <c r="I9" s="14"/>
      <c r="J9" s="14"/>
      <c r="K9" s="14"/>
      <c r="L9" s="14"/>
      <c r="M9" s="14"/>
      <c r="N9" s="14"/>
      <c r="O9" s="14"/>
      <c r="P9" s="14"/>
      <c r="Q9" s="14"/>
      <c r="R9" s="14"/>
      <c r="S9" s="14"/>
      <c r="T9" s="14"/>
      <c r="U9" s="14"/>
      <c r="V9" s="14"/>
      <c r="W9" s="14"/>
      <c r="X9" s="14"/>
      <c r="Y9" s="14"/>
      <c r="Z9" s="14"/>
      <c r="AA9" s="14"/>
      <c r="AB9" s="14"/>
    </row>
    <row r="10" spans="1:28" ht="20.25" customHeight="1" x14ac:dyDescent="0.15">
      <c r="A10" s="270" t="s">
        <v>37</v>
      </c>
      <c r="B10" s="187" t="s">
        <v>16</v>
      </c>
      <c r="C10" s="187"/>
      <c r="D10" s="187"/>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9"/>
    </row>
    <row r="11" spans="1:28" ht="20.25" customHeight="1" x14ac:dyDescent="0.15">
      <c r="A11" s="271"/>
      <c r="B11" s="190" t="s">
        <v>9</v>
      </c>
      <c r="C11" s="190"/>
      <c r="D11" s="190"/>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2"/>
    </row>
    <row r="12" spans="1:28" ht="20.25" customHeight="1" x14ac:dyDescent="0.15">
      <c r="A12" s="271"/>
      <c r="B12" s="206" t="s">
        <v>57</v>
      </c>
      <c r="C12" s="207"/>
      <c r="D12" s="207"/>
      <c r="E12" s="207"/>
      <c r="F12" s="207"/>
      <c r="G12" s="207"/>
      <c r="H12" s="207"/>
      <c r="I12" s="207"/>
      <c r="J12" s="208" t="s">
        <v>22</v>
      </c>
      <c r="K12" s="207"/>
      <c r="L12" s="207"/>
      <c r="M12" s="209"/>
      <c r="N12" s="209"/>
      <c r="O12" s="209"/>
      <c r="P12" s="209"/>
      <c r="Q12" s="210"/>
      <c r="R12" s="208" t="s">
        <v>23</v>
      </c>
      <c r="S12" s="207"/>
      <c r="T12" s="207"/>
      <c r="U12" s="209"/>
      <c r="V12" s="209"/>
      <c r="W12" s="209"/>
      <c r="X12" s="209"/>
      <c r="Y12" s="209"/>
      <c r="Z12" s="209"/>
      <c r="AA12" s="209"/>
      <c r="AB12" s="211"/>
    </row>
    <row r="13" spans="1:28" ht="20.25" customHeight="1" x14ac:dyDescent="0.15">
      <c r="A13" s="271"/>
      <c r="B13" s="265" t="s">
        <v>36</v>
      </c>
      <c r="C13" s="266"/>
      <c r="D13" s="267"/>
      <c r="E13" s="37" t="s">
        <v>6</v>
      </c>
      <c r="F13" s="37"/>
      <c r="G13" s="37"/>
      <c r="H13" s="195"/>
      <c r="I13" s="195"/>
      <c r="J13" s="37" t="s">
        <v>8</v>
      </c>
      <c r="K13" s="195"/>
      <c r="L13" s="195"/>
      <c r="M13" s="195"/>
      <c r="N13" s="37" t="s">
        <v>18</v>
      </c>
      <c r="O13" s="37"/>
      <c r="P13" s="37"/>
      <c r="Q13" s="37"/>
      <c r="R13" s="37"/>
      <c r="S13" s="37"/>
      <c r="T13" s="37"/>
      <c r="U13" s="37"/>
      <c r="V13" s="37"/>
      <c r="W13" s="37"/>
      <c r="X13" s="37"/>
      <c r="Y13" s="37"/>
      <c r="Z13" s="37"/>
      <c r="AA13" s="37"/>
      <c r="AB13" s="46"/>
    </row>
    <row r="14" spans="1:28" ht="20.25" customHeight="1" x14ac:dyDescent="0.15">
      <c r="A14" s="271"/>
      <c r="B14" s="258"/>
      <c r="C14" s="259"/>
      <c r="D14" s="268"/>
      <c r="E14" s="196"/>
      <c r="F14" s="197"/>
      <c r="G14" s="197"/>
      <c r="H14" s="197"/>
      <c r="I14" s="197"/>
      <c r="J14" s="197"/>
      <c r="K14" s="197"/>
      <c r="L14" s="197"/>
      <c r="M14" s="197"/>
      <c r="N14" s="197"/>
      <c r="O14" s="197"/>
      <c r="P14" s="197"/>
      <c r="Q14" s="197"/>
      <c r="R14" s="197"/>
      <c r="S14" s="197"/>
      <c r="T14" s="197"/>
      <c r="U14" s="197"/>
      <c r="V14" s="197"/>
      <c r="W14" s="197"/>
      <c r="X14" s="197"/>
      <c r="Y14" s="197"/>
      <c r="Z14" s="197"/>
      <c r="AA14" s="197"/>
      <c r="AB14" s="198"/>
    </row>
    <row r="15" spans="1:28" ht="20.25" customHeight="1" x14ac:dyDescent="0.15">
      <c r="A15" s="271"/>
      <c r="B15" s="199" t="s">
        <v>25</v>
      </c>
      <c r="C15" s="200"/>
      <c r="D15" s="200"/>
      <c r="E15" s="200"/>
      <c r="F15" s="200"/>
      <c r="G15" s="200"/>
      <c r="H15" s="200"/>
      <c r="I15" s="201"/>
      <c r="J15" s="202" t="s">
        <v>22</v>
      </c>
      <c r="K15" s="200"/>
      <c r="L15" s="200"/>
      <c r="M15" s="203"/>
      <c r="N15" s="203"/>
      <c r="O15" s="203"/>
      <c r="P15" s="203"/>
      <c r="Q15" s="204"/>
      <c r="R15" s="202" t="s">
        <v>23</v>
      </c>
      <c r="S15" s="200"/>
      <c r="T15" s="200"/>
      <c r="U15" s="203"/>
      <c r="V15" s="203"/>
      <c r="W15" s="203"/>
      <c r="X15" s="203"/>
      <c r="Y15" s="203"/>
      <c r="Z15" s="203"/>
      <c r="AA15" s="203"/>
      <c r="AB15" s="205"/>
    </row>
    <row r="16" spans="1:28" ht="20.25" customHeight="1" x14ac:dyDescent="0.15">
      <c r="A16" s="271"/>
      <c r="B16" s="206" t="s">
        <v>5</v>
      </c>
      <c r="C16" s="207"/>
      <c r="D16" s="207"/>
      <c r="E16" s="207"/>
      <c r="F16" s="207"/>
      <c r="G16" s="207"/>
      <c r="H16" s="207"/>
      <c r="I16" s="218"/>
      <c r="J16" s="208" t="s">
        <v>20</v>
      </c>
      <c r="K16" s="207"/>
      <c r="L16" s="207"/>
      <c r="M16" s="219"/>
      <c r="N16" s="219"/>
      <c r="O16" s="219"/>
      <c r="P16" s="219"/>
      <c r="Q16" s="220"/>
      <c r="R16" s="208" t="s">
        <v>40</v>
      </c>
      <c r="S16" s="207"/>
      <c r="T16" s="207"/>
      <c r="U16" s="221"/>
      <c r="V16" s="221"/>
      <c r="W16" s="221"/>
      <c r="X16" s="221"/>
      <c r="Y16" s="221"/>
      <c r="Z16" s="221"/>
      <c r="AA16" s="221"/>
      <c r="AB16" s="222"/>
    </row>
    <row r="17" spans="1:28" ht="20.25" customHeight="1" x14ac:dyDescent="0.15">
      <c r="A17" s="271"/>
      <c r="B17" s="269" t="s">
        <v>60</v>
      </c>
      <c r="C17" s="266"/>
      <c r="D17" s="267"/>
      <c r="E17" s="37" t="s">
        <v>6</v>
      </c>
      <c r="F17" s="37"/>
      <c r="G17" s="37"/>
      <c r="H17" s="195"/>
      <c r="I17" s="195"/>
      <c r="J17" s="37" t="s">
        <v>8</v>
      </c>
      <c r="K17" s="195"/>
      <c r="L17" s="195"/>
      <c r="M17" s="195"/>
      <c r="N17" s="37" t="s">
        <v>18</v>
      </c>
      <c r="O17" s="37"/>
      <c r="P17" s="37"/>
      <c r="Q17" s="37"/>
      <c r="R17" s="37"/>
      <c r="S17" s="37"/>
      <c r="T17" s="37"/>
      <c r="U17" s="37"/>
      <c r="V17" s="37"/>
      <c r="W17" s="37"/>
      <c r="X17" s="37"/>
      <c r="Y17" s="37"/>
      <c r="Z17" s="37"/>
      <c r="AA17" s="37"/>
      <c r="AB17" s="46"/>
    </row>
    <row r="18" spans="1:28" ht="20.25" customHeight="1" x14ac:dyDescent="0.15">
      <c r="A18" s="272"/>
      <c r="B18" s="258"/>
      <c r="C18" s="259"/>
      <c r="D18" s="268"/>
      <c r="E18" s="196"/>
      <c r="F18" s="197"/>
      <c r="G18" s="197"/>
      <c r="H18" s="197"/>
      <c r="I18" s="197"/>
      <c r="J18" s="197"/>
      <c r="K18" s="197"/>
      <c r="L18" s="197"/>
      <c r="M18" s="197"/>
      <c r="N18" s="197"/>
      <c r="O18" s="197"/>
      <c r="P18" s="197"/>
      <c r="Q18" s="197"/>
      <c r="R18" s="197"/>
      <c r="S18" s="197"/>
      <c r="T18" s="197"/>
      <c r="U18" s="197"/>
      <c r="V18" s="197"/>
      <c r="W18" s="197"/>
      <c r="X18" s="197"/>
      <c r="Y18" s="197"/>
      <c r="Z18" s="197"/>
      <c r="AA18" s="197"/>
      <c r="AB18" s="198"/>
    </row>
    <row r="19" spans="1:28" x14ac:dyDescent="0.15">
      <c r="A19" s="15"/>
      <c r="B19" s="17"/>
      <c r="C19" s="31"/>
      <c r="D19" s="31"/>
      <c r="E19" s="17"/>
      <c r="F19" s="17"/>
      <c r="G19" s="17"/>
      <c r="H19" s="17"/>
      <c r="I19" s="17"/>
      <c r="J19" s="17"/>
      <c r="K19" s="17"/>
      <c r="L19" s="17"/>
      <c r="M19" s="17"/>
      <c r="N19" s="17"/>
      <c r="O19" s="17"/>
      <c r="P19" s="17"/>
      <c r="Q19" s="17"/>
      <c r="R19" s="17"/>
      <c r="S19" s="42"/>
      <c r="T19" s="42"/>
      <c r="U19" s="42"/>
      <c r="V19" s="42"/>
      <c r="W19" s="42"/>
      <c r="X19" s="42"/>
      <c r="Y19" s="42"/>
      <c r="Z19" s="17"/>
      <c r="AA19" s="17"/>
      <c r="AB19" s="17"/>
    </row>
    <row r="20" spans="1:28" ht="27.75" customHeight="1" x14ac:dyDescent="0.15">
      <c r="A20" s="212" t="s">
        <v>132</v>
      </c>
      <c r="B20" s="213"/>
      <c r="C20" s="213"/>
      <c r="D20" s="213"/>
      <c r="E20" s="213"/>
      <c r="F20" s="214"/>
      <c r="G20" s="215">
        <f>X42</f>
        <v>0</v>
      </c>
      <c r="H20" s="216"/>
      <c r="I20" s="216"/>
      <c r="J20" s="216"/>
      <c r="K20" s="217"/>
      <c r="L20" s="39"/>
      <c r="M20" s="39"/>
      <c r="N20" s="39"/>
      <c r="O20" s="39"/>
      <c r="U20" s="40"/>
      <c r="V20" s="40"/>
      <c r="W20" s="40"/>
      <c r="X20" s="40"/>
      <c r="Y20" s="40"/>
      <c r="Z20" s="14"/>
      <c r="AA20" s="14"/>
      <c r="AB20" s="14"/>
    </row>
    <row r="21" spans="1:28" x14ac:dyDescent="0.15">
      <c r="A21" s="16"/>
      <c r="B21" s="14"/>
      <c r="C21" s="13"/>
      <c r="D21" s="13"/>
      <c r="E21" s="14"/>
      <c r="F21" s="14"/>
      <c r="G21" s="14"/>
      <c r="H21" s="14"/>
      <c r="I21" s="14"/>
      <c r="J21" s="14"/>
      <c r="K21" s="14"/>
      <c r="L21" s="14"/>
      <c r="M21" s="14"/>
      <c r="N21" s="14"/>
      <c r="O21" s="14"/>
      <c r="P21" s="14"/>
      <c r="Q21" s="14"/>
      <c r="R21" s="14"/>
      <c r="S21" s="40"/>
      <c r="T21" s="40"/>
      <c r="U21" s="40"/>
      <c r="V21" s="40"/>
      <c r="W21" s="40"/>
      <c r="X21" s="40"/>
      <c r="Y21" s="40"/>
      <c r="Z21" s="14"/>
      <c r="AA21" s="14"/>
      <c r="AB21" s="14"/>
    </row>
    <row r="22" spans="1:28" x14ac:dyDescent="0.15">
      <c r="A22" s="17" t="s">
        <v>133</v>
      </c>
      <c r="B22" s="17"/>
      <c r="C22" s="17"/>
      <c r="D22" s="17"/>
      <c r="E22" s="17"/>
      <c r="F22" s="17"/>
      <c r="G22" s="38"/>
      <c r="H22" s="17"/>
      <c r="I22" s="17"/>
      <c r="J22" s="17"/>
      <c r="K22" s="17"/>
      <c r="L22" s="17"/>
      <c r="M22" s="17"/>
      <c r="N22" s="17"/>
      <c r="O22" s="17"/>
      <c r="P22" s="17"/>
      <c r="Q22" s="17"/>
      <c r="R22" s="17"/>
      <c r="S22" s="17"/>
      <c r="T22" s="17"/>
      <c r="U22" s="17"/>
      <c r="V22" s="17"/>
      <c r="W22" s="17"/>
      <c r="X22" s="17"/>
      <c r="Y22" s="17"/>
      <c r="Z22" s="17"/>
      <c r="AA22" s="17"/>
      <c r="AB22" s="17"/>
    </row>
    <row r="23" spans="1:28" ht="18" customHeight="1" x14ac:dyDescent="0.15">
      <c r="A23" s="229" t="s">
        <v>21</v>
      </c>
      <c r="B23" s="230"/>
      <c r="C23" s="230"/>
      <c r="D23" s="230"/>
      <c r="E23" s="230"/>
      <c r="F23" s="230"/>
      <c r="G23" s="230"/>
      <c r="H23" s="230"/>
      <c r="I23" s="230"/>
      <c r="J23" s="230"/>
      <c r="K23" s="230"/>
      <c r="L23" s="230"/>
      <c r="M23" s="230"/>
      <c r="N23" s="230"/>
      <c r="O23" s="230"/>
      <c r="P23" s="230"/>
      <c r="Q23" s="230"/>
      <c r="R23" s="230"/>
      <c r="S23" s="231"/>
      <c r="T23" s="232" t="s">
        <v>43</v>
      </c>
      <c r="U23" s="233"/>
      <c r="V23" s="233"/>
      <c r="W23" s="234"/>
      <c r="X23" s="235" t="s">
        <v>26</v>
      </c>
      <c r="Y23" s="235"/>
      <c r="Z23" s="235"/>
      <c r="AA23" s="235"/>
      <c r="AB23" s="236"/>
    </row>
    <row r="24" spans="1:28" ht="18" customHeight="1" x14ac:dyDescent="0.15">
      <c r="A24" s="273" t="s">
        <v>145</v>
      </c>
      <c r="B24" s="21">
        <v>1</v>
      </c>
      <c r="C24" s="32" t="s">
        <v>139</v>
      </c>
      <c r="D24" s="32"/>
      <c r="E24" s="32"/>
      <c r="F24" s="32"/>
      <c r="G24" s="32"/>
      <c r="H24" s="32"/>
      <c r="I24" s="32"/>
      <c r="J24" s="32"/>
      <c r="K24" s="32"/>
      <c r="L24" s="32"/>
      <c r="M24" s="32"/>
      <c r="N24" s="32"/>
      <c r="O24" s="32"/>
      <c r="P24" s="32"/>
      <c r="Q24" s="32"/>
      <c r="R24" s="32"/>
      <c r="S24" s="43"/>
      <c r="T24" s="237">
        <f>'申請額一覧（別紙１）'!T20</f>
        <v>0</v>
      </c>
      <c r="U24" s="238"/>
      <c r="V24" s="239" t="s">
        <v>30</v>
      </c>
      <c r="W24" s="240"/>
      <c r="X24" s="241">
        <f>'申請額一覧（別紙１）'!U20</f>
        <v>0</v>
      </c>
      <c r="Y24" s="242"/>
      <c r="Z24" s="242"/>
      <c r="AA24" s="242"/>
      <c r="AB24" s="47" t="s">
        <v>135</v>
      </c>
    </row>
    <row r="25" spans="1:28" ht="18" customHeight="1" x14ac:dyDescent="0.15">
      <c r="A25" s="274"/>
      <c r="B25" s="22">
        <v>2</v>
      </c>
      <c r="C25" s="33" t="s">
        <v>91</v>
      </c>
      <c r="D25" s="33"/>
      <c r="E25" s="33"/>
      <c r="F25" s="33"/>
      <c r="G25" s="33"/>
      <c r="H25" s="33"/>
      <c r="I25" s="33"/>
      <c r="J25" s="33"/>
      <c r="K25" s="33"/>
      <c r="L25" s="33"/>
      <c r="M25" s="33"/>
      <c r="N25" s="33"/>
      <c r="O25" s="33"/>
      <c r="P25" s="33"/>
      <c r="Q25" s="33"/>
      <c r="R25" s="33"/>
      <c r="S25" s="44"/>
      <c r="T25" s="223">
        <f>'申請額一覧（別紙１）'!T21</f>
        <v>0</v>
      </c>
      <c r="U25" s="224"/>
      <c r="V25" s="225" t="s">
        <v>30</v>
      </c>
      <c r="W25" s="226"/>
      <c r="X25" s="227">
        <f>'申請額一覧（別紙１）'!U21</f>
        <v>0</v>
      </c>
      <c r="Y25" s="228"/>
      <c r="Z25" s="228"/>
      <c r="AA25" s="228"/>
      <c r="AB25" s="48" t="s">
        <v>135</v>
      </c>
    </row>
    <row r="26" spans="1:28" ht="18" customHeight="1" x14ac:dyDescent="0.15">
      <c r="A26" s="274"/>
      <c r="B26" s="23">
        <v>3</v>
      </c>
      <c r="C26" s="33" t="s">
        <v>140</v>
      </c>
      <c r="D26" s="33"/>
      <c r="E26" s="33"/>
      <c r="F26" s="33"/>
      <c r="G26" s="33"/>
      <c r="H26" s="33"/>
      <c r="I26" s="33"/>
      <c r="J26" s="33"/>
      <c r="K26" s="33"/>
      <c r="L26" s="33"/>
      <c r="M26" s="33"/>
      <c r="N26" s="33"/>
      <c r="O26" s="33"/>
      <c r="P26" s="33"/>
      <c r="Q26" s="33"/>
      <c r="R26" s="33"/>
      <c r="S26" s="44"/>
      <c r="T26" s="223">
        <f>'申請額一覧（別紙１）'!T22</f>
        <v>0</v>
      </c>
      <c r="U26" s="224"/>
      <c r="V26" s="225" t="s">
        <v>30</v>
      </c>
      <c r="W26" s="226"/>
      <c r="X26" s="227">
        <f>'申請額一覧（別紙１）'!U22</f>
        <v>0</v>
      </c>
      <c r="Y26" s="228"/>
      <c r="Z26" s="228"/>
      <c r="AA26" s="228"/>
      <c r="AB26" s="48" t="s">
        <v>135</v>
      </c>
    </row>
    <row r="27" spans="1:28" ht="18" customHeight="1" x14ac:dyDescent="0.15">
      <c r="A27" s="274"/>
      <c r="B27" s="23">
        <v>4</v>
      </c>
      <c r="C27" s="33" t="s">
        <v>149</v>
      </c>
      <c r="D27" s="33"/>
      <c r="E27" s="33"/>
      <c r="F27" s="33"/>
      <c r="G27" s="33"/>
      <c r="H27" s="33"/>
      <c r="I27" s="33"/>
      <c r="J27" s="33"/>
      <c r="K27" s="33"/>
      <c r="L27" s="33"/>
      <c r="M27" s="33"/>
      <c r="N27" s="33"/>
      <c r="O27" s="33"/>
      <c r="P27" s="33"/>
      <c r="Q27" s="33"/>
      <c r="R27" s="33"/>
      <c r="S27" s="33"/>
      <c r="T27" s="223">
        <f>'申請額一覧（別紙１）'!T23</f>
        <v>0</v>
      </c>
      <c r="U27" s="224"/>
      <c r="V27" s="225" t="s">
        <v>30</v>
      </c>
      <c r="W27" s="226"/>
      <c r="X27" s="227">
        <f>'申請額一覧（別紙１）'!U23</f>
        <v>0</v>
      </c>
      <c r="Y27" s="228"/>
      <c r="Z27" s="228"/>
      <c r="AA27" s="228"/>
      <c r="AB27" s="49" t="s">
        <v>135</v>
      </c>
    </row>
    <row r="28" spans="1:28" ht="18" customHeight="1" x14ac:dyDescent="0.15">
      <c r="A28" s="274"/>
      <c r="B28" s="22">
        <v>5</v>
      </c>
      <c r="C28" s="34" t="s">
        <v>129</v>
      </c>
      <c r="D28" s="33"/>
      <c r="E28" s="33"/>
      <c r="F28" s="33"/>
      <c r="G28" s="33"/>
      <c r="H28" s="33"/>
      <c r="I28" s="33"/>
      <c r="J28" s="33"/>
      <c r="K28" s="33"/>
      <c r="L28" s="33"/>
      <c r="M28" s="33"/>
      <c r="N28" s="33"/>
      <c r="O28" s="33"/>
      <c r="P28" s="33"/>
      <c r="Q28" s="33"/>
      <c r="R28" s="33"/>
      <c r="S28" s="33"/>
      <c r="T28" s="223">
        <f>'申請額一覧（別紙１）'!T24</f>
        <v>0</v>
      </c>
      <c r="U28" s="224"/>
      <c r="V28" s="225" t="s">
        <v>30</v>
      </c>
      <c r="W28" s="226"/>
      <c r="X28" s="227">
        <f>'申請額一覧（別紙１）'!U24</f>
        <v>0</v>
      </c>
      <c r="Y28" s="228"/>
      <c r="Z28" s="228"/>
      <c r="AA28" s="228"/>
      <c r="AB28" s="49" t="s">
        <v>135</v>
      </c>
    </row>
    <row r="29" spans="1:28" ht="18" customHeight="1" x14ac:dyDescent="0.15">
      <c r="A29" s="274"/>
      <c r="B29" s="24">
        <v>6</v>
      </c>
      <c r="C29" s="33" t="s">
        <v>71</v>
      </c>
      <c r="D29" s="33"/>
      <c r="E29" s="33"/>
      <c r="F29" s="33"/>
      <c r="G29" s="33"/>
      <c r="H29" s="33"/>
      <c r="I29" s="33"/>
      <c r="J29" s="33"/>
      <c r="K29" s="33"/>
      <c r="L29" s="33"/>
      <c r="M29" s="33"/>
      <c r="N29" s="33"/>
      <c r="O29" s="33"/>
      <c r="P29" s="33"/>
      <c r="Q29" s="33"/>
      <c r="R29" s="33"/>
      <c r="S29" s="33"/>
      <c r="T29" s="223">
        <f>'申請額一覧（別紙１）'!T25</f>
        <v>0</v>
      </c>
      <c r="U29" s="224"/>
      <c r="V29" s="225" t="s">
        <v>30</v>
      </c>
      <c r="W29" s="226"/>
      <c r="X29" s="227">
        <f>'申請額一覧（別紙１）'!U25</f>
        <v>0</v>
      </c>
      <c r="Y29" s="228"/>
      <c r="Z29" s="228"/>
      <c r="AA29" s="228"/>
      <c r="AB29" s="48" t="s">
        <v>135</v>
      </c>
    </row>
    <row r="30" spans="1:28" ht="18" customHeight="1" x14ac:dyDescent="0.15">
      <c r="A30" s="274"/>
      <c r="B30" s="25">
        <v>7</v>
      </c>
      <c r="C30" s="33" t="s">
        <v>84</v>
      </c>
      <c r="D30" s="33"/>
      <c r="E30" s="33"/>
      <c r="F30" s="33"/>
      <c r="G30" s="33"/>
      <c r="H30" s="33"/>
      <c r="I30" s="33"/>
      <c r="J30" s="33"/>
      <c r="K30" s="33"/>
      <c r="L30" s="33"/>
      <c r="M30" s="33"/>
      <c r="N30" s="33"/>
      <c r="O30" s="33"/>
      <c r="P30" s="33"/>
      <c r="Q30" s="33"/>
      <c r="R30" s="33"/>
      <c r="S30" s="33"/>
      <c r="T30" s="223">
        <f>'申請額一覧（別紙１）'!T26</f>
        <v>0</v>
      </c>
      <c r="U30" s="224"/>
      <c r="V30" s="225" t="s">
        <v>30</v>
      </c>
      <c r="W30" s="226"/>
      <c r="X30" s="227">
        <f>'申請額一覧（別紙１）'!U26</f>
        <v>0</v>
      </c>
      <c r="Y30" s="228"/>
      <c r="Z30" s="228"/>
      <c r="AA30" s="228"/>
      <c r="AB30" s="48" t="s">
        <v>135</v>
      </c>
    </row>
    <row r="31" spans="1:28" ht="18" customHeight="1" thickBot="1" x14ac:dyDescent="0.2">
      <c r="A31" s="229" t="s">
        <v>33</v>
      </c>
      <c r="B31" s="230"/>
      <c r="C31" s="230"/>
      <c r="D31" s="230"/>
      <c r="E31" s="230"/>
      <c r="F31" s="230"/>
      <c r="G31" s="230"/>
      <c r="H31" s="230"/>
      <c r="I31" s="230"/>
      <c r="J31" s="230"/>
      <c r="K31" s="230"/>
      <c r="L31" s="230"/>
      <c r="M31" s="230"/>
      <c r="N31" s="230"/>
      <c r="O31" s="230"/>
      <c r="P31" s="230"/>
      <c r="Q31" s="230"/>
      <c r="R31" s="230"/>
      <c r="S31" s="231"/>
      <c r="T31" s="243">
        <f>SUM(T24:U30)</f>
        <v>0</v>
      </c>
      <c r="U31" s="244"/>
      <c r="V31" s="245" t="s">
        <v>30</v>
      </c>
      <c r="W31" s="246"/>
      <c r="X31" s="247">
        <f>SUM(X24:AA30)</f>
        <v>0</v>
      </c>
      <c r="Y31" s="248"/>
      <c r="Z31" s="248"/>
      <c r="AA31" s="248"/>
      <c r="AB31" s="50" t="s">
        <v>135</v>
      </c>
    </row>
    <row r="32" spans="1:28" ht="18" customHeight="1" x14ac:dyDescent="0.15">
      <c r="A32" s="249" t="s">
        <v>44</v>
      </c>
      <c r="B32" s="26">
        <v>8</v>
      </c>
      <c r="C32" s="32" t="s">
        <v>131</v>
      </c>
      <c r="D32" s="32"/>
      <c r="E32" s="32"/>
      <c r="F32" s="32"/>
      <c r="G32" s="32"/>
      <c r="H32" s="32"/>
      <c r="I32" s="32"/>
      <c r="J32" s="32"/>
      <c r="K32" s="32"/>
      <c r="L32" s="32"/>
      <c r="M32" s="32"/>
      <c r="N32" s="32"/>
      <c r="O32" s="32"/>
      <c r="P32" s="32"/>
      <c r="Q32" s="32"/>
      <c r="R32" s="32"/>
      <c r="S32" s="32"/>
      <c r="T32" s="237">
        <f>'申請額一覧（別紙１）'!T28</f>
        <v>0</v>
      </c>
      <c r="U32" s="238"/>
      <c r="V32" s="239" t="s">
        <v>30</v>
      </c>
      <c r="W32" s="240"/>
      <c r="X32" s="241">
        <f>'申請額一覧（別紙１）'!U28</f>
        <v>0</v>
      </c>
      <c r="Y32" s="242"/>
      <c r="Z32" s="242"/>
      <c r="AA32" s="242"/>
      <c r="AB32" s="51" t="s">
        <v>135</v>
      </c>
    </row>
    <row r="33" spans="1:28" ht="18" customHeight="1" x14ac:dyDescent="0.15">
      <c r="A33" s="250"/>
      <c r="B33" s="27">
        <v>9</v>
      </c>
      <c r="C33" s="17" t="s">
        <v>141</v>
      </c>
      <c r="D33" s="17"/>
      <c r="E33" s="17"/>
      <c r="F33" s="17"/>
      <c r="G33" s="17"/>
      <c r="H33" s="17"/>
      <c r="I33" s="17"/>
      <c r="J33" s="17"/>
      <c r="K33" s="17"/>
      <c r="L33" s="17"/>
      <c r="M33" s="17"/>
      <c r="N33" s="17"/>
      <c r="O33" s="17"/>
      <c r="P33" s="17"/>
      <c r="Q33" s="17"/>
      <c r="R33" s="17"/>
      <c r="S33" s="17"/>
      <c r="T33" s="252">
        <f>'申請額一覧（別紙１）'!T29</f>
        <v>0</v>
      </c>
      <c r="U33" s="253"/>
      <c r="V33" s="256" t="s">
        <v>30</v>
      </c>
      <c r="W33" s="257"/>
      <c r="X33" s="254">
        <f>'申請額一覧（別紙１）'!U29</f>
        <v>0</v>
      </c>
      <c r="Y33" s="255"/>
      <c r="Z33" s="255"/>
      <c r="AA33" s="255"/>
      <c r="AB33" s="52" t="s">
        <v>135</v>
      </c>
    </row>
    <row r="34" spans="1:28" ht="18" customHeight="1" x14ac:dyDescent="0.15">
      <c r="A34" s="250"/>
      <c r="B34" s="28">
        <v>10</v>
      </c>
      <c r="C34" s="35" t="s">
        <v>58</v>
      </c>
      <c r="D34" s="36"/>
      <c r="E34" s="36"/>
      <c r="F34" s="36"/>
      <c r="G34" s="36"/>
      <c r="H34" s="36"/>
      <c r="I34" s="36"/>
      <c r="J34" s="36"/>
      <c r="K34" s="36"/>
      <c r="L34" s="36"/>
      <c r="M34" s="36"/>
      <c r="N34" s="36"/>
      <c r="O34" s="36"/>
      <c r="P34" s="36"/>
      <c r="Q34" s="36"/>
      <c r="R34" s="36"/>
      <c r="S34" s="32"/>
      <c r="T34" s="252">
        <f>'申請額一覧（別紙１）'!T30</f>
        <v>0</v>
      </c>
      <c r="U34" s="253"/>
      <c r="V34" s="239" t="s">
        <v>30</v>
      </c>
      <c r="W34" s="240"/>
      <c r="X34" s="254">
        <f>'申請額一覧（別紙１）'!U30</f>
        <v>0</v>
      </c>
      <c r="Y34" s="255"/>
      <c r="Z34" s="255"/>
      <c r="AA34" s="255"/>
      <c r="AB34" s="47" t="s">
        <v>135</v>
      </c>
    </row>
    <row r="35" spans="1:28" ht="18" customHeight="1" x14ac:dyDescent="0.15">
      <c r="A35" s="250"/>
      <c r="B35" s="28">
        <v>11</v>
      </c>
      <c r="C35" s="20" t="s">
        <v>167</v>
      </c>
      <c r="D35" s="36"/>
      <c r="E35" s="36"/>
      <c r="F35" s="36"/>
      <c r="G35" s="36"/>
      <c r="H35" s="36"/>
      <c r="I35" s="36"/>
      <c r="J35" s="36"/>
      <c r="K35" s="36"/>
      <c r="L35" s="36"/>
      <c r="M35" s="36"/>
      <c r="N35" s="36"/>
      <c r="O35" s="36"/>
      <c r="P35" s="36"/>
      <c r="Q35" s="36"/>
      <c r="R35" s="36"/>
      <c r="S35" s="32"/>
      <c r="T35" s="252">
        <f>'申請額一覧（別紙１）'!T31</f>
        <v>0</v>
      </c>
      <c r="U35" s="253"/>
      <c r="V35" s="239" t="s">
        <v>30</v>
      </c>
      <c r="W35" s="240"/>
      <c r="X35" s="254">
        <f>'申請額一覧（別紙１）'!U31</f>
        <v>0</v>
      </c>
      <c r="Y35" s="255"/>
      <c r="Z35" s="255"/>
      <c r="AA35" s="255"/>
      <c r="AB35" s="47" t="s">
        <v>135</v>
      </c>
    </row>
    <row r="36" spans="1:28" ht="18" customHeight="1" x14ac:dyDescent="0.15">
      <c r="A36" s="250"/>
      <c r="B36" s="28">
        <v>12</v>
      </c>
      <c r="C36" s="34" t="s">
        <v>146</v>
      </c>
      <c r="D36" s="34"/>
      <c r="E36" s="34"/>
      <c r="F36" s="34"/>
      <c r="G36" s="34"/>
      <c r="H36" s="34"/>
      <c r="I36" s="34"/>
      <c r="J36" s="34"/>
      <c r="K36" s="34"/>
      <c r="L36" s="34"/>
      <c r="M36" s="34"/>
      <c r="N36" s="34"/>
      <c r="O36" s="34"/>
      <c r="P36" s="34"/>
      <c r="Q36" s="34"/>
      <c r="R36" s="34"/>
      <c r="S36" s="33"/>
      <c r="T36" s="252">
        <f>'申請額一覧（別紙１）'!T32</f>
        <v>0</v>
      </c>
      <c r="U36" s="253"/>
      <c r="V36" s="225" t="s">
        <v>30</v>
      </c>
      <c r="W36" s="226"/>
      <c r="X36" s="254">
        <f>'申請額一覧（別紙１）'!U32</f>
        <v>0</v>
      </c>
      <c r="Y36" s="255"/>
      <c r="Z36" s="255"/>
      <c r="AA36" s="255"/>
      <c r="AB36" s="48" t="s">
        <v>135</v>
      </c>
    </row>
    <row r="37" spans="1:28" ht="18" customHeight="1" x14ac:dyDescent="0.15">
      <c r="A37" s="250"/>
      <c r="B37" s="28">
        <v>13</v>
      </c>
      <c r="C37" s="34" t="s">
        <v>147</v>
      </c>
      <c r="D37" s="34"/>
      <c r="E37" s="34"/>
      <c r="F37" s="34"/>
      <c r="G37" s="34"/>
      <c r="H37" s="34"/>
      <c r="I37" s="34"/>
      <c r="J37" s="34"/>
      <c r="K37" s="34"/>
      <c r="L37" s="34"/>
      <c r="M37" s="34"/>
      <c r="N37" s="34"/>
      <c r="O37" s="34"/>
      <c r="P37" s="34"/>
      <c r="Q37" s="34"/>
      <c r="R37" s="34"/>
      <c r="S37" s="33"/>
      <c r="T37" s="252">
        <f>'申請額一覧（別紙１）'!T33</f>
        <v>0</v>
      </c>
      <c r="U37" s="253"/>
      <c r="V37" s="225" t="s">
        <v>30</v>
      </c>
      <c r="W37" s="226"/>
      <c r="X37" s="254">
        <f>'申請額一覧（別紙１）'!U33</f>
        <v>0</v>
      </c>
      <c r="Y37" s="255"/>
      <c r="Z37" s="255"/>
      <c r="AA37" s="255"/>
      <c r="AB37" s="48" t="s">
        <v>135</v>
      </c>
    </row>
    <row r="38" spans="1:28" ht="18" customHeight="1" x14ac:dyDescent="0.15">
      <c r="A38" s="250"/>
      <c r="B38" s="28">
        <v>14</v>
      </c>
      <c r="C38" s="34" t="s">
        <v>17</v>
      </c>
      <c r="D38" s="34"/>
      <c r="E38" s="34"/>
      <c r="F38" s="34"/>
      <c r="G38" s="34"/>
      <c r="H38" s="34"/>
      <c r="I38" s="34"/>
      <c r="J38" s="34"/>
      <c r="K38" s="34"/>
      <c r="L38" s="34"/>
      <c r="M38" s="34"/>
      <c r="N38" s="34"/>
      <c r="O38" s="34"/>
      <c r="P38" s="34"/>
      <c r="Q38" s="34"/>
      <c r="R38" s="34"/>
      <c r="S38" s="33"/>
      <c r="T38" s="252">
        <f>'申請額一覧（別紙１）'!T34</f>
        <v>0</v>
      </c>
      <c r="U38" s="253"/>
      <c r="V38" s="225" t="s">
        <v>30</v>
      </c>
      <c r="W38" s="226"/>
      <c r="X38" s="254">
        <f>'申請額一覧（別紙１）'!U34</f>
        <v>0</v>
      </c>
      <c r="Y38" s="255"/>
      <c r="Z38" s="255"/>
      <c r="AA38" s="255"/>
      <c r="AB38" s="48" t="s">
        <v>135</v>
      </c>
    </row>
    <row r="39" spans="1:28" ht="18" customHeight="1" x14ac:dyDescent="0.15">
      <c r="A39" s="250"/>
      <c r="B39" s="28">
        <v>15</v>
      </c>
      <c r="C39" s="34" t="s">
        <v>137</v>
      </c>
      <c r="D39" s="34"/>
      <c r="E39" s="34"/>
      <c r="F39" s="34"/>
      <c r="G39" s="34"/>
      <c r="H39" s="34"/>
      <c r="I39" s="34"/>
      <c r="J39" s="34"/>
      <c r="K39" s="34"/>
      <c r="L39" s="34"/>
      <c r="M39" s="34"/>
      <c r="N39" s="34"/>
      <c r="O39" s="34"/>
      <c r="P39" s="34"/>
      <c r="Q39" s="34"/>
      <c r="R39" s="34"/>
      <c r="S39" s="33"/>
      <c r="T39" s="223">
        <f>'申請額一覧（別紙１）'!T35</f>
        <v>0</v>
      </c>
      <c r="U39" s="224"/>
      <c r="V39" s="225" t="s">
        <v>30</v>
      </c>
      <c r="W39" s="226"/>
      <c r="X39" s="227">
        <f>'申請額一覧（別紙１）'!U35</f>
        <v>0</v>
      </c>
      <c r="Y39" s="228"/>
      <c r="Z39" s="228"/>
      <c r="AA39" s="228"/>
      <c r="AB39" s="48" t="s">
        <v>135</v>
      </c>
    </row>
    <row r="40" spans="1:28" ht="18" customHeight="1" thickBot="1" x14ac:dyDescent="0.2">
      <c r="A40" s="251"/>
      <c r="B40" s="28">
        <v>16</v>
      </c>
      <c r="C40" s="35" t="s">
        <v>169</v>
      </c>
      <c r="D40" s="35"/>
      <c r="E40" s="35"/>
      <c r="F40" s="35"/>
      <c r="G40" s="35"/>
      <c r="H40" s="35"/>
      <c r="I40" s="35"/>
      <c r="J40" s="35"/>
      <c r="K40" s="35"/>
      <c r="L40" s="35"/>
      <c r="M40" s="35"/>
      <c r="N40" s="35"/>
      <c r="O40" s="35"/>
      <c r="P40" s="35"/>
      <c r="Q40" s="35"/>
      <c r="R40" s="35"/>
      <c r="S40" s="17"/>
      <c r="T40" s="223">
        <f>'申請額一覧（別紙１）'!T36</f>
        <v>0</v>
      </c>
      <c r="U40" s="224"/>
      <c r="V40" s="225" t="s">
        <v>30</v>
      </c>
      <c r="W40" s="226"/>
      <c r="X40" s="227">
        <f>'申請額一覧（別紙１）'!U36</f>
        <v>0</v>
      </c>
      <c r="Y40" s="228"/>
      <c r="Z40" s="228"/>
      <c r="AA40" s="228"/>
      <c r="AB40" s="48" t="s">
        <v>135</v>
      </c>
    </row>
    <row r="41" spans="1:28" ht="18" customHeight="1" thickBot="1" x14ac:dyDescent="0.2">
      <c r="A41" s="229" t="s">
        <v>33</v>
      </c>
      <c r="B41" s="230"/>
      <c r="C41" s="230"/>
      <c r="D41" s="230"/>
      <c r="E41" s="230"/>
      <c r="F41" s="230"/>
      <c r="G41" s="230"/>
      <c r="H41" s="230"/>
      <c r="I41" s="230"/>
      <c r="J41" s="230"/>
      <c r="K41" s="230"/>
      <c r="L41" s="230"/>
      <c r="M41" s="230"/>
      <c r="N41" s="230"/>
      <c r="O41" s="230"/>
      <c r="P41" s="230"/>
      <c r="Q41" s="230"/>
      <c r="R41" s="230"/>
      <c r="S41" s="231"/>
      <c r="T41" s="243">
        <f>SUM(T32:U40)</f>
        <v>0</v>
      </c>
      <c r="U41" s="244"/>
      <c r="V41" s="245" t="s">
        <v>30</v>
      </c>
      <c r="W41" s="246"/>
      <c r="X41" s="247">
        <f>SUM(X32:AA40)</f>
        <v>0</v>
      </c>
      <c r="Y41" s="248"/>
      <c r="Z41" s="248"/>
      <c r="AA41" s="248"/>
      <c r="AB41" s="50" t="s">
        <v>135</v>
      </c>
    </row>
    <row r="42" spans="1:28" ht="18" customHeight="1" x14ac:dyDescent="0.15">
      <c r="A42" s="258" t="s">
        <v>48</v>
      </c>
      <c r="B42" s="259"/>
      <c r="C42" s="259"/>
      <c r="D42" s="259"/>
      <c r="E42" s="259"/>
      <c r="F42" s="259"/>
      <c r="G42" s="259"/>
      <c r="H42" s="259"/>
      <c r="I42" s="259"/>
      <c r="J42" s="259"/>
      <c r="K42" s="259"/>
      <c r="L42" s="259"/>
      <c r="M42" s="259"/>
      <c r="N42" s="259"/>
      <c r="O42" s="259"/>
      <c r="P42" s="259"/>
      <c r="Q42" s="259"/>
      <c r="R42" s="259"/>
      <c r="S42" s="260"/>
      <c r="T42" s="261">
        <f>SUM(T31,T41)</f>
        <v>0</v>
      </c>
      <c r="U42" s="262"/>
      <c r="V42" s="245" t="s">
        <v>30</v>
      </c>
      <c r="W42" s="246"/>
      <c r="X42" s="263">
        <f>SUM(X31,X41)</f>
        <v>0</v>
      </c>
      <c r="Y42" s="264"/>
      <c r="Z42" s="264"/>
      <c r="AA42" s="264"/>
      <c r="AB42" s="53" t="s">
        <v>135</v>
      </c>
    </row>
    <row r="43" spans="1:28" x14ac:dyDescent="0.15">
      <c r="A43" s="18"/>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row>
    <row r="44" spans="1:28" x14ac:dyDescent="0.15">
      <c r="A44" s="19" t="s">
        <v>56</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row>
    <row r="45" spans="1:28" x14ac:dyDescent="0.15">
      <c r="A45" s="19" t="s">
        <v>66</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row>
    <row r="46" spans="1:28" x14ac:dyDescent="0.15">
      <c r="A46" s="20" t="s">
        <v>68</v>
      </c>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row>
    <row r="47" spans="1:28" x14ac:dyDescent="0.15">
      <c r="A47" s="20"/>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row>
    <row r="48" spans="1:28" x14ac:dyDescent="0.1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row>
  </sheetData>
  <mergeCells count="101">
    <mergeCell ref="A42:S42"/>
    <mergeCell ref="T42:U42"/>
    <mergeCell ref="V42:W42"/>
    <mergeCell ref="X42:AA42"/>
    <mergeCell ref="B13:D14"/>
    <mergeCell ref="B17:D18"/>
    <mergeCell ref="A10:A18"/>
    <mergeCell ref="A24:A30"/>
    <mergeCell ref="T39:U39"/>
    <mergeCell ref="V39:W39"/>
    <mergeCell ref="X39:AA39"/>
    <mergeCell ref="A41:S41"/>
    <mergeCell ref="T41:U41"/>
    <mergeCell ref="V41:W41"/>
    <mergeCell ref="X41:AA41"/>
    <mergeCell ref="T37:U37"/>
    <mergeCell ref="V37:W37"/>
    <mergeCell ref="X37:AA37"/>
    <mergeCell ref="T38:U38"/>
    <mergeCell ref="V38:W38"/>
    <mergeCell ref="X38:AA38"/>
    <mergeCell ref="T35:U35"/>
    <mergeCell ref="V35:W35"/>
    <mergeCell ref="X35:AA35"/>
    <mergeCell ref="A31:S31"/>
    <mergeCell ref="T31:U31"/>
    <mergeCell ref="V31:W31"/>
    <mergeCell ref="X31:AA31"/>
    <mergeCell ref="T32:U32"/>
    <mergeCell ref="V32:W32"/>
    <mergeCell ref="X32:AA32"/>
    <mergeCell ref="A32:A40"/>
    <mergeCell ref="T40:U40"/>
    <mergeCell ref="V40:W40"/>
    <mergeCell ref="X40:AA40"/>
    <mergeCell ref="T36:U36"/>
    <mergeCell ref="V36:W36"/>
    <mergeCell ref="X36:AA36"/>
    <mergeCell ref="T33:U33"/>
    <mergeCell ref="V33:W33"/>
    <mergeCell ref="X33:AA33"/>
    <mergeCell ref="T34:U34"/>
    <mergeCell ref="V34:W34"/>
    <mergeCell ref="X34:AA34"/>
    <mergeCell ref="T29:U29"/>
    <mergeCell ref="V29:W29"/>
    <mergeCell ref="X29:AA29"/>
    <mergeCell ref="T30:U30"/>
    <mergeCell ref="V30:W30"/>
    <mergeCell ref="X30:AA30"/>
    <mergeCell ref="T27:U27"/>
    <mergeCell ref="V27:W27"/>
    <mergeCell ref="X27:AA27"/>
    <mergeCell ref="T28:U28"/>
    <mergeCell ref="V28:W28"/>
    <mergeCell ref="X28:AA28"/>
    <mergeCell ref="T25:U25"/>
    <mergeCell ref="V25:W25"/>
    <mergeCell ref="X25:AA25"/>
    <mergeCell ref="T26:U26"/>
    <mergeCell ref="V26:W26"/>
    <mergeCell ref="X26:AA26"/>
    <mergeCell ref="A23:S23"/>
    <mergeCell ref="T23:W23"/>
    <mergeCell ref="X23:AB23"/>
    <mergeCell ref="T24:U24"/>
    <mergeCell ref="V24:W24"/>
    <mergeCell ref="X24:AA24"/>
    <mergeCell ref="H17:I17"/>
    <mergeCell ref="K17:M17"/>
    <mergeCell ref="E18:AB18"/>
    <mergeCell ref="A20:F20"/>
    <mergeCell ref="G20:K20"/>
    <mergeCell ref="B16:I16"/>
    <mergeCell ref="J16:L16"/>
    <mergeCell ref="M16:Q16"/>
    <mergeCell ref="R16:T16"/>
    <mergeCell ref="U16:AB16"/>
    <mergeCell ref="H13:I13"/>
    <mergeCell ref="K13:M13"/>
    <mergeCell ref="E14:AB14"/>
    <mergeCell ref="B15:I15"/>
    <mergeCell ref="J15:L15"/>
    <mergeCell ref="M15:Q15"/>
    <mergeCell ref="R15:T15"/>
    <mergeCell ref="U15:AB15"/>
    <mergeCell ref="B12:I12"/>
    <mergeCell ref="J12:L12"/>
    <mergeCell ref="M12:Q12"/>
    <mergeCell ref="R12:T12"/>
    <mergeCell ref="U12:AB12"/>
    <mergeCell ref="A8:AB8"/>
    <mergeCell ref="B10:D10"/>
    <mergeCell ref="E10:AB10"/>
    <mergeCell ref="B11:D11"/>
    <mergeCell ref="E11:AB11"/>
    <mergeCell ref="A3:AB3"/>
    <mergeCell ref="T5:U5"/>
    <mergeCell ref="W5:X5"/>
    <mergeCell ref="Z5:AA5"/>
    <mergeCell ref="A6:G6"/>
  </mergeCells>
  <phoneticPr fontId="3" type="Hiragana"/>
  <conditionalFormatting sqref="T5:U5">
    <cfRule type="containsBlanks" dxfId="157" priority="1">
      <formula>LEN(TRIM(T5))=0</formula>
    </cfRule>
  </conditionalFormatting>
  <conditionalFormatting sqref="W5:X5 Z5:AA5 E10:AB11 M12:Q12 U12:AB12 H13:I13 K13:M13 E14:AB14 M15:Q16 U15:AB16 H17:I17 K17:M17 E18:AB18">
    <cfRule type="containsBlanks" dxfId="156"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23"/>
  <sheetViews>
    <sheetView workbookViewId="0">
      <selection activeCell="A6" sqref="A6"/>
    </sheetView>
  </sheetViews>
  <sheetFormatPr defaultColWidth="3.625" defaultRowHeight="13.5" x14ac:dyDescent="0.15"/>
  <cols>
    <col min="1" max="1" width="3.625" customWidth="1"/>
  </cols>
  <sheetData>
    <row r="1" spans="1:25" ht="18.75" x14ac:dyDescent="0.15">
      <c r="A1" s="420" t="s">
        <v>95</v>
      </c>
      <c r="B1" s="420"/>
      <c r="C1" s="420"/>
      <c r="D1" s="420"/>
      <c r="E1" s="420"/>
      <c r="F1" s="420"/>
      <c r="G1" s="420"/>
      <c r="H1" s="420"/>
      <c r="I1" s="420"/>
      <c r="J1" s="420"/>
      <c r="K1" s="420"/>
      <c r="L1" s="420"/>
      <c r="M1" s="420"/>
      <c r="N1" s="420"/>
      <c r="O1" s="420"/>
      <c r="P1" s="420"/>
      <c r="Q1" s="420"/>
      <c r="R1" s="420"/>
      <c r="S1" s="420"/>
      <c r="T1" s="420"/>
      <c r="U1" s="420"/>
      <c r="V1" s="420"/>
      <c r="W1" s="420"/>
      <c r="X1" s="420"/>
      <c r="Y1" s="420"/>
    </row>
    <row r="2" spans="1:25" ht="26.25" customHeight="1" x14ac:dyDescent="0.15">
      <c r="A2" s="178"/>
      <c r="B2" s="178"/>
      <c r="C2" s="178"/>
      <c r="D2" s="178"/>
      <c r="E2" s="178"/>
      <c r="F2" s="178"/>
      <c r="G2" s="178"/>
      <c r="H2" s="178"/>
      <c r="I2" s="178"/>
      <c r="J2" s="178"/>
      <c r="K2" s="178"/>
    </row>
    <row r="3" spans="1:25" ht="26.25" customHeight="1" x14ac:dyDescent="0.15">
      <c r="A3" s="179" t="s">
        <v>170</v>
      </c>
    </row>
    <row r="4" spans="1:25" ht="26.25" customHeight="1" x14ac:dyDescent="0.15">
      <c r="A4" s="179"/>
    </row>
    <row r="5" spans="1:25" ht="28.5" customHeight="1" x14ac:dyDescent="0.15">
      <c r="A5" s="180" t="s">
        <v>171</v>
      </c>
      <c r="B5" s="182"/>
      <c r="C5" s="182"/>
      <c r="D5" s="182"/>
      <c r="E5" s="182"/>
      <c r="F5" s="182"/>
      <c r="G5" s="182"/>
      <c r="H5" s="182"/>
      <c r="I5" s="182"/>
      <c r="J5" s="182"/>
      <c r="K5" s="182"/>
      <c r="L5" s="182"/>
      <c r="M5" s="182"/>
      <c r="N5" s="182"/>
      <c r="O5" s="182"/>
      <c r="P5" s="182"/>
      <c r="Q5" s="182"/>
      <c r="R5" s="182"/>
      <c r="S5" s="182"/>
      <c r="T5" s="182"/>
      <c r="U5" s="182"/>
      <c r="V5" s="182"/>
      <c r="W5" s="182"/>
      <c r="X5" s="182"/>
      <c r="Y5" s="182"/>
    </row>
    <row r="6" spans="1:25" ht="28.5" customHeight="1" x14ac:dyDescent="0.15">
      <c r="A6" s="179" t="s">
        <v>138</v>
      </c>
    </row>
    <row r="7" spans="1:25" ht="26.25" customHeight="1" x14ac:dyDescent="0.15">
      <c r="A7" s="179"/>
    </row>
    <row r="8" spans="1:25" ht="26.25" customHeight="1" x14ac:dyDescent="0.15">
      <c r="A8" s="179" t="s">
        <v>96</v>
      </c>
    </row>
    <row r="9" spans="1:25" ht="26.25" customHeight="1" x14ac:dyDescent="0.15">
      <c r="A9" s="179"/>
      <c r="B9" s="421" t="s">
        <v>3</v>
      </c>
      <c r="C9" s="421"/>
      <c r="D9" s="421"/>
      <c r="E9" s="422"/>
      <c r="F9" s="422"/>
      <c r="G9" s="422"/>
      <c r="H9" s="422"/>
      <c r="I9" s="422"/>
      <c r="J9" s="422"/>
      <c r="K9" s="422"/>
      <c r="L9" s="422"/>
      <c r="M9" s="422"/>
      <c r="N9" s="422"/>
      <c r="O9" s="422"/>
      <c r="P9" s="422"/>
      <c r="Q9" s="422"/>
      <c r="R9" s="422"/>
      <c r="S9" s="422"/>
      <c r="T9" s="422"/>
      <c r="U9" s="422"/>
      <c r="V9" s="422"/>
      <c r="W9" s="422"/>
      <c r="X9" s="422"/>
      <c r="Y9" s="422"/>
    </row>
    <row r="10" spans="1:25" ht="26.25" customHeight="1" x14ac:dyDescent="0.15">
      <c r="A10" s="179"/>
      <c r="B10" s="421" t="s">
        <v>98</v>
      </c>
      <c r="C10" s="421"/>
      <c r="D10" s="421"/>
      <c r="E10" s="422"/>
      <c r="F10" s="422"/>
      <c r="G10" s="422"/>
      <c r="H10" s="422"/>
      <c r="I10" s="422"/>
      <c r="J10" s="422"/>
      <c r="K10" s="422"/>
      <c r="L10" s="422"/>
      <c r="M10" s="422"/>
      <c r="N10" s="422"/>
      <c r="O10" s="422"/>
      <c r="P10" s="422"/>
      <c r="Q10" s="422"/>
      <c r="R10" s="422"/>
      <c r="S10" s="422"/>
      <c r="T10" s="422"/>
      <c r="U10" s="422"/>
      <c r="V10" s="422"/>
      <c r="W10" s="422"/>
      <c r="X10" s="422"/>
      <c r="Y10" s="422"/>
    </row>
    <row r="11" spans="1:25" ht="26.25" customHeight="1" x14ac:dyDescent="0.15">
      <c r="A11" s="179"/>
      <c r="B11" s="421" t="s">
        <v>99</v>
      </c>
      <c r="C11" s="421"/>
      <c r="D11" s="421"/>
      <c r="E11" s="422"/>
      <c r="F11" s="422"/>
      <c r="G11" s="422"/>
      <c r="H11" s="422"/>
      <c r="I11" s="422"/>
      <c r="J11" s="422"/>
      <c r="K11" s="422"/>
      <c r="L11" s="422"/>
      <c r="M11" s="422"/>
      <c r="N11" s="422"/>
      <c r="O11" s="422"/>
      <c r="P11" s="422"/>
      <c r="Q11" s="422"/>
      <c r="R11" s="422"/>
      <c r="S11" s="422"/>
      <c r="T11" s="422"/>
      <c r="U11" s="422"/>
      <c r="V11" s="422"/>
      <c r="W11" s="422"/>
      <c r="X11" s="422"/>
      <c r="Y11" s="422"/>
    </row>
    <row r="12" spans="1:25" ht="26.25" customHeight="1" x14ac:dyDescent="0.15">
      <c r="A12" s="179"/>
      <c r="E12" s="183"/>
      <c r="F12" s="183"/>
      <c r="G12" s="183"/>
      <c r="H12" s="183"/>
      <c r="I12" s="183"/>
      <c r="J12" s="183"/>
      <c r="K12" s="183"/>
      <c r="L12" s="183"/>
      <c r="M12" s="183"/>
      <c r="N12" s="183"/>
      <c r="O12" s="183"/>
      <c r="P12" s="183"/>
      <c r="Q12" s="183"/>
      <c r="R12" s="183"/>
      <c r="S12" s="183"/>
      <c r="T12" s="183"/>
      <c r="U12" s="183"/>
      <c r="V12" s="183"/>
      <c r="W12" s="183"/>
      <c r="X12" s="183"/>
      <c r="Y12" s="183"/>
    </row>
    <row r="13" spans="1:25" ht="26.25" customHeight="1" x14ac:dyDescent="0.15">
      <c r="A13" s="179" t="s">
        <v>97</v>
      </c>
      <c r="E13" s="183"/>
      <c r="F13" s="183"/>
      <c r="G13" s="183"/>
      <c r="H13" s="183"/>
      <c r="I13" s="183"/>
      <c r="J13" s="183"/>
      <c r="K13" s="183"/>
      <c r="L13" s="183"/>
      <c r="M13" s="183"/>
      <c r="N13" s="183"/>
      <c r="O13" s="183"/>
      <c r="P13" s="183"/>
      <c r="Q13" s="183"/>
      <c r="R13" s="183"/>
      <c r="S13" s="183"/>
      <c r="T13" s="183"/>
      <c r="U13" s="183"/>
      <c r="V13" s="183"/>
      <c r="W13" s="183"/>
      <c r="X13" s="183"/>
      <c r="Y13" s="183"/>
    </row>
    <row r="14" spans="1:25" ht="26.25" customHeight="1" x14ac:dyDescent="0.15">
      <c r="A14" s="179"/>
      <c r="B14" s="421" t="s">
        <v>3</v>
      </c>
      <c r="C14" s="421"/>
      <c r="D14" s="421"/>
      <c r="E14" s="422"/>
      <c r="F14" s="422"/>
      <c r="G14" s="422"/>
      <c r="H14" s="422"/>
      <c r="I14" s="422"/>
      <c r="J14" s="422"/>
      <c r="K14" s="422"/>
      <c r="L14" s="422"/>
      <c r="M14" s="422"/>
      <c r="N14" s="422"/>
      <c r="O14" s="422"/>
      <c r="P14" s="422"/>
      <c r="Q14" s="422"/>
      <c r="R14" s="422"/>
      <c r="S14" s="422"/>
      <c r="T14" s="422"/>
      <c r="U14" s="422"/>
      <c r="V14" s="422"/>
      <c r="W14" s="422"/>
      <c r="X14" s="422"/>
      <c r="Y14" s="422"/>
    </row>
    <row r="15" spans="1:25" ht="26.25" customHeight="1" x14ac:dyDescent="0.15">
      <c r="A15" s="179"/>
      <c r="B15" s="421" t="s">
        <v>98</v>
      </c>
      <c r="C15" s="421"/>
      <c r="D15" s="421"/>
      <c r="E15" s="422"/>
      <c r="F15" s="422"/>
      <c r="G15" s="422"/>
      <c r="H15" s="422"/>
      <c r="I15" s="422"/>
      <c r="J15" s="422"/>
      <c r="K15" s="422"/>
      <c r="L15" s="422"/>
      <c r="M15" s="422"/>
      <c r="N15" s="422"/>
      <c r="O15" s="422"/>
      <c r="P15" s="422"/>
      <c r="Q15" s="422"/>
      <c r="R15" s="422"/>
      <c r="S15" s="422"/>
      <c r="T15" s="422"/>
      <c r="U15" s="422"/>
      <c r="V15" s="422"/>
      <c r="W15" s="422"/>
      <c r="X15" s="422"/>
      <c r="Y15" s="422"/>
    </row>
    <row r="16" spans="1:25" ht="26.25" customHeight="1" x14ac:dyDescent="0.15">
      <c r="A16" s="179"/>
      <c r="B16" s="421" t="s">
        <v>99</v>
      </c>
      <c r="C16" s="421"/>
      <c r="D16" s="421"/>
      <c r="E16" s="422"/>
      <c r="F16" s="422"/>
      <c r="G16" s="422"/>
      <c r="H16" s="422"/>
      <c r="I16" s="422"/>
      <c r="J16" s="422"/>
      <c r="K16" s="422"/>
      <c r="L16" s="422"/>
      <c r="M16" s="422"/>
      <c r="N16" s="422"/>
      <c r="O16" s="422"/>
      <c r="P16" s="422"/>
      <c r="Q16" s="422"/>
      <c r="R16" s="422"/>
      <c r="S16" s="422"/>
      <c r="T16" s="422"/>
      <c r="U16" s="422"/>
      <c r="V16" s="422"/>
      <c r="W16" s="422"/>
      <c r="X16" s="422"/>
      <c r="Y16" s="422"/>
    </row>
    <row r="17" spans="1:25" ht="26.25" customHeight="1" x14ac:dyDescent="0.15">
      <c r="A17" s="179"/>
    </row>
    <row r="18" spans="1:25" ht="26.25" customHeight="1" x14ac:dyDescent="0.15">
      <c r="A18" s="179"/>
    </row>
    <row r="19" spans="1:25" ht="26.25" customHeight="1" x14ac:dyDescent="0.15">
      <c r="A19" s="181"/>
      <c r="K19" s="423" t="s">
        <v>101</v>
      </c>
      <c r="L19" s="423"/>
      <c r="N19" t="s">
        <v>102</v>
      </c>
      <c r="P19" t="s">
        <v>89</v>
      </c>
      <c r="R19" t="s">
        <v>103</v>
      </c>
      <c r="S19" s="168"/>
    </row>
    <row r="20" spans="1:25" ht="26.25" customHeight="1" x14ac:dyDescent="0.15">
      <c r="A20" s="179"/>
    </row>
    <row r="21" spans="1:25" ht="26.25" customHeight="1" x14ac:dyDescent="0.15">
      <c r="A21" s="179"/>
      <c r="K21" s="421" t="s">
        <v>3</v>
      </c>
      <c r="L21" s="421"/>
      <c r="M21" s="421"/>
      <c r="N21" s="422"/>
      <c r="O21" s="422"/>
      <c r="P21" s="422"/>
      <c r="Q21" s="422"/>
      <c r="R21" s="422"/>
      <c r="S21" s="422"/>
      <c r="T21" s="422"/>
      <c r="U21" s="422"/>
      <c r="V21" s="422"/>
      <c r="W21" s="422"/>
      <c r="X21" s="422"/>
      <c r="Y21" s="422"/>
    </row>
    <row r="22" spans="1:25" ht="26.25" customHeight="1" x14ac:dyDescent="0.15">
      <c r="A22" s="179"/>
      <c r="K22" s="421" t="s">
        <v>98</v>
      </c>
      <c r="L22" s="421"/>
      <c r="M22" s="421"/>
      <c r="N22" s="422"/>
      <c r="O22" s="422"/>
      <c r="P22" s="422"/>
      <c r="Q22" s="422"/>
      <c r="R22" s="422"/>
      <c r="S22" s="422"/>
      <c r="T22" s="422"/>
      <c r="U22" s="422"/>
      <c r="V22" s="422"/>
      <c r="W22" s="422"/>
      <c r="X22" s="422"/>
      <c r="Y22" s="422"/>
    </row>
    <row r="23" spans="1:25" ht="26.25" customHeight="1" x14ac:dyDescent="0.15">
      <c r="A23" s="179"/>
      <c r="K23" s="421" t="s">
        <v>99</v>
      </c>
      <c r="L23" s="421"/>
      <c r="M23" s="421"/>
      <c r="N23" s="422"/>
      <c r="O23" s="422"/>
      <c r="P23" s="422"/>
      <c r="Q23" s="422"/>
      <c r="R23" s="422"/>
      <c r="S23" s="422"/>
      <c r="T23" s="422"/>
      <c r="U23" s="422"/>
      <c r="V23" s="422"/>
      <c r="W23" s="422"/>
      <c r="X23" s="422"/>
      <c r="Y23" s="422"/>
    </row>
  </sheetData>
  <mergeCells count="20">
    <mergeCell ref="K22:M22"/>
    <mergeCell ref="N22:Y22"/>
    <mergeCell ref="K23:M23"/>
    <mergeCell ref="N23:Y23"/>
    <mergeCell ref="B16:D16"/>
    <mergeCell ref="E16:Y16"/>
    <mergeCell ref="K19:L19"/>
    <mergeCell ref="K21:M21"/>
    <mergeCell ref="N21:Y21"/>
    <mergeCell ref="B11:D11"/>
    <mergeCell ref="E11:Y11"/>
    <mergeCell ref="B14:D14"/>
    <mergeCell ref="E14:Y14"/>
    <mergeCell ref="B15:D15"/>
    <mergeCell ref="E15:Y15"/>
    <mergeCell ref="A1:Y1"/>
    <mergeCell ref="B9:D9"/>
    <mergeCell ref="E9:Y9"/>
    <mergeCell ref="B10:D10"/>
    <mergeCell ref="E10:Y10"/>
  </mergeCells>
  <phoneticPr fontId="3" type="Hiragana"/>
  <conditionalFormatting sqref="E9:E11">
    <cfRule type="containsBlanks" dxfId="2" priority="11">
      <formula>LEN(TRIM(E9))=0</formula>
    </cfRule>
  </conditionalFormatting>
  <conditionalFormatting sqref="E14:E16">
    <cfRule type="containsBlanks" dxfId="1" priority="8">
      <formula>LEN(TRIM(E14))=0</formula>
    </cfRule>
  </conditionalFormatting>
  <conditionalFormatting sqref="N21:Y23">
    <cfRule type="containsBlanks" dxfId="0" priority="5">
      <formula>LEN(TRIM(N21))=0</formula>
    </cfRule>
  </conditionalFormatting>
  <pageMargins left="0.59055118110236215" right="0.59055118110236215" top="0.78740157480314943" bottom="0.78740157480314943"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0"/>
  <sheetViews>
    <sheetView showZeros="0" view="pageBreakPreview" zoomScale="70" zoomScaleSheetLayoutView="70" workbookViewId="0">
      <pane xSplit="3" ySplit="3" topLeftCell="D4" activePane="bottomRight" state="frozen"/>
      <selection pane="topRight"/>
      <selection pane="bottomLeft"/>
      <selection pane="bottomRight" activeCell="C4" sqref="C4"/>
    </sheetView>
  </sheetViews>
  <sheetFormatPr defaultRowHeight="13.5" x14ac:dyDescent="0.15"/>
  <cols>
    <col min="1" max="1" width="2" customWidth="1"/>
    <col min="3" max="4" width="25.625" customWidth="1"/>
    <col min="5" max="5" width="11.25" customWidth="1"/>
    <col min="6" max="6" width="17.125" bestFit="1" customWidth="1"/>
    <col min="7" max="7" width="38.75" customWidth="1"/>
    <col min="8" max="8" width="33.5" customWidth="1"/>
    <col min="9" max="10" width="13" customWidth="1"/>
    <col min="16" max="16" width="11.375" customWidth="1"/>
    <col min="19" max="19" width="48.625" bestFit="1" customWidth="1"/>
    <col min="20" max="21" width="9" customWidth="1"/>
  </cols>
  <sheetData>
    <row r="1" spans="1:16" x14ac:dyDescent="0.15">
      <c r="A1" s="1" t="s">
        <v>69</v>
      </c>
      <c r="B1" s="1"/>
      <c r="C1" s="1"/>
      <c r="D1" s="1"/>
      <c r="E1" s="1"/>
      <c r="F1" s="1"/>
      <c r="G1" s="1"/>
      <c r="H1" s="1"/>
      <c r="I1" s="1"/>
      <c r="J1" s="1"/>
      <c r="K1" s="1"/>
      <c r="L1" s="1"/>
      <c r="M1" s="72"/>
      <c r="N1" s="72"/>
      <c r="O1" s="72"/>
      <c r="P1" s="78"/>
    </row>
    <row r="2" spans="1:16" x14ac:dyDescent="0.15">
      <c r="A2" s="1"/>
      <c r="B2" s="54"/>
      <c r="C2" s="54"/>
      <c r="D2" s="1"/>
      <c r="E2" s="1"/>
      <c r="F2" s="1"/>
      <c r="G2" s="1"/>
      <c r="H2" s="1"/>
      <c r="I2" s="1"/>
      <c r="J2" s="1"/>
      <c r="K2" s="1"/>
      <c r="L2" s="1"/>
      <c r="M2" s="1"/>
      <c r="N2" s="1"/>
      <c r="O2" s="1"/>
      <c r="P2" s="1"/>
    </row>
    <row r="3" spans="1:16" ht="41.25" customHeight="1" x14ac:dyDescent="0.15">
      <c r="A3" s="1"/>
      <c r="B3" s="55" t="s">
        <v>38</v>
      </c>
      <c r="C3" s="57" t="s">
        <v>9</v>
      </c>
      <c r="D3" s="61" t="s">
        <v>19</v>
      </c>
      <c r="E3" s="63" t="s">
        <v>148</v>
      </c>
      <c r="F3" s="63" t="s">
        <v>35</v>
      </c>
      <c r="G3" s="66" t="s">
        <v>1</v>
      </c>
      <c r="H3" s="66" t="s">
        <v>0</v>
      </c>
      <c r="I3" s="63" t="s">
        <v>80</v>
      </c>
      <c r="J3" s="63" t="s">
        <v>81</v>
      </c>
      <c r="K3" s="63" t="s">
        <v>83</v>
      </c>
      <c r="L3" s="63" t="s">
        <v>85</v>
      </c>
      <c r="M3" s="66" t="s">
        <v>50</v>
      </c>
      <c r="N3" s="63" t="s">
        <v>87</v>
      </c>
      <c r="O3" s="74" t="s">
        <v>88</v>
      </c>
      <c r="P3" s="79" t="s">
        <v>26</v>
      </c>
    </row>
    <row r="4" spans="1:16" ht="43.5" customHeight="1" x14ac:dyDescent="0.15">
      <c r="A4" s="1"/>
      <c r="B4" s="56">
        <f t="shared" ref="B4:B18" si="0">ROW()-3</f>
        <v>1</v>
      </c>
      <c r="C4" s="58" t="str">
        <f>IF(施設１!N4="","",総括表!E11)</f>
        <v/>
      </c>
      <c r="D4" s="62">
        <f>施設１!N4</f>
        <v>0</v>
      </c>
      <c r="E4" s="64">
        <f>施設１!N3</f>
        <v>0</v>
      </c>
      <c r="F4" s="65" t="str">
        <f>IF(施設１!AK4="","",施設１!AK4)</f>
        <v/>
      </c>
      <c r="G4" s="67">
        <f>施設１!N5</f>
        <v>0</v>
      </c>
      <c r="H4" s="67">
        <f>施設１!N7</f>
        <v>0</v>
      </c>
      <c r="I4" s="69">
        <f>施設１!AH5</f>
        <v>0</v>
      </c>
      <c r="J4" s="69">
        <f>施設１!AM5</f>
        <v>0</v>
      </c>
      <c r="K4" s="70" t="str">
        <f>IF(施設１!N4="","",施設１!K18)</f>
        <v/>
      </c>
      <c r="L4" s="70" t="str">
        <f>IF(施設１!N4="","",施設１!K21)</f>
        <v/>
      </c>
      <c r="M4" s="70" t="str">
        <f>IF(施設１!N4="","",I4*K4+J4*L4)</f>
        <v/>
      </c>
      <c r="N4" s="73">
        <f>施設１!Y18</f>
        <v>0</v>
      </c>
      <c r="O4" s="75">
        <f>施設１!Y21</f>
        <v>0</v>
      </c>
      <c r="P4" s="80" t="str">
        <f>IF(施設１!N4="","",施設１!AJ24)</f>
        <v/>
      </c>
    </row>
    <row r="5" spans="1:16" ht="43.5" customHeight="1" x14ac:dyDescent="0.15">
      <c r="A5" s="1"/>
      <c r="B5" s="56">
        <f t="shared" si="0"/>
        <v>2</v>
      </c>
      <c r="C5" s="58" t="str">
        <f>IF(施設２!N4="","",総括表!E11)</f>
        <v/>
      </c>
      <c r="D5" s="62">
        <f>施設２!N4</f>
        <v>0</v>
      </c>
      <c r="E5" s="64">
        <f>施設２!N3</f>
        <v>0</v>
      </c>
      <c r="F5" s="65" t="str">
        <f>IF(施設２!AK4="","",施設２!AK4)</f>
        <v/>
      </c>
      <c r="G5" s="67">
        <f>施設２!N5</f>
        <v>0</v>
      </c>
      <c r="H5" s="67">
        <f>施設２!N7</f>
        <v>0</v>
      </c>
      <c r="I5" s="69">
        <f>施設２!AH5</f>
        <v>0</v>
      </c>
      <c r="J5" s="69">
        <f>施設２!AM5</f>
        <v>0</v>
      </c>
      <c r="K5" s="70" t="str">
        <f>IF(施設２!N4="","",施設２!K18)</f>
        <v/>
      </c>
      <c r="L5" s="70" t="str">
        <f>IF(施設２!N4="","",施設２!K21)</f>
        <v/>
      </c>
      <c r="M5" s="70" t="str">
        <f>IF(施設２!N4="","",I5*K5+J5*L5)</f>
        <v/>
      </c>
      <c r="N5" s="73">
        <f>施設２!Y18</f>
        <v>0</v>
      </c>
      <c r="O5" s="75">
        <f>施設２!Y21</f>
        <v>0</v>
      </c>
      <c r="P5" s="80" t="str">
        <f>IF(施設２!N4="","",施設２!AJ24)</f>
        <v/>
      </c>
    </row>
    <row r="6" spans="1:16" ht="43.5" customHeight="1" x14ac:dyDescent="0.15">
      <c r="A6" s="1"/>
      <c r="B6" s="56">
        <f t="shared" si="0"/>
        <v>3</v>
      </c>
      <c r="C6" s="58" t="str">
        <f>IF(施設３!N4="","",総括表!E11)</f>
        <v/>
      </c>
      <c r="D6" s="62">
        <f>施設３!N4</f>
        <v>0</v>
      </c>
      <c r="E6" s="64">
        <f>施設３!N3</f>
        <v>0</v>
      </c>
      <c r="F6" s="65" t="str">
        <f>IF(施設３!AK4="","",施設３!AK4)</f>
        <v/>
      </c>
      <c r="G6" s="67">
        <f>施設３!N5</f>
        <v>0</v>
      </c>
      <c r="H6" s="67">
        <f>施設３!N7</f>
        <v>0</v>
      </c>
      <c r="I6" s="69">
        <f>施設３!AH5</f>
        <v>0</v>
      </c>
      <c r="J6" s="69">
        <f>施設３!AM5</f>
        <v>0</v>
      </c>
      <c r="K6" s="70" t="str">
        <f>IF(施設３!N4="","",施設３!K18)</f>
        <v/>
      </c>
      <c r="L6" s="70" t="str">
        <f>IF(施設３!N4="","",施設３!K21)</f>
        <v/>
      </c>
      <c r="M6" s="70" t="str">
        <f>IF(施設３!N4="","",I6*K6+J6*L6)</f>
        <v/>
      </c>
      <c r="N6" s="73">
        <f>施設３!Y18</f>
        <v>0</v>
      </c>
      <c r="O6" s="75">
        <f>施設３!Y21</f>
        <v>0</v>
      </c>
      <c r="P6" s="80" t="str">
        <f>IF(施設３!N4="","",施設３!AJ24)</f>
        <v/>
      </c>
    </row>
    <row r="7" spans="1:16" ht="43.5" customHeight="1" x14ac:dyDescent="0.15">
      <c r="A7" s="1"/>
      <c r="B7" s="56">
        <f t="shared" si="0"/>
        <v>4</v>
      </c>
      <c r="C7" s="58" t="str">
        <f>IF(施設４!N4="","",総括表!E11)</f>
        <v/>
      </c>
      <c r="D7" s="62">
        <f>施設４!N4</f>
        <v>0</v>
      </c>
      <c r="E7" s="64">
        <f>施設４!N3</f>
        <v>0</v>
      </c>
      <c r="F7" s="65" t="str">
        <f>IF(施設４!AK4="","",施設４!AK4)</f>
        <v/>
      </c>
      <c r="G7" s="67">
        <f>施設４!N5</f>
        <v>0</v>
      </c>
      <c r="H7" s="67">
        <f>施設４!N7</f>
        <v>0</v>
      </c>
      <c r="I7" s="69">
        <f>施設４!AH5</f>
        <v>0</v>
      </c>
      <c r="J7" s="69">
        <f>施設４!AM5</f>
        <v>0</v>
      </c>
      <c r="K7" s="70" t="str">
        <f>IF(施設４!N4="","",施設４!K18)</f>
        <v/>
      </c>
      <c r="L7" s="70" t="str">
        <f>IF(施設４!N4="","",施設４!K21)</f>
        <v/>
      </c>
      <c r="M7" s="70" t="str">
        <f>IF(施設４!N4="","",I7*K7+J7*L7)</f>
        <v/>
      </c>
      <c r="N7" s="73">
        <f>施設４!Y18</f>
        <v>0</v>
      </c>
      <c r="O7" s="75">
        <f>施設４!Y21</f>
        <v>0</v>
      </c>
      <c r="P7" s="80" t="str">
        <f>IF(施設４!N4="","",施設４!AJ24)</f>
        <v/>
      </c>
    </row>
    <row r="8" spans="1:16" ht="43.5" customHeight="1" x14ac:dyDescent="0.15">
      <c r="A8" s="1"/>
      <c r="B8" s="56">
        <f t="shared" si="0"/>
        <v>5</v>
      </c>
      <c r="C8" s="58" t="str">
        <f>IF(施設５!N4="","",総括表!E11)</f>
        <v/>
      </c>
      <c r="D8" s="62">
        <f>施設５!N4</f>
        <v>0</v>
      </c>
      <c r="E8" s="64">
        <f>施設５!N3</f>
        <v>0</v>
      </c>
      <c r="F8" s="65" t="str">
        <f>IF(施設５!AK4="","",施設５!AK4)</f>
        <v/>
      </c>
      <c r="G8" s="67">
        <f>施設５!N5</f>
        <v>0</v>
      </c>
      <c r="H8" s="67">
        <f>施設５!N7</f>
        <v>0</v>
      </c>
      <c r="I8" s="69">
        <f>施設５!AH5</f>
        <v>0</v>
      </c>
      <c r="J8" s="69">
        <f>施設５!AM5</f>
        <v>0</v>
      </c>
      <c r="K8" s="70" t="str">
        <f>IF(施設５!N4="","",施設５!K18)</f>
        <v/>
      </c>
      <c r="L8" s="70" t="str">
        <f>IF(施設５!N4="","",施設５!K21)</f>
        <v/>
      </c>
      <c r="M8" s="70" t="str">
        <f>IF(施設５!N4="","",I8*K8+J8*L8)</f>
        <v/>
      </c>
      <c r="N8" s="73">
        <f>施設５!Y18</f>
        <v>0</v>
      </c>
      <c r="O8" s="75">
        <f>施設５!Y21</f>
        <v>0</v>
      </c>
      <c r="P8" s="80" t="str">
        <f>IF(施設５!N4="","",施設５!AJ24)</f>
        <v/>
      </c>
    </row>
    <row r="9" spans="1:16" ht="43.5" customHeight="1" x14ac:dyDescent="0.15">
      <c r="A9" s="1"/>
      <c r="B9" s="56">
        <f t="shared" si="0"/>
        <v>6</v>
      </c>
      <c r="C9" s="58" t="str">
        <f>IF(施設６!N4="","",総括表!E11)</f>
        <v/>
      </c>
      <c r="D9" s="62">
        <f>施設６!N4</f>
        <v>0</v>
      </c>
      <c r="E9" s="64">
        <f>施設６!N3</f>
        <v>0</v>
      </c>
      <c r="F9" s="65" t="str">
        <f>IF(施設６!AK4="","",施設６!AK4)</f>
        <v/>
      </c>
      <c r="G9" s="67">
        <f>施設６!N5</f>
        <v>0</v>
      </c>
      <c r="H9" s="67">
        <f>施設６!N7</f>
        <v>0</v>
      </c>
      <c r="I9" s="69">
        <f>施設６!AH5</f>
        <v>0</v>
      </c>
      <c r="J9" s="69">
        <f>施設６!AM5</f>
        <v>0</v>
      </c>
      <c r="K9" s="70" t="str">
        <f>IF(施設６!N4="","",施設６!K18)</f>
        <v/>
      </c>
      <c r="L9" s="70" t="str">
        <f>IF(施設６!N4="","",施設６!K21)</f>
        <v/>
      </c>
      <c r="M9" s="70" t="str">
        <f>IF(施設６!N4="","",I9*K9+J9*L9)</f>
        <v/>
      </c>
      <c r="N9" s="73">
        <f>施設６!Y18</f>
        <v>0</v>
      </c>
      <c r="O9" s="75">
        <f>施設６!Y21</f>
        <v>0</v>
      </c>
      <c r="P9" s="80" t="str">
        <f>IF(施設６!N4="","",施設６!AJ24)</f>
        <v/>
      </c>
    </row>
    <row r="10" spans="1:16" ht="43.5" customHeight="1" x14ac:dyDescent="0.15">
      <c r="A10" s="1"/>
      <c r="B10" s="56">
        <f t="shared" si="0"/>
        <v>7</v>
      </c>
      <c r="C10" s="58" t="str">
        <f>IF(施設７!N4="","",総括表!E11)</f>
        <v/>
      </c>
      <c r="D10" s="62">
        <f>施設７!N4</f>
        <v>0</v>
      </c>
      <c r="E10" s="64">
        <f>施設７!N3</f>
        <v>0</v>
      </c>
      <c r="F10" s="65" t="str">
        <f>IF(施設７!AK4="","",施設７!AK4)</f>
        <v/>
      </c>
      <c r="G10" s="67">
        <f>施設７!N5</f>
        <v>0</v>
      </c>
      <c r="H10" s="67">
        <f>施設７!N7</f>
        <v>0</v>
      </c>
      <c r="I10" s="69">
        <f>施設７!AH5</f>
        <v>0</v>
      </c>
      <c r="J10" s="69">
        <f>施設７!AM5</f>
        <v>0</v>
      </c>
      <c r="K10" s="70" t="str">
        <f>IF(施設７!N4="","",施設７!K18)</f>
        <v/>
      </c>
      <c r="L10" s="70" t="str">
        <f>IF(施設７!N4="","",施設７!K21)</f>
        <v/>
      </c>
      <c r="M10" s="70" t="str">
        <f>IF(施設７!N4="","",I10*K10+J10*L10)</f>
        <v/>
      </c>
      <c r="N10" s="73">
        <f>施設７!Y18</f>
        <v>0</v>
      </c>
      <c r="O10" s="75">
        <f>施設７!Y21</f>
        <v>0</v>
      </c>
      <c r="P10" s="80" t="str">
        <f>IF(施設７!N4="","",施設７!AJ24)</f>
        <v/>
      </c>
    </row>
    <row r="11" spans="1:16" ht="43.5" customHeight="1" x14ac:dyDescent="0.15">
      <c r="A11" s="1"/>
      <c r="B11" s="56">
        <f t="shared" si="0"/>
        <v>8</v>
      </c>
      <c r="C11" s="58" t="str">
        <f>IF(施設８!N4="","",総括表!E11)</f>
        <v/>
      </c>
      <c r="D11" s="62">
        <f>施設８!N4</f>
        <v>0</v>
      </c>
      <c r="E11" s="64">
        <f>施設８!N3</f>
        <v>0</v>
      </c>
      <c r="F11" s="65" t="str">
        <f>IF(施設８!AK4="","",施設８!AK4)</f>
        <v/>
      </c>
      <c r="G11" s="67">
        <f>施設８!N5</f>
        <v>0</v>
      </c>
      <c r="H11" s="67">
        <f>施設８!N7</f>
        <v>0</v>
      </c>
      <c r="I11" s="69">
        <f>施設８!AH5</f>
        <v>0</v>
      </c>
      <c r="J11" s="69">
        <f>施設８!AM5</f>
        <v>0</v>
      </c>
      <c r="K11" s="70" t="str">
        <f>IF(施設８!N4="","",施設８!K18)</f>
        <v/>
      </c>
      <c r="L11" s="70" t="str">
        <f>IF(施設８!N4="","",施設８!K21)</f>
        <v/>
      </c>
      <c r="M11" s="70" t="str">
        <f>IF(施設８!N4="","",I11*K11+J11*L11)</f>
        <v/>
      </c>
      <c r="N11" s="73">
        <f>施設８!Y18</f>
        <v>0</v>
      </c>
      <c r="O11" s="75">
        <f>施設８!Y21</f>
        <v>0</v>
      </c>
      <c r="P11" s="80" t="str">
        <f>IF(施設８!N4="","",施設８!AJ24)</f>
        <v/>
      </c>
    </row>
    <row r="12" spans="1:16" ht="43.5" customHeight="1" x14ac:dyDescent="0.15">
      <c r="A12" s="1"/>
      <c r="B12" s="56">
        <f t="shared" si="0"/>
        <v>9</v>
      </c>
      <c r="C12" s="58" t="str">
        <f>IF(施設９!N4="","",総括表!E11)</f>
        <v/>
      </c>
      <c r="D12" s="62">
        <f>施設９!N4</f>
        <v>0</v>
      </c>
      <c r="E12" s="64">
        <f>施設９!N3</f>
        <v>0</v>
      </c>
      <c r="F12" s="65" t="str">
        <f>IF(施設９!AK4="","",施設９!AK4)</f>
        <v/>
      </c>
      <c r="G12" s="67">
        <f>施設９!N5</f>
        <v>0</v>
      </c>
      <c r="H12" s="67">
        <f>施設９!N7</f>
        <v>0</v>
      </c>
      <c r="I12" s="69">
        <f>施設９!AH5</f>
        <v>0</v>
      </c>
      <c r="J12" s="69">
        <f>施設９!AM5</f>
        <v>0</v>
      </c>
      <c r="K12" s="70" t="str">
        <f>IF(施設９!N4="","",施設９!K18)</f>
        <v/>
      </c>
      <c r="L12" s="70" t="str">
        <f>IF(施設９!N4="","",施設９!K21)</f>
        <v/>
      </c>
      <c r="M12" s="70" t="str">
        <f>IF(施設９!N4="","",I12*K12+J12*L12)</f>
        <v/>
      </c>
      <c r="N12" s="73">
        <f>施設９!Y18</f>
        <v>0</v>
      </c>
      <c r="O12" s="75">
        <f>施設９!Y21</f>
        <v>0</v>
      </c>
      <c r="P12" s="80" t="str">
        <f>IF(施設９!N4="","",施設９!AJ24)</f>
        <v/>
      </c>
    </row>
    <row r="13" spans="1:16" ht="43.5" customHeight="1" x14ac:dyDescent="0.15">
      <c r="A13" s="1"/>
      <c r="B13" s="56">
        <f t="shared" si="0"/>
        <v>10</v>
      </c>
      <c r="C13" s="58" t="str">
        <f>IF(施設１０!N4="","",総括表!E11)</f>
        <v/>
      </c>
      <c r="D13" s="62">
        <f>施設１０!N4</f>
        <v>0</v>
      </c>
      <c r="E13" s="64">
        <f>施設１０!N3</f>
        <v>0</v>
      </c>
      <c r="F13" s="65" t="str">
        <f>IF(施設１０!AK4="","",施設１０!AK4)</f>
        <v/>
      </c>
      <c r="G13" s="67">
        <f>施設１０!N5</f>
        <v>0</v>
      </c>
      <c r="H13" s="67">
        <f>施設１０!N7</f>
        <v>0</v>
      </c>
      <c r="I13" s="69">
        <f>施設１０!AH5</f>
        <v>0</v>
      </c>
      <c r="J13" s="69">
        <f>施設１０!AM5</f>
        <v>0</v>
      </c>
      <c r="K13" s="70" t="str">
        <f>IF(施設１０!N4="","",施設１０!K18)</f>
        <v/>
      </c>
      <c r="L13" s="70" t="str">
        <f>IF(施設１０!N4="","",施設１０!K21)</f>
        <v/>
      </c>
      <c r="M13" s="70" t="str">
        <f>IF(施設１０!N4="","",I13*K13+J13*L13)</f>
        <v/>
      </c>
      <c r="N13" s="73">
        <f>施設１０!Y18</f>
        <v>0</v>
      </c>
      <c r="O13" s="75">
        <f>施設１０!Y21</f>
        <v>0</v>
      </c>
      <c r="P13" s="80" t="str">
        <f>IF(施設１０!N4="","",施設１０!AJ24)</f>
        <v/>
      </c>
    </row>
    <row r="14" spans="1:16" ht="43.5" customHeight="1" x14ac:dyDescent="0.15">
      <c r="A14" s="1"/>
      <c r="B14" s="56">
        <f t="shared" si="0"/>
        <v>11</v>
      </c>
      <c r="C14" s="58" t="str">
        <f>IF(施設１１!N4="","",総括表!E11)</f>
        <v/>
      </c>
      <c r="D14" s="62">
        <f>施設１１!N4</f>
        <v>0</v>
      </c>
      <c r="E14" s="64">
        <f>施設１１!N3</f>
        <v>0</v>
      </c>
      <c r="F14" s="65" t="str">
        <f>IF(施設１１!AK4="","",施設１１!AK4)</f>
        <v/>
      </c>
      <c r="G14" s="67">
        <f>施設１１!N5</f>
        <v>0</v>
      </c>
      <c r="H14" s="67">
        <f>施設１１!N7</f>
        <v>0</v>
      </c>
      <c r="I14" s="69">
        <f>施設１１!AH5</f>
        <v>0</v>
      </c>
      <c r="J14" s="69">
        <f>施設１１!AM5</f>
        <v>0</v>
      </c>
      <c r="K14" s="70" t="str">
        <f>IF(施設１１!N4="","",施設１１!K18)</f>
        <v/>
      </c>
      <c r="L14" s="70" t="str">
        <f>IF(施設１１!N4="","",施設１１!K21)</f>
        <v/>
      </c>
      <c r="M14" s="70" t="str">
        <f>IF(施設１１!N4="","",I14*K14+J14*L14)</f>
        <v/>
      </c>
      <c r="N14" s="73">
        <f>施設１１!Y18</f>
        <v>0</v>
      </c>
      <c r="O14" s="75">
        <f>施設１１!Y21</f>
        <v>0</v>
      </c>
      <c r="P14" s="80" t="str">
        <f>IF(施設１１!N4="","",施設１１!AJ24)</f>
        <v/>
      </c>
    </row>
    <row r="15" spans="1:16" ht="43.5" customHeight="1" x14ac:dyDescent="0.15">
      <c r="A15" s="1"/>
      <c r="B15" s="56">
        <f t="shared" si="0"/>
        <v>12</v>
      </c>
      <c r="C15" s="58" t="str">
        <f>IF(施設１２!N4="","",総括表!E11)</f>
        <v/>
      </c>
      <c r="D15" s="62">
        <f>施設１２!N4</f>
        <v>0</v>
      </c>
      <c r="E15" s="64">
        <f>施設１２!N3</f>
        <v>0</v>
      </c>
      <c r="F15" s="65" t="str">
        <f>IF(施設１２!AK4="","",施設１２!AK4)</f>
        <v/>
      </c>
      <c r="G15" s="67">
        <f>施設１２!N5</f>
        <v>0</v>
      </c>
      <c r="H15" s="67">
        <f>施設１２!N7</f>
        <v>0</v>
      </c>
      <c r="I15" s="69">
        <f>施設１２!AH5</f>
        <v>0</v>
      </c>
      <c r="J15" s="69">
        <f>施設１２!AM5</f>
        <v>0</v>
      </c>
      <c r="K15" s="70" t="str">
        <f>IF(施設１２!N4="","",施設１２!K18)</f>
        <v/>
      </c>
      <c r="L15" s="70" t="str">
        <f>IF(施設１２!N4="","",施設１２!K21)</f>
        <v/>
      </c>
      <c r="M15" s="70" t="str">
        <f>IF(施設１２!N4="","",I15*K15+J15*L15)</f>
        <v/>
      </c>
      <c r="N15" s="73">
        <f>施設１２!Y18</f>
        <v>0</v>
      </c>
      <c r="O15" s="75">
        <f>施設１２!Y21</f>
        <v>0</v>
      </c>
      <c r="P15" s="80" t="str">
        <f>IF(施設１２!N4="","",施設１２!AJ24)</f>
        <v/>
      </c>
    </row>
    <row r="16" spans="1:16" ht="43.5" customHeight="1" x14ac:dyDescent="0.15">
      <c r="A16" s="1"/>
      <c r="B16" s="56">
        <f t="shared" si="0"/>
        <v>13</v>
      </c>
      <c r="C16" s="58" t="str">
        <f>IF(施設１３!N4="","",総括表!E11)</f>
        <v/>
      </c>
      <c r="D16" s="62">
        <f>施設１３!N4</f>
        <v>0</v>
      </c>
      <c r="E16" s="64">
        <f>施設１３!N3</f>
        <v>0</v>
      </c>
      <c r="F16" s="65" t="str">
        <f>IF(施設１３!AK4="","",施設１３!AK4)</f>
        <v/>
      </c>
      <c r="G16" s="67">
        <f>施設１３!N5</f>
        <v>0</v>
      </c>
      <c r="H16" s="67">
        <f>施設１３!N7</f>
        <v>0</v>
      </c>
      <c r="I16" s="69">
        <f>施設１３!AH5</f>
        <v>0</v>
      </c>
      <c r="J16" s="69">
        <f>施設１３!AM5</f>
        <v>0</v>
      </c>
      <c r="K16" s="70" t="str">
        <f>IF(施設１３!N4="","",施設１３!K18)</f>
        <v/>
      </c>
      <c r="L16" s="70" t="str">
        <f>IF(施設１３!N4="","",施設１３!K21)</f>
        <v/>
      </c>
      <c r="M16" s="70" t="str">
        <f>IF(施設１３!N4="","",I16*K16+J16*L16)</f>
        <v/>
      </c>
      <c r="N16" s="73">
        <f>施設１３!Y18</f>
        <v>0</v>
      </c>
      <c r="O16" s="75">
        <f>施設１３!Y21</f>
        <v>0</v>
      </c>
      <c r="P16" s="80" t="str">
        <f>IF(施設１３!N4="","",施設１３!AJ24)</f>
        <v/>
      </c>
    </row>
    <row r="17" spans="1:21" ht="43.5" customHeight="1" x14ac:dyDescent="0.15">
      <c r="A17" s="1"/>
      <c r="B17" s="56">
        <f t="shared" si="0"/>
        <v>14</v>
      </c>
      <c r="C17" s="58" t="str">
        <f>IF(施設１４!N4="","",総括表!E11)</f>
        <v/>
      </c>
      <c r="D17" s="62">
        <f>施設１４!N4</f>
        <v>0</v>
      </c>
      <c r="E17" s="64">
        <f>施設１４!N3</f>
        <v>0</v>
      </c>
      <c r="F17" s="65" t="str">
        <f>IF(施設１４!AK4="","",施設１４!AK4)</f>
        <v/>
      </c>
      <c r="G17" s="67">
        <f>施設１４!N5</f>
        <v>0</v>
      </c>
      <c r="H17" s="67">
        <f>施設１４!N7</f>
        <v>0</v>
      </c>
      <c r="I17" s="69">
        <f>施設１４!AH5</f>
        <v>0</v>
      </c>
      <c r="J17" s="69">
        <f>施設１４!AM5</f>
        <v>0</v>
      </c>
      <c r="K17" s="70" t="str">
        <f>IF(施設１４!N4="","",施設１４!K18)</f>
        <v/>
      </c>
      <c r="L17" s="70" t="str">
        <f>IF(施設１４!N4="","",施設１４!K21)</f>
        <v/>
      </c>
      <c r="M17" s="70" t="str">
        <f>IF(施設１４!N4="","",I17*K17+J17*L17)</f>
        <v/>
      </c>
      <c r="N17" s="73">
        <f>施設１４!Y18</f>
        <v>0</v>
      </c>
      <c r="O17" s="75">
        <f>施設１４!Y21</f>
        <v>0</v>
      </c>
      <c r="P17" s="80" t="str">
        <f>IF(施設１４!N4="","",施設１４!AJ24)</f>
        <v/>
      </c>
    </row>
    <row r="18" spans="1:21" ht="43.5" customHeight="1" x14ac:dyDescent="0.15">
      <c r="A18" s="1"/>
      <c r="B18" s="56">
        <f t="shared" si="0"/>
        <v>15</v>
      </c>
      <c r="C18" s="58" t="str">
        <f>IF(施設１５!N4="","",総括表!E11)</f>
        <v/>
      </c>
      <c r="D18" s="62">
        <f>施設１５!N4</f>
        <v>0</v>
      </c>
      <c r="E18" s="64">
        <f>施設１５!N3</f>
        <v>0</v>
      </c>
      <c r="F18" s="65" t="str">
        <f>IF(施設１５!AK4="","",施設１５!AK4)</f>
        <v/>
      </c>
      <c r="G18" s="67">
        <f>施設１５!N5</f>
        <v>0</v>
      </c>
      <c r="H18" s="67">
        <f>施設１５!N7</f>
        <v>0</v>
      </c>
      <c r="I18" s="69">
        <f>施設１５!AH5</f>
        <v>0</v>
      </c>
      <c r="J18" s="69">
        <f>施設１５!AM5</f>
        <v>0</v>
      </c>
      <c r="K18" s="70" t="str">
        <f>IF(施設１５!N4="","",施設１５!K18)</f>
        <v/>
      </c>
      <c r="L18" s="70" t="str">
        <f>IF(施設１５!N4="","",施設１５!K21)</f>
        <v/>
      </c>
      <c r="M18" s="70" t="str">
        <f>IF(施設１５!N4="","",I18*K18+J18*L18)</f>
        <v/>
      </c>
      <c r="N18" s="73">
        <f>施設１５!Y18</f>
        <v>0</v>
      </c>
      <c r="O18" s="76">
        <f>施設１５!Y21</f>
        <v>0</v>
      </c>
      <c r="P18" s="81" t="str">
        <f>IF(施設１５!N4="","",施設１５!AJ24)</f>
        <v/>
      </c>
    </row>
    <row r="19" spans="1:21" ht="43.5" customHeight="1" x14ac:dyDescent="0.15">
      <c r="O19" s="77" t="s">
        <v>13</v>
      </c>
      <c r="P19" s="185">
        <f>SUM(P4:P18)</f>
        <v>0</v>
      </c>
      <c r="S19" s="60"/>
      <c r="T19" s="60" t="s">
        <v>92</v>
      </c>
      <c r="U19" s="60" t="s">
        <v>93</v>
      </c>
    </row>
    <row r="20" spans="1:21" x14ac:dyDescent="0.15">
      <c r="S20" s="82" t="s">
        <v>139</v>
      </c>
      <c r="T20" s="60">
        <f t="shared" ref="T20:T26" si="1">COUNTIF($G$4:$G$18,S20)</f>
        <v>0</v>
      </c>
      <c r="U20" s="60">
        <f t="shared" ref="U20:U26" si="2">SUMIF($G$4:$G$18,S20,$P$4:$P$18)</f>
        <v>0</v>
      </c>
    </row>
    <row r="21" spans="1:21" x14ac:dyDescent="0.15">
      <c r="S21" s="82" t="s">
        <v>91</v>
      </c>
      <c r="T21" s="60">
        <f t="shared" si="1"/>
        <v>0</v>
      </c>
      <c r="U21" s="60">
        <f t="shared" si="2"/>
        <v>0</v>
      </c>
    </row>
    <row r="22" spans="1:21" x14ac:dyDescent="0.15">
      <c r="S22" s="82" t="s">
        <v>140</v>
      </c>
      <c r="T22" s="60">
        <f t="shared" si="1"/>
        <v>0</v>
      </c>
      <c r="U22" s="60">
        <f t="shared" si="2"/>
        <v>0</v>
      </c>
    </row>
    <row r="23" spans="1:21" x14ac:dyDescent="0.15">
      <c r="S23" s="82" t="s">
        <v>149</v>
      </c>
      <c r="T23" s="60">
        <f t="shared" si="1"/>
        <v>0</v>
      </c>
      <c r="U23" s="60">
        <f t="shared" si="2"/>
        <v>0</v>
      </c>
    </row>
    <row r="24" spans="1:21" x14ac:dyDescent="0.15">
      <c r="S24" s="82" t="s">
        <v>129</v>
      </c>
      <c r="T24" s="60">
        <f t="shared" si="1"/>
        <v>0</v>
      </c>
      <c r="U24" s="60">
        <f t="shared" si="2"/>
        <v>0</v>
      </c>
    </row>
    <row r="25" spans="1:21" x14ac:dyDescent="0.15">
      <c r="S25" s="82" t="s">
        <v>71</v>
      </c>
      <c r="T25" s="60">
        <f t="shared" si="1"/>
        <v>0</v>
      </c>
      <c r="U25" s="60">
        <f t="shared" si="2"/>
        <v>0</v>
      </c>
    </row>
    <row r="26" spans="1:21" x14ac:dyDescent="0.15">
      <c r="S26" s="82" t="s">
        <v>84</v>
      </c>
      <c r="T26" s="60">
        <f t="shared" si="1"/>
        <v>0</v>
      </c>
      <c r="U26" s="60">
        <f t="shared" si="2"/>
        <v>0</v>
      </c>
    </row>
    <row r="27" spans="1:21" x14ac:dyDescent="0.15">
      <c r="S27" s="82"/>
      <c r="T27" s="60"/>
      <c r="U27" s="60"/>
    </row>
    <row r="28" spans="1:21" x14ac:dyDescent="0.15">
      <c r="S28" s="82" t="s">
        <v>131</v>
      </c>
      <c r="T28" s="60">
        <f t="shared" ref="T28:T36" si="3">COUNTIF($G$4:$G$18,S28)</f>
        <v>0</v>
      </c>
      <c r="U28" s="60">
        <f t="shared" ref="U28:U29" si="4">SUMIF($G$4:$G$18,S28,$P$4:$P$18)</f>
        <v>0</v>
      </c>
    </row>
    <row r="29" spans="1:21" x14ac:dyDescent="0.15">
      <c r="S29" s="82" t="s">
        <v>141</v>
      </c>
      <c r="T29" s="60">
        <f>COUNTIF($G$4:$G$18,S29)</f>
        <v>0</v>
      </c>
      <c r="U29" s="60">
        <f t="shared" si="4"/>
        <v>0</v>
      </c>
    </row>
    <row r="30" spans="1:21" x14ac:dyDescent="0.15">
      <c r="S30" s="82" t="s">
        <v>142</v>
      </c>
      <c r="T30" s="60">
        <f t="shared" si="3"/>
        <v>0</v>
      </c>
      <c r="U30" s="60">
        <f t="shared" ref="U30:U36" si="5">SUMIF($G$4:$G$18,S30,$P$4:$P$18)</f>
        <v>0</v>
      </c>
    </row>
    <row r="31" spans="1:21" x14ac:dyDescent="0.15">
      <c r="S31" s="82" t="s">
        <v>167</v>
      </c>
      <c r="T31" s="60">
        <f t="shared" si="3"/>
        <v>0</v>
      </c>
      <c r="U31" s="60">
        <f t="shared" si="5"/>
        <v>0</v>
      </c>
    </row>
    <row r="32" spans="1:21" x14ac:dyDescent="0.15">
      <c r="S32" s="82" t="s">
        <v>143</v>
      </c>
      <c r="T32" s="60">
        <f t="shared" si="3"/>
        <v>0</v>
      </c>
      <c r="U32" s="60">
        <f t="shared" si="5"/>
        <v>0</v>
      </c>
    </row>
    <row r="33" spans="1:29" x14ac:dyDescent="0.15">
      <c r="S33" s="82" t="s">
        <v>144</v>
      </c>
      <c r="T33" s="60">
        <f>COUNTIF($G$4:$G$18,S33)</f>
        <v>0</v>
      </c>
      <c r="U33" s="60">
        <f t="shared" si="5"/>
        <v>0</v>
      </c>
    </row>
    <row r="34" spans="1:29" x14ac:dyDescent="0.15">
      <c r="S34" s="82" t="s">
        <v>17</v>
      </c>
      <c r="T34" s="60">
        <f t="shared" si="3"/>
        <v>0</v>
      </c>
      <c r="U34" s="60">
        <f t="shared" si="5"/>
        <v>0</v>
      </c>
    </row>
    <row r="35" spans="1:29" x14ac:dyDescent="0.15">
      <c r="S35" s="82" t="s">
        <v>137</v>
      </c>
      <c r="T35" s="60">
        <f>COUNTIF($G$4:$G$18,S35)</f>
        <v>0</v>
      </c>
      <c r="U35" s="60">
        <f t="shared" si="5"/>
        <v>0</v>
      </c>
    </row>
    <row r="36" spans="1:29" x14ac:dyDescent="0.15">
      <c r="S36" s="82" t="s">
        <v>169</v>
      </c>
      <c r="T36" s="60">
        <f t="shared" si="3"/>
        <v>0</v>
      </c>
      <c r="U36" s="60">
        <f t="shared" si="5"/>
        <v>0</v>
      </c>
    </row>
    <row r="37" spans="1:29" x14ac:dyDescent="0.15">
      <c r="S37" s="82"/>
      <c r="T37" s="60"/>
      <c r="U37" s="60"/>
    </row>
    <row r="39" spans="1:29" x14ac:dyDescent="0.15">
      <c r="C39" s="60" t="s">
        <v>100</v>
      </c>
      <c r="D39" s="60" t="s">
        <v>150</v>
      </c>
      <c r="E39" s="60" t="s">
        <v>151</v>
      </c>
      <c r="F39" s="60" t="s">
        <v>152</v>
      </c>
      <c r="G39" s="60" t="s">
        <v>153</v>
      </c>
      <c r="H39" s="60" t="s">
        <v>154</v>
      </c>
      <c r="I39" s="60" t="s">
        <v>100</v>
      </c>
      <c r="J39" s="60" t="s">
        <v>155</v>
      </c>
      <c r="K39" s="60" t="s">
        <v>156</v>
      </c>
      <c r="L39" s="60" t="s">
        <v>157</v>
      </c>
      <c r="M39" s="60" t="s">
        <v>158</v>
      </c>
      <c r="N39" s="60" t="s">
        <v>159</v>
      </c>
      <c r="O39" s="60" t="s">
        <v>160</v>
      </c>
      <c r="P39" s="60" t="s">
        <v>86</v>
      </c>
      <c r="Q39" s="60" t="s">
        <v>161</v>
      </c>
      <c r="R39" s="60" t="s">
        <v>136</v>
      </c>
      <c r="S39" s="60" t="s">
        <v>162</v>
      </c>
      <c r="T39" s="60" t="s">
        <v>163</v>
      </c>
      <c r="U39" s="60" t="s">
        <v>108</v>
      </c>
      <c r="V39" s="60" t="s">
        <v>73</v>
      </c>
      <c r="W39" s="60" t="s">
        <v>164</v>
      </c>
      <c r="X39" s="60" t="s">
        <v>132</v>
      </c>
      <c r="Y39" s="60" t="s">
        <v>166</v>
      </c>
      <c r="Z39" s="60" t="s">
        <v>82</v>
      </c>
      <c r="AA39" s="60" t="s">
        <v>165</v>
      </c>
      <c r="AB39" s="60" t="s">
        <v>80</v>
      </c>
      <c r="AC39" s="60" t="s">
        <v>81</v>
      </c>
    </row>
    <row r="40" spans="1:29" x14ac:dyDescent="0.15">
      <c r="A40" t="s">
        <v>127</v>
      </c>
      <c r="C40" s="59">
        <f>総括表!$E$11</f>
        <v>0</v>
      </c>
      <c r="D40" s="59">
        <f>総括表!$T$5</f>
        <v>0</v>
      </c>
      <c r="E40" s="59">
        <f>総括表!$W$5</f>
        <v>0</v>
      </c>
      <c r="F40" s="59">
        <f>総括表!$Z$5</f>
        <v>0</v>
      </c>
      <c r="G40" s="68" t="e">
        <f>("R"&amp;D40&amp;"."&amp;E40&amp;"."&amp;F40)*1</f>
        <v>#VALUE!</v>
      </c>
      <c r="H40" s="59">
        <f>総括表!$E$10</f>
        <v>0</v>
      </c>
      <c r="I40" s="59">
        <f>総括表!$E$11</f>
        <v>0</v>
      </c>
      <c r="J40" s="59">
        <f>総括表!$M$12</f>
        <v>0</v>
      </c>
      <c r="K40" s="59">
        <f>総括表!$U$12</f>
        <v>0</v>
      </c>
      <c r="L40" s="71">
        <f>総括表!$H$13</f>
        <v>0</v>
      </c>
      <c r="M40" s="71">
        <f>総括表!$K$13</f>
        <v>0</v>
      </c>
      <c r="N40" s="60" t="str">
        <f>L40&amp;"-"&amp;M40</f>
        <v>0-0</v>
      </c>
      <c r="O40" s="59">
        <f>総括表!$E$14</f>
        <v>0</v>
      </c>
      <c r="P40" s="59">
        <f>総括表!$M$15</f>
        <v>0</v>
      </c>
      <c r="Q40" s="59">
        <f>総括表!$U$15</f>
        <v>0</v>
      </c>
      <c r="R40" s="71">
        <f>総括表!$M$16</f>
        <v>0</v>
      </c>
      <c r="S40" s="59">
        <f>総括表!$U$16</f>
        <v>0</v>
      </c>
      <c r="T40" s="71">
        <f>総括表!$H$17</f>
        <v>0</v>
      </c>
      <c r="U40" s="71">
        <f>総括表!$K$17</f>
        <v>0</v>
      </c>
      <c r="V40" s="60" t="str">
        <f>T40&amp;"-"&amp;U40</f>
        <v>0-0</v>
      </c>
      <c r="W40" s="59">
        <f>総括表!$E$18</f>
        <v>0</v>
      </c>
      <c r="X40" s="83">
        <f>総括表!$G$20</f>
        <v>0</v>
      </c>
      <c r="Y40" s="59">
        <f>総括表!$T$42</f>
        <v>0</v>
      </c>
      <c r="Z40" s="59">
        <f>総括表!$T$31</f>
        <v>0</v>
      </c>
      <c r="AA40" s="59">
        <f>総括表!$T$41</f>
        <v>0</v>
      </c>
      <c r="AB40" s="84">
        <f>SUM(I4:I18)</f>
        <v>0</v>
      </c>
      <c r="AC40" s="84">
        <f>SUM(J4:J18)</f>
        <v>0</v>
      </c>
    </row>
  </sheetData>
  <phoneticPr fontId="3" type="Hiragana"/>
  <conditionalFormatting sqref="P1">
    <cfRule type="cellIs" dxfId="155" priority="1" operator="equal">
      <formula>0</formula>
    </cfRule>
  </conditionalFormatting>
  <pageMargins left="0.39370078740157483" right="0.39370078740157483" top="0.75" bottom="0.75" header="0.3" footer="0.3"/>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4"/>
  <sheetViews>
    <sheetView topLeftCell="A10" zoomScaleSheetLayoutView="100" workbookViewId="0">
      <selection activeCell="Y19" sqref="Y19"/>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3"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3"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c r="AQ18" s="118"/>
    </row>
    <row r="19" spans="1:43"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3"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3"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R21*Y21/12</f>
        <v>0</v>
      </c>
      <c r="AG21" s="329"/>
      <c r="AH21" s="329"/>
      <c r="AI21" s="329"/>
      <c r="AJ21" s="330"/>
      <c r="AK21" s="331" t="s">
        <v>134</v>
      </c>
      <c r="AL21" s="332"/>
      <c r="AM21" s="109"/>
      <c r="AN21" s="109"/>
      <c r="AO21" s="109"/>
      <c r="AP21" s="109"/>
      <c r="AQ21" s="118"/>
    </row>
    <row r="22" spans="1:43"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3" ht="40.5" customHeight="1" x14ac:dyDescent="0.15">
      <c r="AJ23" s="337" t="s">
        <v>61</v>
      </c>
      <c r="AK23" s="324"/>
      <c r="AL23" s="324"/>
      <c r="AM23" s="324"/>
      <c r="AN23" s="324"/>
      <c r="AO23" s="324"/>
      <c r="AP23" s="326"/>
    </row>
    <row r="24" spans="1:43"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54" priority="6">
      <formula>LEN(TRIM(A10))=0</formula>
    </cfRule>
  </conditionalFormatting>
  <conditionalFormatting sqref="N3:R3 AK4 N7:AP7">
    <cfRule type="containsBlanks" dxfId="153" priority="11">
      <formula>LEN(TRIM(N3))=0</formula>
    </cfRule>
  </conditionalFormatting>
  <conditionalFormatting sqref="N4:AE5">
    <cfRule type="containsBlanks" dxfId="152" priority="1">
      <formula>LEN(TRIM(N4))=0</formula>
    </cfRule>
  </conditionalFormatting>
  <conditionalFormatting sqref="S6:T6 V6:X6">
    <cfRule type="containsBlanks" dxfId="151" priority="7">
      <formula>LEN(TRIM(S6))=0</formula>
    </cfRule>
  </conditionalFormatting>
  <conditionalFormatting sqref="Y18:AD18">
    <cfRule type="containsBlanks" dxfId="150" priority="4">
      <formula>LEN(TRIM(Y18))=0</formula>
    </cfRule>
  </conditionalFormatting>
  <conditionalFormatting sqref="Y21:AD21">
    <cfRule type="containsBlanks" dxfId="149" priority="2">
      <formula>LEN(TRIM(Y21))=0</formula>
    </cfRule>
  </conditionalFormatting>
  <conditionalFormatting sqref="AH5:AI5">
    <cfRule type="containsBlanks" dxfId="148" priority="8">
      <formula>LEN(TRIM(AH5))=0</formula>
    </cfRule>
  </conditionalFormatting>
  <conditionalFormatting sqref="AM5:AN5">
    <cfRule type="containsBlanks" dxfId="147" priority="5">
      <formula>LEN(TRIM(AM5))=0</formula>
    </cfRule>
  </conditionalFormatting>
  <dataValidations count="8">
    <dataValidation imeMode="halfAlpha" allowBlank="1" showInputMessage="1" showErrorMessage="1" sqref="AO5 AJ5" xr:uid="{00000000-0002-0000-0300-000000000000}"/>
    <dataValidation imeMode="disabled" allowBlank="1" showInputMessage="1" showErrorMessage="1" sqref="AM5:AN5 AH5:AI5 V6:Y6 S6:T6" xr:uid="{00000000-0002-0000-0300-000001000000}"/>
    <dataValidation type="list" imeMode="disabled" allowBlank="1" showInputMessage="1" showErrorMessage="1" sqref="A10:A15" xr:uid="{00000000-0002-0000-0300-000002000000}">
      <formula1>"○"</formula1>
    </dataValidation>
    <dataValidation type="list" allowBlank="1" showInputMessage="1" showErrorMessage="1" sqref="Y21:AD21 Y18:AD18" xr:uid="{00000000-0002-0000-0300-000003000000}">
      <formula1>"12,11,10,9,8,7,6,5,4,3,2,1"</formula1>
    </dataValidation>
    <dataValidation type="date" allowBlank="1" showInputMessage="1" showErrorMessage="1" sqref="AK4:AP4" xr:uid="{00000000-0002-0000-0300-000004000000}">
      <formula1>92</formula1>
      <formula2>45747</formula2>
    </dataValidation>
    <dataValidation type="textLength" allowBlank="1" showErrorMessage="1" error="10桁で入力してください。" sqref="N3:R3" xr:uid="{00000000-0002-0000-0300-000005000000}">
      <formula1>9</formula1>
      <formula2>10</formula2>
    </dataValidation>
    <dataValidation type="list" allowBlank="1" showInputMessage="1" showErrorMessage="1" sqref="D11:AP11" xr:uid="{00000000-0002-0000-0300-000006000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N5:AE5" xr:uid="{2C2E7BAF-066C-436C-9399-3C4B800790A6}">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24"/>
  <sheetViews>
    <sheetView workbookViewId="0">
      <selection activeCell="Y22" sqref="Y22"/>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46" priority="24">
      <formula>LEN(TRIM(A10))=0</formula>
    </cfRule>
  </conditionalFormatting>
  <conditionalFormatting sqref="N3:R3">
    <cfRule type="containsBlanks" dxfId="145" priority="4">
      <formula>LEN(TRIM(N3))=0</formula>
    </cfRule>
  </conditionalFormatting>
  <conditionalFormatting sqref="N4:AE5">
    <cfRule type="containsBlanks" dxfId="144" priority="1">
      <formula>LEN(TRIM(N4))=0</formula>
    </cfRule>
  </conditionalFormatting>
  <conditionalFormatting sqref="N7:AP7">
    <cfRule type="containsBlanks" dxfId="143" priority="29">
      <formula>LEN(TRIM(N7))=0</formula>
    </cfRule>
  </conditionalFormatting>
  <conditionalFormatting sqref="S6:T6 V6:X6">
    <cfRule type="containsBlanks" dxfId="142" priority="25">
      <formula>LEN(TRIM(S6))=0</formula>
    </cfRule>
  </conditionalFormatting>
  <conditionalFormatting sqref="Y18:AD18">
    <cfRule type="containsBlanks" dxfId="141" priority="9">
      <formula>LEN(TRIM(Y18))=0</formula>
    </cfRule>
  </conditionalFormatting>
  <conditionalFormatting sqref="Y21:AD21">
    <cfRule type="containsBlanks" dxfId="140" priority="10">
      <formula>LEN(TRIM(Y21))=0</formula>
    </cfRule>
  </conditionalFormatting>
  <conditionalFormatting sqref="AH5:AI5">
    <cfRule type="containsBlanks" dxfId="139" priority="26">
      <formula>LEN(TRIM(AH5))=0</formula>
    </cfRule>
  </conditionalFormatting>
  <conditionalFormatting sqref="AK4">
    <cfRule type="containsBlanks" dxfId="138" priority="2">
      <formula>LEN(TRIM(AK4))=0</formula>
    </cfRule>
  </conditionalFormatting>
  <conditionalFormatting sqref="AM5:AN5">
    <cfRule type="containsBlanks" dxfId="137" priority="23">
      <formula>LEN(TRIM(AM5))=0</formula>
    </cfRule>
  </conditionalFormatting>
  <dataValidations count="7">
    <dataValidation imeMode="halfAlpha" allowBlank="1" showInputMessage="1" showErrorMessage="1" sqref="AO5 AJ5" xr:uid="{00000000-0002-0000-0400-000000000000}"/>
    <dataValidation imeMode="disabled" allowBlank="1" showInputMessage="1" showErrorMessage="1" sqref="AM5:AN5 AH5:AI5 V6:Y6 S6:T6" xr:uid="{00000000-0002-0000-0400-000001000000}"/>
    <dataValidation type="list" imeMode="disabled" allowBlank="1" showInputMessage="1" showErrorMessage="1" sqref="A10:A15" xr:uid="{00000000-0002-0000-0400-000002000000}">
      <formula1>"○"</formula1>
    </dataValidation>
    <dataValidation type="list" allowBlank="1" showInputMessage="1" showErrorMessage="1" sqref="Y18:AD18 Y21:AD21" xr:uid="{00000000-0002-0000-0400-000003000000}">
      <formula1>"12,11,10,9,8,7,6,5,4,3,2,1"</formula1>
    </dataValidation>
    <dataValidation type="textLength" allowBlank="1" showErrorMessage="1" error="10桁で入力してください。" sqref="N3:R3" xr:uid="{00000000-0002-0000-0400-000005000000}">
      <formula1>9</formula1>
      <formula2>10</formula2>
    </dataValidation>
    <dataValidation type="date" allowBlank="1" showInputMessage="1" showErrorMessage="1" sqref="AK4:AP4" xr:uid="{F70B12F6-1EAA-4AE2-8317-CE93FCE45839}">
      <formula1>92</formula1>
      <formula2>45747</formula2>
    </dataValidation>
    <dataValidation type="list" allowBlank="1" showInputMessage="1" showErrorMessage="1" sqref="N5:AE5" xr:uid="{CA65B48B-0C96-47A3-9BAC-5B5010B45FF6}">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24"/>
  <sheetViews>
    <sheetView workbookViewId="0">
      <selection activeCell="A10" sqref="A10:C10"/>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36" priority="3">
      <formula>LEN(TRIM(A10))=0</formula>
    </cfRule>
  </conditionalFormatting>
  <conditionalFormatting sqref="N3:R3">
    <cfRule type="containsBlanks" dxfId="135" priority="5">
      <formula>LEN(TRIM(N3))=0</formula>
    </cfRule>
  </conditionalFormatting>
  <conditionalFormatting sqref="N4:AE5">
    <cfRule type="containsBlanks" dxfId="134" priority="1">
      <formula>LEN(TRIM(N4))=0</formula>
    </cfRule>
  </conditionalFormatting>
  <conditionalFormatting sqref="N7:AP7">
    <cfRule type="containsBlanks" dxfId="133" priority="30">
      <formula>LEN(TRIM(N7))=0</formula>
    </cfRule>
  </conditionalFormatting>
  <conditionalFormatting sqref="S6:T6 V6:X6">
    <cfRule type="containsBlanks" dxfId="132" priority="26">
      <formula>LEN(TRIM(S6))=0</formula>
    </cfRule>
  </conditionalFormatting>
  <conditionalFormatting sqref="Y18:AD18">
    <cfRule type="containsBlanks" dxfId="131" priority="10">
      <formula>LEN(TRIM(Y18))=0</formula>
    </cfRule>
  </conditionalFormatting>
  <conditionalFormatting sqref="Y21:AD21">
    <cfRule type="containsBlanks" dxfId="130" priority="11">
      <formula>LEN(TRIM(Y21))=0</formula>
    </cfRule>
  </conditionalFormatting>
  <conditionalFormatting sqref="AH5:AI5">
    <cfRule type="containsBlanks" dxfId="129" priority="27">
      <formula>LEN(TRIM(AH5))=0</formula>
    </cfRule>
  </conditionalFormatting>
  <conditionalFormatting sqref="AK4">
    <cfRule type="containsBlanks" dxfId="128" priority="2">
      <formula>LEN(TRIM(AK4))=0</formula>
    </cfRule>
  </conditionalFormatting>
  <conditionalFormatting sqref="AM5:AN5">
    <cfRule type="containsBlanks" dxfId="127" priority="24">
      <formula>LEN(TRIM(AM5))=0</formula>
    </cfRule>
  </conditionalFormatting>
  <dataValidations count="7">
    <dataValidation imeMode="halfAlpha" allowBlank="1" showInputMessage="1" showErrorMessage="1" sqref="AO5 AJ5" xr:uid="{00000000-0002-0000-0500-000000000000}"/>
    <dataValidation imeMode="disabled" allowBlank="1" showInputMessage="1" showErrorMessage="1" sqref="AM5:AN5 AH5:AI5 V6:Y6 S6:T6" xr:uid="{00000000-0002-0000-0500-000001000000}"/>
    <dataValidation type="list" allowBlank="1" showInputMessage="1" showErrorMessage="1" sqref="Y18:AD18 Y21:AD21" xr:uid="{00000000-0002-0000-0500-000002000000}">
      <formula1>"12,11,10,9,8,7,6,5,4,3,2,1"</formula1>
    </dataValidation>
    <dataValidation type="textLength" allowBlank="1" showErrorMessage="1" error="10桁で入力してください。" sqref="N3:R3" xr:uid="{00000000-0002-0000-0500-000004000000}">
      <formula1>9</formula1>
      <formula2>10</formula2>
    </dataValidation>
    <dataValidation type="list" imeMode="disabled" allowBlank="1" showInputMessage="1" showErrorMessage="1" sqref="A10:A15" xr:uid="{00000000-0002-0000-0500-000006000000}">
      <formula1>"○"</formula1>
    </dataValidation>
    <dataValidation type="date" allowBlank="1" showInputMessage="1" showErrorMessage="1" sqref="AK4:AP4" xr:uid="{2774007F-A1C3-493C-AB04-5759AE8C7D13}">
      <formula1>92</formula1>
      <formula2>45747</formula2>
    </dataValidation>
    <dataValidation type="list" allowBlank="1" showInputMessage="1" showErrorMessage="1" sqref="N5:AE5" xr:uid="{5A576F87-BAB9-441C-BA81-0339CF6D4C7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24"/>
  <sheetViews>
    <sheetView workbookViewId="0">
      <selection activeCell="A10" sqref="A10:C10"/>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R21*Y21/12</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26" priority="2">
      <formula>LEN(TRIM(A10))=0</formula>
    </cfRule>
  </conditionalFormatting>
  <conditionalFormatting sqref="N3:R3">
    <cfRule type="containsBlanks" dxfId="125" priority="4">
      <formula>LEN(TRIM(N3))=0</formula>
    </cfRule>
  </conditionalFormatting>
  <conditionalFormatting sqref="N4:AE5">
    <cfRule type="containsBlanks" dxfId="124" priority="1">
      <formula>LEN(TRIM(N4))=0</formula>
    </cfRule>
  </conditionalFormatting>
  <conditionalFormatting sqref="N7:AP7">
    <cfRule type="containsBlanks" dxfId="123" priority="29">
      <formula>LEN(TRIM(N7))=0</formula>
    </cfRule>
  </conditionalFormatting>
  <conditionalFormatting sqref="S6:T6 V6:X6">
    <cfRule type="containsBlanks" dxfId="122" priority="25">
      <formula>LEN(TRIM(S6))=0</formula>
    </cfRule>
  </conditionalFormatting>
  <conditionalFormatting sqref="Y18:AD18">
    <cfRule type="containsBlanks" dxfId="121" priority="9">
      <formula>LEN(TRIM(Y18))=0</formula>
    </cfRule>
  </conditionalFormatting>
  <conditionalFormatting sqref="Y21:AD21">
    <cfRule type="containsBlanks" dxfId="120" priority="10">
      <formula>LEN(TRIM(Y21))=0</formula>
    </cfRule>
  </conditionalFormatting>
  <conditionalFormatting sqref="AH5:AI5">
    <cfRule type="containsBlanks" dxfId="119" priority="26">
      <formula>LEN(TRIM(AH5))=0</formula>
    </cfRule>
  </conditionalFormatting>
  <conditionalFormatting sqref="AK4">
    <cfRule type="containsBlanks" dxfId="118" priority="19">
      <formula>LEN(TRIM(AK4))=0</formula>
    </cfRule>
  </conditionalFormatting>
  <conditionalFormatting sqref="AM5:AN5">
    <cfRule type="containsBlanks" dxfId="117" priority="23">
      <formula>LEN(TRIM(AM5))=0</formula>
    </cfRule>
  </conditionalFormatting>
  <dataValidations count="7">
    <dataValidation imeMode="halfAlpha" allowBlank="1" showInputMessage="1" showErrorMessage="1" sqref="AO5 AJ5" xr:uid="{00000000-0002-0000-0600-000000000000}"/>
    <dataValidation imeMode="disabled" allowBlank="1" showInputMessage="1" showErrorMessage="1" sqref="AM5:AN5 AH5:AI5 V6:Y6 S6:T6" xr:uid="{00000000-0002-0000-0600-000001000000}"/>
    <dataValidation type="list" allowBlank="1" showInputMessage="1" showErrorMessage="1" sqref="Y18:AD18 Y21:AD21" xr:uid="{00000000-0002-0000-0600-000002000000}">
      <formula1>"12,11,10,9,8,7,6,5,4,3,2,1"</formula1>
    </dataValidation>
    <dataValidation type="date" allowBlank="1" showInputMessage="1" showErrorMessage="1" sqref="AK4:AP4" xr:uid="{00000000-0002-0000-0600-000003000000}">
      <formula1>92</formula1>
      <formula2>45747</formula2>
    </dataValidation>
    <dataValidation type="textLength" allowBlank="1" showErrorMessage="1" error="10桁で入力してください。" sqref="N3:R3" xr:uid="{00000000-0002-0000-0600-000004000000}">
      <formula1>9</formula1>
      <formula2>10</formula2>
    </dataValidation>
    <dataValidation type="list" imeMode="disabled" allowBlank="1" showInputMessage="1" showErrorMessage="1" sqref="A10:A15" xr:uid="{00000000-0002-0000-0600-000006000000}">
      <formula1>"○"</formula1>
    </dataValidation>
    <dataValidation type="list" allowBlank="1" showInputMessage="1" showErrorMessage="1" sqref="N5:AE5" xr:uid="{2ACA19EE-06C9-4510-8784-EE638C2A4DE9}">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24"/>
  <sheetViews>
    <sheetView workbookViewId="0">
      <selection activeCell="A10" sqref="A10:C10"/>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16" priority="2">
      <formula>LEN(TRIM(A10))=0</formula>
    </cfRule>
  </conditionalFormatting>
  <conditionalFormatting sqref="N3:R3">
    <cfRule type="containsBlanks" dxfId="115" priority="4">
      <formula>LEN(TRIM(N3))=0</formula>
    </cfRule>
  </conditionalFormatting>
  <conditionalFormatting sqref="N4:AE5">
    <cfRule type="containsBlanks" dxfId="114" priority="1">
      <formula>LEN(TRIM(N4))=0</formula>
    </cfRule>
  </conditionalFormatting>
  <conditionalFormatting sqref="N7:AP7">
    <cfRule type="containsBlanks" dxfId="113" priority="29">
      <formula>LEN(TRIM(N7))=0</formula>
    </cfRule>
  </conditionalFormatting>
  <conditionalFormatting sqref="S6:T6 V6:X6">
    <cfRule type="containsBlanks" dxfId="112" priority="25">
      <formula>LEN(TRIM(S6))=0</formula>
    </cfRule>
  </conditionalFormatting>
  <conditionalFormatting sqref="Y18:AD18">
    <cfRule type="containsBlanks" dxfId="111" priority="9">
      <formula>LEN(TRIM(Y18))=0</formula>
    </cfRule>
  </conditionalFormatting>
  <conditionalFormatting sqref="Y21:AD21">
    <cfRule type="containsBlanks" dxfId="110" priority="10">
      <formula>LEN(TRIM(Y21))=0</formula>
    </cfRule>
  </conditionalFormatting>
  <conditionalFormatting sqref="AH5:AI5">
    <cfRule type="containsBlanks" dxfId="109" priority="26">
      <formula>LEN(TRIM(AH5))=0</formula>
    </cfRule>
  </conditionalFormatting>
  <conditionalFormatting sqref="AK4">
    <cfRule type="containsBlanks" dxfId="108" priority="19">
      <formula>LEN(TRIM(AK4))=0</formula>
    </cfRule>
  </conditionalFormatting>
  <conditionalFormatting sqref="AM5:AN5">
    <cfRule type="containsBlanks" dxfId="107" priority="23">
      <formula>LEN(TRIM(AM5))=0</formula>
    </cfRule>
  </conditionalFormatting>
  <dataValidations count="7">
    <dataValidation imeMode="halfAlpha" allowBlank="1" showInputMessage="1" showErrorMessage="1" sqref="AO5 AJ5" xr:uid="{00000000-0002-0000-0700-000000000000}"/>
    <dataValidation imeMode="disabled" allowBlank="1" showInputMessage="1" showErrorMessage="1" sqref="AM5:AN5 AH5:AI5 V6:Y6 S6:T6" xr:uid="{00000000-0002-0000-0700-000001000000}"/>
    <dataValidation type="list" allowBlank="1" showInputMessage="1" showErrorMessage="1" sqref="Y18:AD18 Y21:AD21" xr:uid="{00000000-0002-0000-0700-000002000000}">
      <formula1>"12,11,10,9,8,7,6,5,4,3,2,1"</formula1>
    </dataValidation>
    <dataValidation type="date" allowBlank="1" showInputMessage="1" showErrorMessage="1" sqref="AK4:AP4" xr:uid="{00000000-0002-0000-0700-000003000000}">
      <formula1>92</formula1>
      <formula2>45747</formula2>
    </dataValidation>
    <dataValidation type="textLength" allowBlank="1" showErrorMessage="1" error="10桁で入力してください。" sqref="N3:R3" xr:uid="{00000000-0002-0000-0700-000004000000}">
      <formula1>9</formula1>
      <formula2>10</formula2>
    </dataValidation>
    <dataValidation type="list" imeMode="disabled" allowBlank="1" showInputMessage="1" showErrorMessage="1" sqref="A10:A15" xr:uid="{00000000-0002-0000-0700-000006000000}">
      <formula1>"○"</formula1>
    </dataValidation>
    <dataValidation type="list" allowBlank="1" showInputMessage="1" showErrorMessage="1" sqref="N5:AE5" xr:uid="{4207166E-AAD3-468E-B178-9EE47E3F04FB}">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24"/>
  <sheetViews>
    <sheetView workbookViewId="0">
      <selection activeCell="A10" sqref="A10:C10"/>
    </sheetView>
  </sheetViews>
  <sheetFormatPr defaultRowHeight="13.5" x14ac:dyDescent="0.15"/>
  <cols>
    <col min="1" max="42" width="2.125" customWidth="1"/>
    <col min="47" max="47" width="48.625" bestFit="1" customWidth="1"/>
  </cols>
  <sheetData>
    <row r="1" spans="1:43" x14ac:dyDescent="0.15">
      <c r="A1" s="85" t="s">
        <v>70</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43"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row>
    <row r="3" spans="1:43" ht="42" customHeight="1" x14ac:dyDescent="0.15">
      <c r="A3" s="285" t="s">
        <v>4</v>
      </c>
      <c r="B3" s="286"/>
      <c r="C3" s="287"/>
      <c r="D3" s="89" t="s">
        <v>148</v>
      </c>
      <c r="E3" s="92"/>
      <c r="F3" s="92"/>
      <c r="G3" s="95"/>
      <c r="H3" s="95"/>
      <c r="I3" s="95"/>
      <c r="J3" s="95"/>
      <c r="K3" s="95"/>
      <c r="L3" s="95"/>
      <c r="M3" s="104"/>
      <c r="N3" s="300"/>
      <c r="O3" s="301"/>
      <c r="P3" s="301"/>
      <c r="Q3" s="301"/>
      <c r="R3" s="302"/>
      <c r="S3" s="110"/>
      <c r="T3" s="110"/>
      <c r="U3" s="110"/>
      <c r="V3" s="110"/>
      <c r="W3" s="110"/>
      <c r="X3" s="110"/>
      <c r="Y3" s="110"/>
      <c r="Z3" s="110"/>
      <c r="AA3" s="110"/>
      <c r="AB3" s="110"/>
      <c r="AC3" s="110"/>
      <c r="AD3" s="110"/>
      <c r="AE3" s="110"/>
      <c r="AF3" s="110"/>
      <c r="AG3" s="110"/>
      <c r="AH3" s="110"/>
      <c r="AI3" s="110"/>
      <c r="AJ3" s="113"/>
      <c r="AK3" s="113"/>
      <c r="AL3" s="113"/>
      <c r="AM3" s="113"/>
      <c r="AN3" s="113"/>
      <c r="AO3" s="113"/>
      <c r="AP3" s="115"/>
    </row>
    <row r="4" spans="1:43" ht="42" customHeight="1" x14ac:dyDescent="0.15">
      <c r="A4" s="288"/>
      <c r="B4" s="289"/>
      <c r="C4" s="290"/>
      <c r="D4" s="90" t="s">
        <v>34</v>
      </c>
      <c r="E4" s="93"/>
      <c r="F4" s="93"/>
      <c r="G4" s="96"/>
      <c r="H4" s="96"/>
      <c r="I4" s="96"/>
      <c r="J4" s="96"/>
      <c r="K4" s="96"/>
      <c r="L4" s="96"/>
      <c r="M4" s="105"/>
      <c r="N4" s="303"/>
      <c r="O4" s="221"/>
      <c r="P4" s="221"/>
      <c r="Q4" s="221"/>
      <c r="R4" s="221"/>
      <c r="S4" s="221"/>
      <c r="T4" s="221"/>
      <c r="U4" s="221"/>
      <c r="V4" s="221"/>
      <c r="W4" s="221"/>
      <c r="X4" s="221"/>
      <c r="Y4" s="221"/>
      <c r="Z4" s="221"/>
      <c r="AA4" s="221"/>
      <c r="AB4" s="221"/>
      <c r="AC4" s="221"/>
      <c r="AD4" s="221"/>
      <c r="AE4" s="221"/>
      <c r="AF4" s="304" t="s">
        <v>59</v>
      </c>
      <c r="AG4" s="209"/>
      <c r="AH4" s="209"/>
      <c r="AI4" s="209"/>
      <c r="AJ4" s="209"/>
      <c r="AK4" s="305"/>
      <c r="AL4" s="305"/>
      <c r="AM4" s="305"/>
      <c r="AN4" s="305"/>
      <c r="AO4" s="305"/>
      <c r="AP4" s="306"/>
    </row>
    <row r="5" spans="1:43" ht="42" customHeight="1" x14ac:dyDescent="0.15">
      <c r="A5" s="288"/>
      <c r="B5" s="289"/>
      <c r="C5" s="290"/>
      <c r="D5" s="91" t="s">
        <v>1</v>
      </c>
      <c r="E5" s="94"/>
      <c r="F5" s="94"/>
      <c r="G5" s="97"/>
      <c r="H5" s="97"/>
      <c r="I5" s="97"/>
      <c r="J5" s="97"/>
      <c r="K5" s="97"/>
      <c r="L5" s="97"/>
      <c r="M5" s="106"/>
      <c r="N5" s="307"/>
      <c r="O5" s="307"/>
      <c r="P5" s="307"/>
      <c r="Q5" s="307"/>
      <c r="R5" s="307"/>
      <c r="S5" s="307"/>
      <c r="T5" s="307"/>
      <c r="U5" s="307"/>
      <c r="V5" s="307"/>
      <c r="W5" s="307"/>
      <c r="X5" s="307"/>
      <c r="Y5" s="307"/>
      <c r="Z5" s="307"/>
      <c r="AA5" s="307"/>
      <c r="AB5" s="307"/>
      <c r="AC5" s="307"/>
      <c r="AD5" s="307"/>
      <c r="AE5" s="308"/>
      <c r="AF5" s="309" t="s">
        <v>72</v>
      </c>
      <c r="AG5" s="310"/>
      <c r="AH5" s="311"/>
      <c r="AI5" s="311"/>
      <c r="AJ5" s="114" t="s">
        <v>52</v>
      </c>
      <c r="AK5" s="309" t="s">
        <v>46</v>
      </c>
      <c r="AL5" s="310"/>
      <c r="AM5" s="311"/>
      <c r="AN5" s="311"/>
      <c r="AO5" s="114" t="s">
        <v>52</v>
      </c>
      <c r="AP5" s="116"/>
      <c r="AQ5" s="117"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N5="就労選択支援"),"「通所系」に該当しますので、「通所定員」のみ記入してください。",""))</f>
        <v>　→</v>
      </c>
    </row>
    <row r="6" spans="1:43" ht="42" customHeight="1" x14ac:dyDescent="0.15">
      <c r="A6" s="288"/>
      <c r="B6" s="289"/>
      <c r="C6" s="290"/>
      <c r="D6" s="294" t="s">
        <v>45</v>
      </c>
      <c r="E6" s="295"/>
      <c r="F6" s="295"/>
      <c r="G6" s="295"/>
      <c r="H6" s="295"/>
      <c r="I6" s="295"/>
      <c r="J6" s="295"/>
      <c r="K6" s="295"/>
      <c r="L6" s="295"/>
      <c r="M6" s="296"/>
      <c r="N6" s="108" t="s">
        <v>6</v>
      </c>
      <c r="O6" s="108"/>
      <c r="P6" s="108"/>
      <c r="Q6" s="108"/>
      <c r="R6" s="108"/>
      <c r="S6" s="275"/>
      <c r="T6" s="275"/>
      <c r="U6" s="108" t="s">
        <v>8</v>
      </c>
      <c r="V6" s="275"/>
      <c r="W6" s="275"/>
      <c r="X6" s="275"/>
      <c r="Y6" s="111"/>
      <c r="Z6" s="108" t="s">
        <v>18</v>
      </c>
      <c r="AA6" s="108"/>
      <c r="AB6" s="108"/>
      <c r="AC6" s="108"/>
      <c r="AD6" s="108"/>
      <c r="AE6" s="108"/>
      <c r="AF6" s="276"/>
      <c r="AG6" s="276"/>
      <c r="AH6" s="276"/>
      <c r="AI6" s="276"/>
      <c r="AJ6" s="276"/>
      <c r="AK6" s="276"/>
      <c r="AL6" s="276"/>
      <c r="AM6" s="276"/>
      <c r="AN6" s="276"/>
      <c r="AO6" s="276"/>
      <c r="AP6" s="277"/>
    </row>
    <row r="7" spans="1:43" ht="42" customHeight="1" x14ac:dyDescent="0.15">
      <c r="A7" s="291"/>
      <c r="B7" s="292"/>
      <c r="C7" s="293"/>
      <c r="D7" s="297"/>
      <c r="E7" s="298"/>
      <c r="F7" s="298"/>
      <c r="G7" s="298"/>
      <c r="H7" s="298"/>
      <c r="I7" s="298"/>
      <c r="J7" s="298"/>
      <c r="K7" s="298"/>
      <c r="L7" s="298"/>
      <c r="M7" s="299"/>
      <c r="N7" s="278"/>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80"/>
    </row>
    <row r="8" spans="1:43" x14ac:dyDescent="0.15">
      <c r="A8" s="87"/>
      <c r="B8" s="87"/>
      <c r="C8" s="87"/>
      <c r="D8" s="87"/>
      <c r="E8" s="87"/>
      <c r="F8" s="87"/>
      <c r="G8" s="87"/>
      <c r="H8" s="87"/>
      <c r="I8" s="87"/>
      <c r="J8" s="87"/>
      <c r="K8" s="100"/>
      <c r="L8" s="102"/>
      <c r="M8" s="97"/>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row>
    <row r="9" spans="1:43" ht="29.25" customHeight="1" x14ac:dyDescent="0.15">
      <c r="A9" s="281" t="s">
        <v>31</v>
      </c>
      <c r="B9" s="282"/>
      <c r="C9" s="282"/>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4"/>
    </row>
    <row r="10" spans="1:43" ht="29.25" customHeight="1" x14ac:dyDescent="0.15">
      <c r="A10" s="312"/>
      <c r="B10" s="313"/>
      <c r="C10" s="314"/>
      <c r="D10" s="315" t="s">
        <v>168</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row>
    <row r="11" spans="1:43" ht="29.25" customHeight="1" x14ac:dyDescent="0.15">
      <c r="A11" s="312"/>
      <c r="B11" s="313"/>
      <c r="C11" s="314"/>
      <c r="D11" s="317" t="s">
        <v>54</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8"/>
    </row>
    <row r="12" spans="1:43" ht="29.25" customHeight="1" x14ac:dyDescent="0.15">
      <c r="A12" s="312"/>
      <c r="B12" s="313"/>
      <c r="C12" s="314"/>
      <c r="D12" s="317" t="s">
        <v>53</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8"/>
    </row>
    <row r="13" spans="1:43" ht="29.25" customHeight="1" x14ac:dyDescent="0.15">
      <c r="A13" s="312"/>
      <c r="B13" s="313"/>
      <c r="C13" s="314"/>
      <c r="D13" s="317" t="s">
        <v>32</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8"/>
    </row>
    <row r="14" spans="1:43" ht="29.25" customHeight="1" x14ac:dyDescent="0.15">
      <c r="A14" s="312"/>
      <c r="B14" s="313"/>
      <c r="C14" s="314"/>
      <c r="D14" s="317" t="s">
        <v>94</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8"/>
    </row>
    <row r="15" spans="1:43" ht="29.25" customHeight="1" x14ac:dyDescent="0.15">
      <c r="A15" s="312"/>
      <c r="B15" s="313"/>
      <c r="C15" s="314"/>
      <c r="D15" s="319" t="s">
        <v>130</v>
      </c>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1"/>
    </row>
    <row r="16" spans="1:43" x14ac:dyDescent="0.15">
      <c r="A16" s="87"/>
      <c r="B16" s="87"/>
      <c r="C16" s="87"/>
      <c r="D16" s="87"/>
      <c r="E16" s="87"/>
      <c r="F16" s="87"/>
      <c r="G16" s="87"/>
      <c r="H16" s="87"/>
      <c r="I16" s="87"/>
      <c r="J16" s="87"/>
      <c r="K16" s="100"/>
      <c r="L16" s="102"/>
      <c r="M16" s="97"/>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row>
    <row r="17" spans="1:42" ht="41.25" customHeight="1" x14ac:dyDescent="0.15">
      <c r="A17" s="322" t="s">
        <v>11</v>
      </c>
      <c r="B17" s="323"/>
      <c r="C17" s="323"/>
      <c r="D17" s="323"/>
      <c r="E17" s="323"/>
      <c r="F17" s="323"/>
      <c r="G17" s="323"/>
      <c r="H17" s="323"/>
      <c r="I17" s="323"/>
      <c r="J17" s="323"/>
      <c r="K17" s="324" t="s">
        <v>7</v>
      </c>
      <c r="L17" s="324"/>
      <c r="M17" s="324"/>
      <c r="N17" s="324"/>
      <c r="O17" s="324"/>
      <c r="P17" s="324"/>
      <c r="Q17" s="324"/>
      <c r="R17" s="324" t="s">
        <v>51</v>
      </c>
      <c r="S17" s="324"/>
      <c r="T17" s="324"/>
      <c r="U17" s="324"/>
      <c r="V17" s="324"/>
      <c r="W17" s="324"/>
      <c r="X17" s="324"/>
      <c r="Y17" s="325" t="s">
        <v>75</v>
      </c>
      <c r="Z17" s="325"/>
      <c r="AA17" s="325"/>
      <c r="AB17" s="325"/>
      <c r="AC17" s="325"/>
      <c r="AD17" s="325"/>
      <c r="AE17" s="325"/>
      <c r="AF17" s="324" t="s">
        <v>78</v>
      </c>
      <c r="AG17" s="324"/>
      <c r="AH17" s="324"/>
      <c r="AI17" s="324"/>
      <c r="AJ17" s="324"/>
      <c r="AK17" s="324"/>
      <c r="AL17" s="326"/>
      <c r="AM17" s="109"/>
      <c r="AN17" s="109"/>
      <c r="AO17" s="109"/>
      <c r="AP17" s="109"/>
    </row>
    <row r="18" spans="1:42" ht="41.25" customHeight="1" x14ac:dyDescent="0.15">
      <c r="A18" s="333">
        <f>IF(AH5="",0,AH5)</f>
        <v>0</v>
      </c>
      <c r="B18" s="334"/>
      <c r="C18" s="334"/>
      <c r="D18" s="334"/>
      <c r="E18" s="334"/>
      <c r="F18" s="334"/>
      <c r="G18" s="334"/>
      <c r="H18" s="334"/>
      <c r="I18" s="335"/>
      <c r="J18" s="99" t="s">
        <v>74</v>
      </c>
      <c r="K18" s="329">
        <v>13400</v>
      </c>
      <c r="L18" s="329"/>
      <c r="M18" s="329"/>
      <c r="N18" s="329"/>
      <c r="O18" s="330"/>
      <c r="P18" s="331" t="s">
        <v>134</v>
      </c>
      <c r="Q18" s="336"/>
      <c r="R18" s="329">
        <f>IF(AH5="",0,A18*K18)</f>
        <v>0</v>
      </c>
      <c r="S18" s="329"/>
      <c r="T18" s="329"/>
      <c r="U18" s="329"/>
      <c r="V18" s="330"/>
      <c r="W18" s="331" t="s">
        <v>134</v>
      </c>
      <c r="X18" s="336"/>
      <c r="Y18" s="327"/>
      <c r="Z18" s="328"/>
      <c r="AA18" s="328"/>
      <c r="AB18" s="328"/>
      <c r="AC18" s="328"/>
      <c r="AD18" s="328"/>
      <c r="AE18" s="112" t="s">
        <v>77</v>
      </c>
      <c r="AF18" s="329">
        <f>R18/12*Y18</f>
        <v>0</v>
      </c>
      <c r="AG18" s="329"/>
      <c r="AH18" s="329"/>
      <c r="AI18" s="329"/>
      <c r="AJ18" s="330"/>
      <c r="AK18" s="331" t="s">
        <v>134</v>
      </c>
      <c r="AL18" s="332"/>
      <c r="AM18" s="109"/>
      <c r="AN18" s="109"/>
      <c r="AO18" s="109"/>
      <c r="AP18" s="109"/>
    </row>
    <row r="19" spans="1:42" ht="22.5" customHeight="1" x14ac:dyDescent="0.15">
      <c r="A19" s="88"/>
      <c r="B19" s="88"/>
      <c r="C19" s="88"/>
      <c r="D19" s="88"/>
      <c r="E19" s="88"/>
      <c r="F19" s="88"/>
      <c r="G19" s="98"/>
      <c r="H19" s="88"/>
      <c r="I19" s="88"/>
      <c r="J19" s="88"/>
      <c r="K19" s="101"/>
      <c r="L19" s="103"/>
      <c r="M19" s="107"/>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41.25" customHeight="1" x14ac:dyDescent="0.15">
      <c r="A20" s="322" t="s">
        <v>67</v>
      </c>
      <c r="B20" s="323"/>
      <c r="C20" s="323"/>
      <c r="D20" s="323"/>
      <c r="E20" s="323"/>
      <c r="F20" s="323"/>
      <c r="G20" s="323"/>
      <c r="H20" s="323"/>
      <c r="I20" s="323"/>
      <c r="J20" s="323"/>
      <c r="K20" s="324" t="s">
        <v>7</v>
      </c>
      <c r="L20" s="324"/>
      <c r="M20" s="324"/>
      <c r="N20" s="324"/>
      <c r="O20" s="324"/>
      <c r="P20" s="324"/>
      <c r="Q20" s="324"/>
      <c r="R20" s="324" t="s">
        <v>51</v>
      </c>
      <c r="S20" s="324"/>
      <c r="T20" s="324"/>
      <c r="U20" s="324"/>
      <c r="V20" s="324"/>
      <c r="W20" s="324"/>
      <c r="X20" s="324"/>
      <c r="Y20" s="325" t="s">
        <v>75</v>
      </c>
      <c r="Z20" s="325"/>
      <c r="AA20" s="325"/>
      <c r="AB20" s="325"/>
      <c r="AC20" s="325"/>
      <c r="AD20" s="325"/>
      <c r="AE20" s="325"/>
      <c r="AF20" s="324" t="s">
        <v>79</v>
      </c>
      <c r="AG20" s="324"/>
      <c r="AH20" s="324"/>
      <c r="AI20" s="324"/>
      <c r="AJ20" s="324"/>
      <c r="AK20" s="324"/>
      <c r="AL20" s="326"/>
      <c r="AM20" s="109"/>
      <c r="AN20" s="109"/>
      <c r="AO20" s="109"/>
      <c r="AP20" s="109"/>
    </row>
    <row r="21" spans="1:42" ht="41.25" customHeight="1" x14ac:dyDescent="0.15">
      <c r="A21" s="333">
        <f>IF(AM5="",0,AM5)</f>
        <v>0</v>
      </c>
      <c r="B21" s="334"/>
      <c r="C21" s="334"/>
      <c r="D21" s="334"/>
      <c r="E21" s="334"/>
      <c r="F21" s="334"/>
      <c r="G21" s="334"/>
      <c r="H21" s="334"/>
      <c r="I21" s="335"/>
      <c r="J21" s="99" t="s">
        <v>74</v>
      </c>
      <c r="K21" s="329">
        <v>9300</v>
      </c>
      <c r="L21" s="329"/>
      <c r="M21" s="329"/>
      <c r="N21" s="329"/>
      <c r="O21" s="330"/>
      <c r="P21" s="331" t="s">
        <v>134</v>
      </c>
      <c r="Q21" s="336"/>
      <c r="R21" s="329">
        <f>A21*K21</f>
        <v>0</v>
      </c>
      <c r="S21" s="329"/>
      <c r="T21" s="329"/>
      <c r="U21" s="329"/>
      <c r="V21" s="330"/>
      <c r="W21" s="331" t="s">
        <v>134</v>
      </c>
      <c r="X21" s="336"/>
      <c r="Y21" s="327"/>
      <c r="Z21" s="328"/>
      <c r="AA21" s="328"/>
      <c r="AB21" s="328"/>
      <c r="AC21" s="328"/>
      <c r="AD21" s="328"/>
      <c r="AE21" s="112" t="s">
        <v>77</v>
      </c>
      <c r="AF21" s="329">
        <f>R21/12*Y21</f>
        <v>0</v>
      </c>
      <c r="AG21" s="329"/>
      <c r="AH21" s="329"/>
      <c r="AI21" s="329"/>
      <c r="AJ21" s="330"/>
      <c r="AK21" s="331" t="s">
        <v>134</v>
      </c>
      <c r="AL21" s="332"/>
      <c r="AM21" s="109"/>
      <c r="AN21" s="109"/>
      <c r="AO21" s="109"/>
      <c r="AP21" s="109"/>
    </row>
    <row r="22" spans="1:42" ht="22.5" customHeight="1" x14ac:dyDescent="0.15">
      <c r="A22" s="88"/>
      <c r="B22" s="88"/>
      <c r="C22" s="88"/>
      <c r="D22" s="88"/>
      <c r="E22" s="88"/>
      <c r="F22" s="88"/>
      <c r="G22" s="88"/>
      <c r="H22" s="88"/>
      <c r="I22" s="88"/>
      <c r="J22" s="88"/>
      <c r="K22" s="101"/>
      <c r="L22" s="103"/>
      <c r="M22" s="107"/>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40.5" customHeight="1" x14ac:dyDescent="0.15">
      <c r="AJ23" s="337" t="s">
        <v>61</v>
      </c>
      <c r="AK23" s="324"/>
      <c r="AL23" s="324"/>
      <c r="AM23" s="324"/>
      <c r="AN23" s="324"/>
      <c r="AO23" s="324"/>
      <c r="AP23" s="326"/>
    </row>
    <row r="24" spans="1:42" ht="40.5" customHeight="1" x14ac:dyDescent="0.15">
      <c r="AJ24" s="338">
        <f>AF18+AF21</f>
        <v>0</v>
      </c>
      <c r="AK24" s="329"/>
      <c r="AL24" s="329"/>
      <c r="AM24" s="329"/>
      <c r="AN24" s="330"/>
      <c r="AO24" s="331" t="s">
        <v>134</v>
      </c>
      <c r="AP24" s="332"/>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A10:A15">
    <cfRule type="containsBlanks" dxfId="106" priority="2">
      <formula>LEN(TRIM(A10))=0</formula>
    </cfRule>
  </conditionalFormatting>
  <conditionalFormatting sqref="N3:R3">
    <cfRule type="containsBlanks" dxfId="105" priority="4">
      <formula>LEN(TRIM(N3))=0</formula>
    </cfRule>
  </conditionalFormatting>
  <conditionalFormatting sqref="N4:AE5">
    <cfRule type="containsBlanks" dxfId="104" priority="1">
      <formula>LEN(TRIM(N4))=0</formula>
    </cfRule>
  </conditionalFormatting>
  <conditionalFormatting sqref="N7:AP7">
    <cfRule type="containsBlanks" dxfId="103" priority="29">
      <formula>LEN(TRIM(N7))=0</formula>
    </cfRule>
  </conditionalFormatting>
  <conditionalFormatting sqref="S6:T6 V6:X6">
    <cfRule type="containsBlanks" dxfId="102" priority="25">
      <formula>LEN(TRIM(S6))=0</formula>
    </cfRule>
  </conditionalFormatting>
  <conditionalFormatting sqref="Y18:AD18">
    <cfRule type="containsBlanks" dxfId="101" priority="9">
      <formula>LEN(TRIM(Y18))=0</formula>
    </cfRule>
  </conditionalFormatting>
  <conditionalFormatting sqref="Y21:AD21">
    <cfRule type="containsBlanks" dxfId="100" priority="10">
      <formula>LEN(TRIM(Y21))=0</formula>
    </cfRule>
  </conditionalFormatting>
  <conditionalFormatting sqref="AH5:AI5">
    <cfRule type="containsBlanks" dxfId="99" priority="26">
      <formula>LEN(TRIM(AH5))=0</formula>
    </cfRule>
  </conditionalFormatting>
  <conditionalFormatting sqref="AK4">
    <cfRule type="containsBlanks" dxfId="98" priority="19">
      <formula>LEN(TRIM(AK4))=0</formula>
    </cfRule>
  </conditionalFormatting>
  <conditionalFormatting sqref="AM5:AN5">
    <cfRule type="containsBlanks" dxfId="97" priority="23">
      <formula>LEN(TRIM(AM5))=0</formula>
    </cfRule>
  </conditionalFormatting>
  <dataValidations count="7">
    <dataValidation imeMode="halfAlpha" allowBlank="1" showInputMessage="1" showErrorMessage="1" sqref="AO5 AJ5" xr:uid="{00000000-0002-0000-0800-000000000000}"/>
    <dataValidation imeMode="disabled" allowBlank="1" showInputMessage="1" showErrorMessage="1" sqref="AM5:AN5 AH5:AI5 V6:Y6 S6:T6" xr:uid="{00000000-0002-0000-0800-000001000000}"/>
    <dataValidation type="list" allowBlank="1" showInputMessage="1" showErrorMessage="1" sqref="Y18:AD18 Y21:AD21" xr:uid="{00000000-0002-0000-0800-000002000000}">
      <formula1>"12,11,10,9,8,7,6,5,4,3,2,1"</formula1>
    </dataValidation>
    <dataValidation type="date" allowBlank="1" showInputMessage="1" showErrorMessage="1" sqref="AK4:AP4" xr:uid="{00000000-0002-0000-0800-000003000000}">
      <formula1>92</formula1>
      <formula2>45747</formula2>
    </dataValidation>
    <dataValidation type="textLength" allowBlank="1" showErrorMessage="1" error="10桁で入力してください。" sqref="N3:R3" xr:uid="{00000000-0002-0000-0800-000004000000}">
      <formula1>9</formula1>
      <formula2>10</formula2>
    </dataValidation>
    <dataValidation type="list" imeMode="disabled" allowBlank="1" showInputMessage="1" showErrorMessage="1" sqref="A10:A15" xr:uid="{00000000-0002-0000-0800-000006000000}">
      <formula1>"○"</formula1>
    </dataValidation>
    <dataValidation type="list" allowBlank="1" showInputMessage="1" showErrorMessage="1" sqref="N5:AE5" xr:uid="{B92ADB77-BA87-49B8-B4F2-F65598E9E7F2}">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就労選択支援"</formula1>
    </dataValidation>
  </dataValidations>
  <pageMargins left="0.59055118110236215" right="0.5905511811023621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vt:i4>
      </vt:variant>
    </vt:vector>
  </HeadingPairs>
  <TitlesOfParts>
    <vt:vector size="23" baseType="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施設１１</vt:lpstr>
      <vt:lpstr>施設１２</vt:lpstr>
      <vt:lpstr>施設１３</vt:lpstr>
      <vt:lpstr>施設１４</vt:lpstr>
      <vt:lpstr>施設１５</vt:lpstr>
      <vt:lpstr>請求書</vt:lpstr>
      <vt:lpstr>委任状（申請者と口座名義人が違う場合に提出）</vt:lpstr>
      <vt:lpstr>施設１!Print_Area</vt:lpstr>
      <vt:lpstr>'申請額一覧（別紙１）'!Print_Area</vt:lpstr>
      <vt:lpstr>請求書!Print_Area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藤原 ちふみ</cp:lastModifiedBy>
  <cp:lastPrinted>2022-02-07T09:51:59Z</cp:lastPrinted>
  <dcterms:created xsi:type="dcterms:W3CDTF">2018-06-19T01:27:02Z</dcterms:created>
  <dcterms:modified xsi:type="dcterms:W3CDTF">2026-01-14T06:08:23Z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2023-07-07T00:04:03Z</vt:filetime>
  </property>
</Properties>
</file>