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05-1_障がい福祉係（ここに格納する）\00_庶務\物価高騰対策事業\0029_【秋田県障害福祉課】令和７年度の物価高騰対策\03_横手市様式\"/>
    </mc:Choice>
  </mc:AlternateContent>
  <xr:revisionPtr revIDLastSave="0" documentId="13_ncr:1_{ECD561D9-30B0-40D5-ACC8-F18D49B3CB78}" xr6:coauthVersionLast="47" xr6:coauthVersionMax="47" xr10:uidLastSave="{00000000-0000-0000-0000-000000000000}"/>
  <bookViews>
    <workbookView xWindow="-120" yWindow="-120" windowWidth="29040" windowHeight="15720" tabRatio="864"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23"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施設１!$A$3:$AU$7</definedName>
    <definedName name="_xlnm._FilterDatabase" localSheetId="12" hidden="1">施設１０!$A$3:$AU$7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3">施設１!$A$1:$AU$29</definedName>
    <definedName name="_xlnm.Print_Area" localSheetId="12">施設１０!$A$1:$AU$29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'申請額一覧（別紙１）'!$A$1:$S$14</definedName>
    <definedName name="_xlnm.Print_Area" localSheetId="13">請求書!$A$1:$AL$88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9" i="23" l="1"/>
  <c r="AF19" i="5"/>
  <c r="AF19" i="6"/>
  <c r="AF19" i="7"/>
  <c r="AF19" i="8"/>
  <c r="AF19" i="9"/>
  <c r="AF19" i="10"/>
  <c r="AF19" i="11"/>
  <c r="AF19" i="13"/>
  <c r="AF26" i="23"/>
  <c r="AF26" i="6"/>
  <c r="AF26" i="7"/>
  <c r="AF26" i="8"/>
  <c r="AF26" i="9"/>
  <c r="AF26" i="10"/>
  <c r="AF26" i="11"/>
  <c r="AF26" i="13"/>
  <c r="AF23" i="5"/>
  <c r="AF23" i="6"/>
  <c r="AF23" i="7"/>
  <c r="AF23" i="8"/>
  <c r="AF23" i="9"/>
  <c r="AF23" i="10"/>
  <c r="AF23" i="11"/>
  <c r="AF23" i="13"/>
  <c r="R5" i="12" l="1"/>
  <c r="R13" i="12"/>
  <c r="R12" i="12"/>
  <c r="R11" i="12"/>
  <c r="R10" i="12"/>
  <c r="Q13" i="12"/>
  <c r="Q12" i="12"/>
  <c r="Q11" i="12"/>
  <c r="Q10" i="12"/>
  <c r="P10" i="12"/>
  <c r="P11" i="12"/>
  <c r="P12" i="12"/>
  <c r="P13" i="12"/>
  <c r="N13" i="12"/>
  <c r="N12" i="12"/>
  <c r="N11" i="12"/>
  <c r="M13" i="12"/>
  <c r="M12" i="12"/>
  <c r="M11" i="12"/>
  <c r="O13" i="12"/>
  <c r="O12" i="12"/>
  <c r="O11" i="12"/>
  <c r="O10" i="12"/>
  <c r="N10" i="12"/>
  <c r="M10" i="12"/>
  <c r="R9" i="12"/>
  <c r="Q9" i="12"/>
  <c r="P9" i="12"/>
  <c r="O9" i="12"/>
  <c r="N9" i="12"/>
  <c r="M9" i="12"/>
  <c r="R8" i="12"/>
  <c r="Q8" i="12"/>
  <c r="P8" i="12"/>
  <c r="O8" i="12"/>
  <c r="N8" i="12"/>
  <c r="M8" i="12"/>
  <c r="R7" i="12"/>
  <c r="Q7" i="12"/>
  <c r="P7" i="12"/>
  <c r="O7" i="12"/>
  <c r="N7" i="12"/>
  <c r="M7" i="12"/>
  <c r="R6" i="12"/>
  <c r="Q6" i="12"/>
  <c r="P6" i="12"/>
  <c r="N6" i="12"/>
  <c r="M6" i="12"/>
  <c r="O6" i="12" s="1"/>
  <c r="B4" i="12"/>
  <c r="C4" i="12"/>
  <c r="D4" i="12"/>
  <c r="E4" i="12"/>
  <c r="F4" i="12"/>
  <c r="G4" i="12"/>
  <c r="H4" i="12"/>
  <c r="I4" i="12"/>
  <c r="J4" i="12"/>
  <c r="K4" i="12"/>
  <c r="L4" i="12"/>
  <c r="O4" i="12" s="1"/>
  <c r="M4" i="12"/>
  <c r="N4" i="12"/>
  <c r="P4" i="12"/>
  <c r="Q4" i="12"/>
  <c r="R4" i="12"/>
  <c r="B5" i="12"/>
  <c r="C5" i="12"/>
  <c r="D5" i="12"/>
  <c r="E5" i="12"/>
  <c r="F5" i="12"/>
  <c r="G5" i="12"/>
  <c r="H5" i="12"/>
  <c r="I5" i="12"/>
  <c r="J5" i="12"/>
  <c r="K5" i="12"/>
  <c r="L5" i="12"/>
  <c r="O5" i="12" s="1"/>
  <c r="M5" i="12"/>
  <c r="N5" i="12"/>
  <c r="P5" i="12"/>
  <c r="Q5" i="12"/>
  <c r="B6" i="12"/>
  <c r="C6" i="12"/>
  <c r="D6" i="12"/>
  <c r="E6" i="12"/>
  <c r="F6" i="12"/>
  <c r="G6" i="12"/>
  <c r="H6" i="12"/>
  <c r="I6" i="12"/>
  <c r="J6" i="12"/>
  <c r="K6" i="12"/>
  <c r="L6" i="12"/>
  <c r="B7" i="12"/>
  <c r="C7" i="12"/>
  <c r="D7" i="12"/>
  <c r="E7" i="12"/>
  <c r="F7" i="12"/>
  <c r="G7" i="12"/>
  <c r="H7" i="12"/>
  <c r="I7" i="12"/>
  <c r="J7" i="12"/>
  <c r="K7" i="12"/>
  <c r="L7" i="12"/>
  <c r="S7" i="12"/>
  <c r="B8" i="12"/>
  <c r="C8" i="12"/>
  <c r="D8" i="12"/>
  <c r="E8" i="12"/>
  <c r="F8" i="12"/>
  <c r="G8" i="12"/>
  <c r="H8" i="12"/>
  <c r="I8" i="12"/>
  <c r="J8" i="12"/>
  <c r="K8" i="12"/>
  <c r="L8" i="12"/>
  <c r="S8" i="12"/>
  <c r="B9" i="12"/>
  <c r="C9" i="12"/>
  <c r="D9" i="12"/>
  <c r="E9" i="12"/>
  <c r="F9" i="12"/>
  <c r="G9" i="12"/>
  <c r="H9" i="12"/>
  <c r="I9" i="12"/>
  <c r="J9" i="12"/>
  <c r="K9" i="12"/>
  <c r="L9" i="12"/>
  <c r="S9" i="12"/>
  <c r="B10" i="12"/>
  <c r="C10" i="12"/>
  <c r="D10" i="12"/>
  <c r="E10" i="12"/>
  <c r="F10" i="12"/>
  <c r="G10" i="12"/>
  <c r="H10" i="12"/>
  <c r="I10" i="12"/>
  <c r="J10" i="12"/>
  <c r="K10" i="12"/>
  <c r="L10" i="12"/>
  <c r="S10" i="12"/>
  <c r="B11" i="12"/>
  <c r="C11" i="12"/>
  <c r="D11" i="12"/>
  <c r="E11" i="12"/>
  <c r="F11" i="12"/>
  <c r="G11" i="12"/>
  <c r="H11" i="12"/>
  <c r="I11" i="12"/>
  <c r="J11" i="12"/>
  <c r="K11" i="12"/>
  <c r="L11" i="12"/>
  <c r="S11" i="12"/>
  <c r="B12" i="12"/>
  <c r="C12" i="12"/>
  <c r="D12" i="12"/>
  <c r="E12" i="12"/>
  <c r="F12" i="12"/>
  <c r="G12" i="12"/>
  <c r="H12" i="12"/>
  <c r="I12" i="12"/>
  <c r="J12" i="12"/>
  <c r="K12" i="12"/>
  <c r="L12" i="12"/>
  <c r="S12" i="12"/>
  <c r="B13" i="12"/>
  <c r="C13" i="12"/>
  <c r="D13" i="12"/>
  <c r="E13" i="12"/>
  <c r="F13" i="12"/>
  <c r="G13" i="12"/>
  <c r="H13" i="12"/>
  <c r="I13" i="12"/>
  <c r="J13" i="12"/>
  <c r="K13" i="12"/>
  <c r="L13" i="12"/>
  <c r="S13" i="12"/>
  <c r="X29" i="12" l="1"/>
  <c r="X39" i="2" s="1"/>
  <c r="R26" i="23"/>
  <c r="A26" i="23"/>
  <c r="A23" i="23"/>
  <c r="R23" i="23" s="1"/>
  <c r="AF23" i="23" s="1"/>
  <c r="R19" i="23"/>
  <c r="A19" i="23"/>
  <c r="AV5" i="23"/>
  <c r="G18" i="21"/>
  <c r="G16" i="21"/>
  <c r="G13" i="21"/>
  <c r="L11" i="21"/>
  <c r="G11" i="21"/>
  <c r="R26" i="13"/>
  <c r="A26" i="13"/>
  <c r="R23" i="13"/>
  <c r="A23" i="13"/>
  <c r="R19" i="13"/>
  <c r="A19" i="13"/>
  <c r="AV5" i="13"/>
  <c r="R26" i="11"/>
  <c r="A26" i="11"/>
  <c r="R23" i="11"/>
  <c r="A23" i="11"/>
  <c r="R19" i="11"/>
  <c r="A19" i="11"/>
  <c r="AV5" i="11"/>
  <c r="R26" i="10"/>
  <c r="A26" i="10"/>
  <c r="R23" i="10"/>
  <c r="A23" i="10"/>
  <c r="R19" i="10"/>
  <c r="A19" i="10"/>
  <c r="AV5" i="10"/>
  <c r="R26" i="9"/>
  <c r="A26" i="9"/>
  <c r="R23" i="9"/>
  <c r="A23" i="9"/>
  <c r="R19" i="9"/>
  <c r="A19" i="9"/>
  <c r="AV5" i="9"/>
  <c r="R26" i="8"/>
  <c r="A26" i="8"/>
  <c r="R23" i="8"/>
  <c r="A23" i="8"/>
  <c r="R19" i="8"/>
  <c r="A19" i="8"/>
  <c r="AV5" i="8"/>
  <c r="R26" i="7"/>
  <c r="A26" i="7"/>
  <c r="R23" i="7"/>
  <c r="A23" i="7"/>
  <c r="R19" i="7"/>
  <c r="A19" i="7"/>
  <c r="AV5" i="7"/>
  <c r="R26" i="6"/>
  <c r="A26" i="6"/>
  <c r="R23" i="6"/>
  <c r="A23" i="6"/>
  <c r="R19" i="6"/>
  <c r="A19" i="6"/>
  <c r="AV5" i="6"/>
  <c r="A26" i="5"/>
  <c r="R26" i="5" s="1"/>
  <c r="AF26" i="5" s="1"/>
  <c r="R23" i="5"/>
  <c r="A23" i="5"/>
  <c r="R19" i="5"/>
  <c r="A19" i="5"/>
  <c r="AV5" i="5"/>
  <c r="R26" i="3"/>
  <c r="AF26" i="3" s="1"/>
  <c r="R23" i="3"/>
  <c r="AF23" i="3" s="1"/>
  <c r="R19" i="3"/>
  <c r="AF19" i="3" s="1"/>
  <c r="AV5" i="3"/>
  <c r="V35" i="12"/>
  <c r="T35" i="12"/>
  <c r="S35" i="12"/>
  <c r="U35" i="12" s="1"/>
  <c r="R35" i="12"/>
  <c r="Q35" i="12"/>
  <c r="P35" i="12"/>
  <c r="O35" i="12"/>
  <c r="M35" i="12"/>
  <c r="L35" i="12"/>
  <c r="N35" i="12" s="1"/>
  <c r="K35" i="12"/>
  <c r="J35" i="12"/>
  <c r="I35" i="12"/>
  <c r="H35" i="12"/>
  <c r="F35" i="12"/>
  <c r="E35" i="12"/>
  <c r="D35" i="12"/>
  <c r="G35" i="12" s="1"/>
  <c r="C35" i="12"/>
  <c r="W29" i="12"/>
  <c r="T39" i="2" s="1"/>
  <c r="AJ29" i="3" l="1"/>
  <c r="S4" i="12" s="1"/>
  <c r="X18" i="12" s="1"/>
  <c r="X24" i="2" s="1"/>
  <c r="AJ29" i="23"/>
  <c r="S5" i="12" s="1"/>
  <c r="X19" i="12" s="1"/>
  <c r="X30" i="2" s="1"/>
  <c r="W28" i="12"/>
  <c r="T38" i="2" s="1"/>
  <c r="X28" i="12"/>
  <c r="X38" i="2" s="1"/>
  <c r="X15" i="12"/>
  <c r="X27" i="2" s="1"/>
  <c r="W16" i="12"/>
  <c r="T28" i="2" s="1"/>
  <c r="X16" i="12"/>
  <c r="X28" i="2" s="1"/>
  <c r="AB35" i="12"/>
  <c r="X21" i="12"/>
  <c r="X25" i="2" s="1"/>
  <c r="W23" i="12"/>
  <c r="T33" i="2" s="1"/>
  <c r="X23" i="12"/>
  <c r="X33" i="2" s="1"/>
  <c r="AC35" i="12"/>
  <c r="AD35" i="12"/>
  <c r="AJ29" i="9"/>
  <c r="AJ29" i="11"/>
  <c r="AJ29" i="6"/>
  <c r="AJ29" i="5"/>
  <c r="S6" i="12" s="1"/>
  <c r="X27" i="12" s="1"/>
  <c r="X37" i="2" s="1"/>
  <c r="AJ29" i="10"/>
  <c r="AJ29" i="8"/>
  <c r="AJ29" i="13"/>
  <c r="AJ29" i="7"/>
  <c r="W17" i="12"/>
  <c r="T29" i="2" s="1"/>
  <c r="W30" i="12"/>
  <c r="T40" i="2" s="1"/>
  <c r="X17" i="12"/>
  <c r="X29" i="2" s="1"/>
  <c r="X30" i="12"/>
  <c r="X40" i="2" s="1"/>
  <c r="W25" i="12"/>
  <c r="T35" i="2" s="1"/>
  <c r="X25" i="12"/>
  <c r="X35" i="2" s="1"/>
  <c r="W26" i="12"/>
  <c r="T36" i="2" s="1"/>
  <c r="X26" i="12"/>
  <c r="X36" i="2" s="1"/>
  <c r="W20" i="12"/>
  <c r="T31" i="2" s="1"/>
  <c r="W27" i="12"/>
  <c r="T37" i="2" s="1"/>
  <c r="X20" i="12"/>
  <c r="X31" i="2" s="1"/>
  <c r="W24" i="12"/>
  <c r="T34" i="2" s="1"/>
  <c r="X24" i="12"/>
  <c r="X34" i="2" s="1"/>
  <c r="W18" i="12"/>
  <c r="T24" i="2" s="1"/>
  <c r="W19" i="12"/>
  <c r="T30" i="2" s="1"/>
  <c r="W15" i="12"/>
  <c r="T27" i="2" s="1"/>
  <c r="W21" i="12"/>
  <c r="T25" i="2" s="1"/>
  <c r="S14" i="12" l="1"/>
  <c r="X26" i="2"/>
  <c r="T26" i="2"/>
  <c r="T32" i="2"/>
  <c r="Z35" i="12" s="1"/>
  <c r="T41" i="2"/>
  <c r="AA35" i="12" s="1"/>
  <c r="X41" i="2"/>
  <c r="X32" i="2"/>
  <c r="Y35" i="12"/>
  <c r="T42" i="2" l="1"/>
  <c r="X35" i="12" s="1"/>
  <c r="X42" i="2"/>
  <c r="G20" i="2" s="1"/>
  <c r="W35" i="12" s="1"/>
  <c r="P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B00-000001000000}">
      <text>
        <r>
          <rPr>
            <sz val="11"/>
            <color indexed="81"/>
            <rFont val="ＭＳ 明朝"/>
            <family val="1"/>
            <charset val="128"/>
          </rPr>
          <t>半角数字10桁</t>
        </r>
      </text>
    </comment>
    <comment ref="AK4" authorId="1" shapeId="0" xr:uid="{9ABB5917-AD73-4B4C-85C9-5C35ECB6D8F0}">
      <text>
        <r>
          <rPr>
            <sz val="9"/>
            <color indexed="81"/>
            <rFont val="MS P ゴシック"/>
            <family val="3"/>
            <charset val="128"/>
          </rPr>
          <t>西暦/月/日を入力してください。
例　開設日が令和５年４月１日の場合
　　2023/04/01</t>
        </r>
      </text>
    </comment>
    <comment ref="AU5" authorId="2" shapeId="0" xr:uid="{00000000-0006-0000-0B00-000002000000}">
      <text>
        <r>
          <rPr>
            <sz val="11"/>
            <rFont val="ＭＳ Ｐゴシック"/>
            <family val="3"/>
            <charset val="128"/>
          </rPr>
          <t xml:space="preserve">・左欄のサービス種別の定員を入力してください。
</t>
        </r>
      </text>
    </comment>
    <comment ref="Y19" authorId="2" shapeId="0" xr:uid="{140E3AB8-B5F7-477E-95DB-EE48125DAD1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28DCC6BF-E8A8-4E7A-BDC4-1278051EFA8D}">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71E78055-5980-4034-8874-0722A37FAC83}">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C00-000001000000}">
      <text>
        <r>
          <rPr>
            <sz val="11"/>
            <color indexed="81"/>
            <rFont val="ＭＳ 明朝"/>
            <family val="1"/>
            <charset val="128"/>
          </rPr>
          <t>半角数字10桁</t>
        </r>
      </text>
    </comment>
    <comment ref="AK4" authorId="1" shapeId="0" xr:uid="{2C90BC59-883B-4254-A87B-8B7239164A42}">
      <text>
        <r>
          <rPr>
            <sz val="9"/>
            <color indexed="81"/>
            <rFont val="MS P ゴシック"/>
            <family val="3"/>
            <charset val="128"/>
          </rPr>
          <t>西暦/月/日を入力してください。
例　開設日が令和５年４月１日の場合
　　2023/04/01</t>
        </r>
      </text>
    </comment>
    <comment ref="AU5" authorId="2" shapeId="0" xr:uid="{00000000-0006-0000-0C00-000002000000}">
      <text>
        <r>
          <rPr>
            <sz val="11"/>
            <rFont val="ＭＳ Ｐゴシック"/>
            <family val="3"/>
            <charset val="128"/>
          </rPr>
          <t xml:space="preserve">・左欄のサービス種別の定員を入力してください。
</t>
        </r>
      </text>
    </comment>
    <comment ref="Y19" authorId="2" shapeId="0" xr:uid="{3ACA610B-2E10-4D6F-AF59-5AA14E2D3A21}">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1FA2504F-4FE7-4D8D-8AEF-3A81936509BE}">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B50CFAF9-4B57-405F-B524-BF80B501639F}">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0D00-00000100000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4000000}">
      <text>
        <r>
          <rPr>
            <b/>
            <sz val="11"/>
            <color theme="0"/>
            <rFont val="ＭＳ Ｐゴシック"/>
            <family val="3"/>
            <charset val="128"/>
          </rPr>
          <t>申請者と口座名義人が違う場合に提出してください。</t>
        </r>
      </text>
    </comment>
    <comment ref="E16" authorId="0" shapeId="0" xr:uid="{00000000-0006-0000-0E00-000001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300-000001000000}">
      <text>
        <r>
          <rPr>
            <sz val="11"/>
            <color indexed="81"/>
            <rFont val="ＭＳ 明朝"/>
            <family val="1"/>
            <charset val="128"/>
          </rPr>
          <t>半角数字10桁</t>
        </r>
      </text>
    </comment>
    <comment ref="AK4" authorId="1" shapeId="0" xr:uid="{0F3F1F2F-77D7-4A83-AF66-03BD0D1D126A}">
      <text>
        <r>
          <rPr>
            <sz val="9"/>
            <color indexed="81"/>
            <rFont val="MS P ゴシック"/>
            <family val="3"/>
            <charset val="128"/>
          </rPr>
          <t>西暦/月/日を入力してください。
例　開設日が令和５年４月１日の場合
　　2023/04/01</t>
        </r>
      </text>
    </comment>
    <comment ref="AU5" authorId="2" shapeId="0" xr:uid="{00000000-0006-0000-0300-000002000000}">
      <text>
        <r>
          <rPr>
            <sz val="11"/>
            <rFont val="ＭＳ Ｐゴシック"/>
            <family val="3"/>
            <charset val="128"/>
          </rPr>
          <t xml:space="preserve">・左欄のサービス種別の定員を入力してください。
</t>
        </r>
      </text>
    </comment>
    <comment ref="Y19" authorId="2" shapeId="0" xr:uid="{00000000-0006-0000-0300-000005000000}">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例）R7.5.1～R7.6.10まで休止し、R7.6.11から再開した場合の運営月数：５か月</t>
        </r>
      </text>
    </comment>
    <comment ref="Y23" authorId="2" shapeId="0" xr:uid="{00000000-0006-0000-0300-000004000000}">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00000000-0006-0000-0300-00000300000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AAFF4442-8292-49F1-9383-F067F523AF68}">
      <text>
        <r>
          <rPr>
            <sz val="11"/>
            <color indexed="81"/>
            <rFont val="ＭＳ 明朝"/>
            <family val="1"/>
            <charset val="128"/>
          </rPr>
          <t>半角数字10桁</t>
        </r>
      </text>
    </comment>
    <comment ref="AK4" authorId="1" shapeId="0" xr:uid="{2FA57893-F090-4D76-9EA8-EC531B5AC282}">
      <text>
        <r>
          <rPr>
            <sz val="9"/>
            <color indexed="81"/>
            <rFont val="MS P ゴシック"/>
            <family val="3"/>
            <charset val="128"/>
          </rPr>
          <t>西暦/月/日を入力してください。
例　開設日が令和５年４月１日の場合
　　2023/04/01</t>
        </r>
      </text>
    </comment>
    <comment ref="AU5" authorId="2" shapeId="0" xr:uid="{C8FF7469-FDEE-452C-94B0-E6C83C007B33}">
      <text>
        <r>
          <rPr>
            <sz val="11"/>
            <rFont val="ＭＳ Ｐゴシック"/>
            <family val="3"/>
            <charset val="128"/>
          </rPr>
          <t xml:space="preserve">・左欄のサービス種別の定員を入力してください。
</t>
        </r>
      </text>
    </comment>
    <comment ref="Y19" authorId="2" shapeId="0" xr:uid="{4551125A-07E6-4C94-AE68-341C161BC349}">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例）R7.5.1～R7.6.10まで休止し、R7.6.11から再開した場合の運営月数：５か月</t>
        </r>
      </text>
    </comment>
    <comment ref="Y23" authorId="2" shapeId="0" xr:uid="{DE357744-8946-4E58-AF2F-F559C76DD1BD}">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C8D1A9A6-35DC-4623-8E49-FE6971F2C911}">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500-000001000000}">
      <text>
        <r>
          <rPr>
            <sz val="11"/>
            <color indexed="81"/>
            <rFont val="ＭＳ 明朝"/>
            <family val="1"/>
            <charset val="128"/>
          </rPr>
          <t>半角数字10桁</t>
        </r>
      </text>
    </comment>
    <comment ref="AK4" authorId="1" shapeId="0" xr:uid="{2381CF84-B5C6-4E8F-B6F8-B69B985F7E27}">
      <text>
        <r>
          <rPr>
            <sz val="9"/>
            <color indexed="81"/>
            <rFont val="MS P ゴシック"/>
            <family val="3"/>
            <charset val="128"/>
          </rPr>
          <t>西暦/月/日を入力してください。
例　開設日が令和５年４月１日の場合
　　2023/04/01</t>
        </r>
      </text>
    </comment>
    <comment ref="AU5" authorId="2" shapeId="0" xr:uid="{00000000-0006-0000-0500-000002000000}">
      <text>
        <r>
          <rPr>
            <sz val="11"/>
            <rFont val="ＭＳ Ｐゴシック"/>
            <family val="3"/>
            <charset val="128"/>
          </rPr>
          <t xml:space="preserve">・左欄のサービス種別の定員を入力してください。
</t>
        </r>
      </text>
    </comment>
    <comment ref="Y19" authorId="2" shapeId="0" xr:uid="{B0B851B7-A447-4A38-8FA4-290208033625}">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33B51CDE-8F4D-4FB8-8452-058A2E62C4DE}">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03EC4179-E42D-455E-927A-7A29FB4DFFFB}">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600-000001000000}">
      <text>
        <r>
          <rPr>
            <sz val="11"/>
            <color indexed="81"/>
            <rFont val="ＭＳ 明朝"/>
            <family val="1"/>
            <charset val="128"/>
          </rPr>
          <t>半角数字10桁</t>
        </r>
      </text>
    </comment>
    <comment ref="AK4" authorId="1" shapeId="0" xr:uid="{3A668324-E439-41F2-903D-1E761BBCBC2D}">
      <text>
        <r>
          <rPr>
            <sz val="9"/>
            <color indexed="81"/>
            <rFont val="MS P ゴシック"/>
            <family val="3"/>
            <charset val="128"/>
          </rPr>
          <t>西暦/月/日を入力してください。
例　開設日が令和５年４月１日の場合
　　2023/04/01</t>
        </r>
      </text>
    </comment>
    <comment ref="AU5" authorId="2" shapeId="0" xr:uid="{00000000-0006-0000-0600-000002000000}">
      <text>
        <r>
          <rPr>
            <sz val="11"/>
            <rFont val="ＭＳ Ｐゴシック"/>
            <family val="3"/>
            <charset val="128"/>
          </rPr>
          <t xml:space="preserve">・左欄のサービス種別の定員を入力してください。
</t>
        </r>
      </text>
    </comment>
    <comment ref="Y19" authorId="2" shapeId="0" xr:uid="{B4CABBB1-2DF3-4840-B418-071546157BAA}">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4D4A7C6E-BA39-4660-8622-32B4F8A3D266}">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AE3AACA5-0354-4949-80B0-2B39F256D4EE}">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700-000001000000}">
      <text>
        <r>
          <rPr>
            <sz val="11"/>
            <color indexed="81"/>
            <rFont val="ＭＳ 明朝"/>
            <family val="1"/>
            <charset val="128"/>
          </rPr>
          <t>半角数字10桁</t>
        </r>
      </text>
    </comment>
    <comment ref="AK4" authorId="1" shapeId="0" xr:uid="{5F921262-2E3B-4196-8CDF-08CE6FC65CC9}">
      <text>
        <r>
          <rPr>
            <sz val="9"/>
            <color indexed="81"/>
            <rFont val="MS P ゴシック"/>
            <family val="3"/>
            <charset val="128"/>
          </rPr>
          <t>西暦/月/日を入力してください。
例　開設日が令和５年４月１日の場合
　　2023/04/01</t>
        </r>
      </text>
    </comment>
    <comment ref="AU5" authorId="2" shapeId="0" xr:uid="{00000000-0006-0000-0700-000002000000}">
      <text>
        <r>
          <rPr>
            <sz val="11"/>
            <rFont val="ＭＳ Ｐゴシック"/>
            <family val="3"/>
            <charset val="128"/>
          </rPr>
          <t xml:space="preserve">・左欄のサービス種別の定員を入力してください。
</t>
        </r>
      </text>
    </comment>
    <comment ref="Y19" authorId="2" shapeId="0" xr:uid="{6C53AE63-1CB8-4E88-BE6D-CF522EA980E7}">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4D318D66-9F65-4C97-AA4E-ED84C1C51AEE}">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5D3AA780-65B7-4F9B-B0B2-26EC6B140A8F}">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800-000001000000}">
      <text>
        <r>
          <rPr>
            <sz val="11"/>
            <color indexed="81"/>
            <rFont val="ＭＳ 明朝"/>
            <family val="1"/>
            <charset val="128"/>
          </rPr>
          <t>半角数字10桁</t>
        </r>
      </text>
    </comment>
    <comment ref="AK4" authorId="1" shapeId="0" xr:uid="{6672D236-0DCE-44CA-B75C-47732077EDF8}">
      <text>
        <r>
          <rPr>
            <sz val="9"/>
            <color indexed="81"/>
            <rFont val="MS P ゴシック"/>
            <family val="3"/>
            <charset val="128"/>
          </rPr>
          <t>西暦/月/日を入力してください。
例　開設日が令和５年４月１日の場合
　　2023/04/01</t>
        </r>
      </text>
    </comment>
    <comment ref="AU5" authorId="2" shapeId="0" xr:uid="{00000000-0006-0000-0800-000002000000}">
      <text>
        <r>
          <rPr>
            <sz val="11"/>
            <rFont val="ＭＳ Ｐゴシック"/>
            <family val="3"/>
            <charset val="128"/>
          </rPr>
          <t xml:space="preserve">・左欄のサービス種別の定員を入力してください。
</t>
        </r>
      </text>
    </comment>
    <comment ref="Y19" authorId="2" shapeId="0" xr:uid="{1A8DCA80-C650-4CC1-8019-D001D07C3FC3}">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8833D730-F895-4E80-A1FD-94966167C43B}">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9A9FB7CA-3165-4477-9FE5-33BCDD9A1E61}">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900-000001000000}">
      <text>
        <r>
          <rPr>
            <sz val="11"/>
            <color indexed="81"/>
            <rFont val="ＭＳ 明朝"/>
            <family val="1"/>
            <charset val="128"/>
          </rPr>
          <t>半角数字10桁</t>
        </r>
      </text>
    </comment>
    <comment ref="AK4" authorId="1" shapeId="0" xr:uid="{DB60AB8E-9F57-4977-AA0E-C30C2704B2D9}">
      <text>
        <r>
          <rPr>
            <sz val="9"/>
            <color indexed="81"/>
            <rFont val="MS P ゴシック"/>
            <family val="3"/>
            <charset val="128"/>
          </rPr>
          <t>西暦/月/日を入力してください。
例　開設日が令和５年４月１日の場合
　　2023/04/01</t>
        </r>
      </text>
    </comment>
    <comment ref="AU5" authorId="2" shapeId="0" xr:uid="{00000000-0006-0000-0900-000002000000}">
      <text>
        <r>
          <rPr>
            <sz val="11"/>
            <rFont val="ＭＳ Ｐゴシック"/>
            <family val="3"/>
            <charset val="128"/>
          </rPr>
          <t xml:space="preserve">・左欄のサービス種別の定員を入力してください。
</t>
        </r>
      </text>
    </comment>
    <comment ref="Y19" authorId="2" shapeId="0" xr:uid="{5BDA4033-1B15-402C-8DA1-7A32915FCD2D}">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DE11CAEE-CC4D-46BD-BF97-5C42F62CD574}">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16654CC3-8B94-4DF4-BF05-7A841851FEE0}">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大屋敷 聖得</author>
    <author>藤原　貴晃</author>
  </authors>
  <commentList>
    <comment ref="N3" authorId="0" shapeId="0" xr:uid="{00000000-0006-0000-0A00-000001000000}">
      <text>
        <r>
          <rPr>
            <sz val="11"/>
            <color indexed="81"/>
            <rFont val="ＭＳ 明朝"/>
            <family val="1"/>
            <charset val="128"/>
          </rPr>
          <t>半角数字10桁</t>
        </r>
      </text>
    </comment>
    <comment ref="AK4" authorId="1" shapeId="0" xr:uid="{92666D61-13AE-4A50-B498-AB1ABCB13573}">
      <text>
        <r>
          <rPr>
            <sz val="9"/>
            <color indexed="81"/>
            <rFont val="MS P ゴシック"/>
            <family val="3"/>
            <charset val="128"/>
          </rPr>
          <t>西暦/月/日を入力してください。
例　開設日が令和５年４月１日の場合
　　2023/04/01</t>
        </r>
      </text>
    </comment>
    <comment ref="AU5" authorId="2" shapeId="0" xr:uid="{00000000-0006-0000-0A00-000002000000}">
      <text>
        <r>
          <rPr>
            <sz val="11"/>
            <rFont val="ＭＳ Ｐゴシック"/>
            <family val="3"/>
            <charset val="128"/>
          </rPr>
          <t xml:space="preserve">・左欄のサービス種別の定員を入力してください。
</t>
        </r>
      </text>
    </comment>
    <comment ref="Y19" authorId="2" shapeId="0" xr:uid="{28036E9B-2832-4035-B1F7-2DE914CAB263}">
      <text>
        <r>
          <rPr>
            <b/>
            <sz val="11"/>
            <color rgb="FFFF0000"/>
            <rFont val="ＭＳ Ｐゴシック"/>
            <family val="3"/>
            <charset val="128"/>
          </rPr>
          <t>入所系①の場合に入力</t>
        </r>
        <r>
          <rPr>
            <sz val="11"/>
            <rFont val="ＭＳ Ｐゴシック"/>
            <family val="3"/>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2" shapeId="0" xr:uid="{A213EE81-A060-4255-B763-62E24DFAB7B4}">
      <text>
        <r>
          <rPr>
            <b/>
            <sz val="11"/>
            <color rgb="FFFF0000"/>
            <rFont val="ＭＳ Ｐゴシック"/>
            <family val="3"/>
            <charset val="128"/>
          </rPr>
          <t>入所系②の場合に入力</t>
        </r>
        <r>
          <rPr>
            <sz val="11"/>
            <rFont val="ＭＳ Ｐゴシック"/>
            <family val="3"/>
            <charset val="128"/>
          </rPr>
          <t xml:space="preserve">
【令和7年4月～令和7年9月30日の期間運営月数を入力してください。】
・注釈は、入所系①の場合と同様です。</t>
        </r>
      </text>
    </comment>
    <comment ref="Y26" authorId="2" shapeId="0" xr:uid="{81E03B5A-DBC8-4831-B20F-C2EDA350630F}">
      <text>
        <r>
          <rPr>
            <b/>
            <sz val="11"/>
            <color rgb="FFFF0000"/>
            <rFont val="ＭＳ Ｐゴシック"/>
            <family val="3"/>
            <charset val="128"/>
          </rPr>
          <t>通所系の場合に入力</t>
        </r>
        <r>
          <rPr>
            <sz val="11"/>
            <rFont val="ＭＳ Ｐゴシック"/>
            <family val="3"/>
            <charset val="128"/>
          </rPr>
          <t xml:space="preserve">
【令和7年4月～令和7年9月30日の期間運営月数を入力してください。】
・注釈は、入所系①の場合と同様です。
</t>
        </r>
      </text>
    </comment>
  </commentList>
</comments>
</file>

<file path=xl/sharedStrings.xml><?xml version="1.0" encoding="utf-8"?>
<sst xmlns="http://schemas.openxmlformats.org/spreadsheetml/2006/main" count="781" uniqueCount="188">
  <si>
    <t>事業所・施設の状況</t>
    <rPh sb="0" eb="3">
      <t>ジギョウショ</t>
    </rPh>
    <rPh sb="4" eb="6">
      <t>シセツ</t>
    </rPh>
    <rPh sb="7" eb="9">
      <t>ジョウキョウ</t>
    </rPh>
    <phoneticPr fontId="23"/>
  </si>
  <si>
    <t>所 在 地　</t>
  </si>
  <si>
    <t>連絡先</t>
    <rPh sb="0" eb="3">
      <t>レンラクサキ</t>
    </rPh>
    <phoneticPr fontId="23"/>
  </si>
  <si>
    <t>住所</t>
  </si>
  <si>
    <t>サービス種別</t>
    <rPh sb="4" eb="6">
      <t>シュベツ</t>
    </rPh>
    <phoneticPr fontId="23"/>
  </si>
  <si>
    <t>本申請書の使い方</t>
    <rPh sb="0" eb="1">
      <t>ホン</t>
    </rPh>
    <rPh sb="1" eb="4">
      <t>シンセイショ</t>
    </rPh>
    <rPh sb="5" eb="6">
      <t>ツカ</t>
    </rPh>
    <rPh sb="7" eb="8">
      <t>カタ</t>
    </rPh>
    <phoneticPr fontId="23"/>
  </si>
  <si>
    <t>‐</t>
  </si>
  <si>
    <t>基準単価</t>
    <rPh sb="0" eb="2">
      <t>キジュン</t>
    </rPh>
    <rPh sb="2" eb="4">
      <t>タンカ</t>
    </rPh>
    <phoneticPr fontId="23"/>
  </si>
  <si>
    <t>（郵便番号</t>
    <rPh sb="1" eb="3">
      <t>ユウビン</t>
    </rPh>
    <rPh sb="3" eb="5">
      <t>バンゴウ</t>
    </rPh>
    <phoneticPr fontId="23"/>
  </si>
  <si>
    <t>日</t>
    <rPh sb="0" eb="1">
      <t>ニチ</t>
    </rPh>
    <phoneticPr fontId="23"/>
  </si>
  <si>
    <t>法人名</t>
    <rPh sb="0" eb="2">
      <t>ホウジン</t>
    </rPh>
    <rPh sb="2" eb="3">
      <t>メイ</t>
    </rPh>
    <phoneticPr fontId="23"/>
  </si>
  <si>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</si>
  <si>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</si>
  <si>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23"/>
  </si>
  <si>
    <t>月</t>
    <rPh sb="0" eb="1">
      <t>ゲツ</t>
    </rPh>
    <phoneticPr fontId="23"/>
  </si>
  <si>
    <t>様</t>
    <rPh sb="0" eb="1">
      <t>サマ</t>
    </rPh>
    <phoneticPr fontId="23"/>
  </si>
  <si>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</si>
  <si>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</si>
  <si>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</si>
  <si>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23"/>
  </si>
  <si>
    <t>電話番号</t>
    <rPh sb="0" eb="2">
      <t>デンワ</t>
    </rPh>
    <rPh sb="2" eb="4">
      <t>バンゴウ</t>
    </rPh>
    <phoneticPr fontId="23"/>
  </si>
  <si>
    <t>区　　分</t>
    <rPh sb="0" eb="1">
      <t>く</t>
    </rPh>
    <rPh sb="3" eb="4">
      <t>ふん</t>
    </rPh>
    <phoneticPr fontId="3" type="Hiragana"/>
  </si>
  <si>
    <t>職　　名</t>
    <rPh sb="0" eb="1">
      <t>ショク</t>
    </rPh>
    <rPh sb="3" eb="4">
      <t>ナ</t>
    </rPh>
    <phoneticPr fontId="23"/>
  </si>
  <si>
    <t>氏　　名</t>
    <rPh sb="0" eb="1">
      <t>シ</t>
    </rPh>
    <rPh sb="3" eb="4">
      <t>ナ</t>
    </rPh>
    <phoneticPr fontId="23"/>
  </si>
  <si>
    <t>振込口座</t>
    <rPh sb="0" eb="2">
      <t>フリコミ</t>
    </rPh>
    <rPh sb="2" eb="4">
      <t>コウザ</t>
    </rPh>
    <phoneticPr fontId="23"/>
  </si>
  <si>
    <t>申請に関する担当者</t>
    <rPh sb="0" eb="2">
      <t>シンセイ</t>
    </rPh>
    <rPh sb="3" eb="4">
      <t>カン</t>
    </rPh>
    <rPh sb="6" eb="9">
      <t>タントウシャ</t>
    </rPh>
    <phoneticPr fontId="23"/>
  </si>
  <si>
    <t>（別記様式第１号）</t>
    <rPh sb="1" eb="3">
      <t>ベッキ</t>
    </rPh>
    <rPh sb="3" eb="5">
      <t>ヨウシキ</t>
    </rPh>
    <rPh sb="5" eb="6">
      <t>ダイ</t>
    </rPh>
    <rPh sb="7" eb="8">
      <t>ゴウ</t>
    </rPh>
    <phoneticPr fontId="23"/>
  </si>
  <si>
    <t>金融機関コード</t>
    <rPh sb="0" eb="2">
      <t>キンユウ</t>
    </rPh>
    <rPh sb="2" eb="4">
      <t>キカン</t>
    </rPh>
    <phoneticPr fontId="23"/>
  </si>
  <si>
    <t>　　令和</t>
    <rPh sb="2" eb="4">
      <t>レイワ</t>
    </rPh>
    <phoneticPr fontId="23"/>
  </si>
  <si>
    <t>申請額</t>
    <rPh sb="0" eb="3">
      <t>シンセイガク</t>
    </rPh>
    <phoneticPr fontId="23"/>
  </si>
  <si>
    <t>か所</t>
    <rPh sb="1" eb="2">
      <t>ショ</t>
    </rPh>
    <phoneticPr fontId="23"/>
  </si>
  <si>
    <t>誓　約　事　項</t>
    <rPh sb="0" eb="1">
      <t>チカイ</t>
    </rPh>
    <rPh sb="2" eb="3">
      <t>ヤク</t>
    </rPh>
    <rPh sb="4" eb="5">
      <t>コト</t>
    </rPh>
    <rPh sb="6" eb="7">
      <t>コウ</t>
    </rPh>
    <phoneticPr fontId="23"/>
  </si>
  <si>
    <t>　サービス種別・申請金額等の申請内容に相違ない。</t>
  </si>
  <si>
    <t>小　　計</t>
    <rPh sb="0" eb="1">
      <t>ショウ</t>
    </rPh>
    <rPh sb="3" eb="4">
      <t>ケイ</t>
    </rPh>
    <phoneticPr fontId="23"/>
  </si>
  <si>
    <t>開所日</t>
    <rPh sb="0" eb="2">
      <t>カイショ</t>
    </rPh>
    <rPh sb="2" eb="3">
      <t>ビ</t>
    </rPh>
    <phoneticPr fontId="23"/>
  </si>
  <si>
    <t>事業所・施設の名称</t>
    <rPh sb="0" eb="3">
      <t>ジギョウショ</t>
    </rPh>
    <rPh sb="4" eb="6">
      <t>シセツ</t>
    </rPh>
    <rPh sb="7" eb="9">
      <t>メイショウ</t>
    </rPh>
    <phoneticPr fontId="23"/>
  </si>
  <si>
    <t>No.</t>
  </si>
  <si>
    <t>申　請　者</t>
    <rPh sb="0" eb="1">
      <t>サル</t>
    </rPh>
    <rPh sb="2" eb="3">
      <t>ショウ</t>
    </rPh>
    <rPh sb="4" eb="5">
      <t>シャ</t>
    </rPh>
    <phoneticPr fontId="23"/>
  </si>
  <si>
    <t>法人所在地</t>
    <rPh sb="0" eb="2">
      <t>ホウジン</t>
    </rPh>
    <rPh sb="2" eb="5">
      <t>ショザイチ</t>
    </rPh>
    <phoneticPr fontId="23"/>
  </si>
  <si>
    <t>－</t>
  </si>
  <si>
    <t>E-mail</t>
  </si>
  <si>
    <t>通所系</t>
    <rPh sb="0" eb="2">
      <t>ツウショ</t>
    </rPh>
    <rPh sb="2" eb="3">
      <t>ケイ</t>
    </rPh>
    <phoneticPr fontId="23"/>
  </si>
  <si>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23"/>
  </si>
  <si>
    <t>事業所･施設数</t>
    <rPh sb="0" eb="3">
      <t>ジギョウショ</t>
    </rPh>
    <rPh sb="4" eb="6">
      <t>シセツ</t>
    </rPh>
    <rPh sb="6" eb="7">
      <t>スウ</t>
    </rPh>
    <phoneticPr fontId="2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</si>
  <si>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23"/>
  </si>
  <si>
    <t>通所
定員</t>
    <rPh sb="0" eb="2">
      <t>ツウショ</t>
    </rPh>
    <rPh sb="3" eb="5">
      <t>テイイン</t>
    </rPh>
    <phoneticPr fontId="23"/>
  </si>
  <si>
    <t>事業所・施設の所在地</t>
    <rPh sb="0" eb="3">
      <t>ジギョウショ</t>
    </rPh>
    <rPh sb="4" eb="6">
      <t>シセツ</t>
    </rPh>
    <rPh sb="7" eb="10">
      <t>ショザイチ</t>
    </rPh>
    <phoneticPr fontId="23"/>
  </si>
  <si>
    <t>手順</t>
    <rPh sb="0" eb="2">
      <t>テジュン</t>
    </rPh>
    <phoneticPr fontId="23"/>
  </si>
  <si>
    <t>合　　計</t>
    <rPh sb="0" eb="1">
      <t>ゴウ</t>
    </rPh>
    <rPh sb="3" eb="4">
      <t>ケイ</t>
    </rPh>
    <phoneticPr fontId="23"/>
  </si>
  <si>
    <t>算定額</t>
    <rPh sb="0" eb="2">
      <t>サンテイ</t>
    </rPh>
    <rPh sb="2" eb="3">
      <t>ガク</t>
    </rPh>
    <phoneticPr fontId="23"/>
  </si>
  <si>
    <t>算定額</t>
    <rPh sb="0" eb="3">
      <t>サンテイガク</t>
    </rPh>
    <phoneticPr fontId="23"/>
  </si>
  <si>
    <t>店舗コード</t>
    <rPh sb="0" eb="2">
      <t>テンポ</t>
    </rPh>
    <phoneticPr fontId="23"/>
  </si>
  <si>
    <t>人</t>
    <rPh sb="0" eb="1">
      <t>ニン</t>
    </rPh>
    <phoneticPr fontId="23"/>
  </si>
  <si>
    <t>　この助成金に係る収入及び支出等に係る証拠書類を適切に整備保管する。</t>
    <rPh sb="29" eb="31">
      <t>ホカン</t>
    </rPh>
    <phoneticPr fontId="23"/>
  </si>
  <si>
    <t>法人本部の作業</t>
    <rPh sb="0" eb="2">
      <t>ホウジン</t>
    </rPh>
    <rPh sb="2" eb="4">
      <t>ホンブ</t>
    </rPh>
    <rPh sb="5" eb="7">
      <t>サギョウ</t>
    </rPh>
    <phoneticPr fontId="23"/>
  </si>
  <si>
    <t>　この助成金と対象経費を重複して，他の助成金を受けていない。</t>
  </si>
  <si>
    <t>　添付書類</t>
    <rPh sb="1" eb="3">
      <t>テンプ</t>
    </rPh>
    <rPh sb="3" eb="5">
      <t>ショルイ</t>
    </rPh>
    <phoneticPr fontId="23"/>
  </si>
  <si>
    <t>代表者の職・氏名</t>
  </si>
  <si>
    <t>自立訓練（生活訓練）</t>
    <rPh sb="0" eb="2">
      <t>ジリツ</t>
    </rPh>
    <rPh sb="2" eb="4">
      <t>クンレン</t>
    </rPh>
    <rPh sb="5" eb="7">
      <t>セイカツ</t>
    </rPh>
    <rPh sb="7" eb="9">
      <t>クンレン</t>
    </rPh>
    <phoneticPr fontId="23"/>
  </si>
  <si>
    <t>開設日</t>
    <rPh sb="0" eb="3">
      <t>カイセツビ</t>
    </rPh>
    <phoneticPr fontId="2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</si>
  <si>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3"/>
  </si>
  <si>
    <t>申請額</t>
    <rPh sb="0" eb="2">
      <t>シンセイ</t>
    </rPh>
    <rPh sb="2" eb="3">
      <t>ガク</t>
    </rPh>
    <phoneticPr fontId="23"/>
  </si>
  <si>
    <t>普通</t>
    <rPh sb="0" eb="2">
      <t>フツウ</t>
    </rPh>
    <phoneticPr fontId="23"/>
  </si>
  <si>
    <t>ゆうちょ銀行</t>
    <rPh sb="4" eb="6">
      <t>ギンコウ</t>
    </rPh>
    <phoneticPr fontId="23"/>
  </si>
  <si>
    <t>記号</t>
    <rPh sb="0" eb="2">
      <t>キゴウ</t>
    </rPh>
    <phoneticPr fontId="23"/>
  </si>
  <si>
    <t>番号</t>
    <rPh sb="0" eb="2">
      <t>バンゴウ</t>
    </rPh>
    <phoneticPr fontId="23"/>
  </si>
  <si>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</si>
  <si>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23"/>
  </si>
  <si>
    <t>　（２）施設別個票（別紙２）</t>
    <rPh sb="4" eb="6">
      <t>シセツ</t>
    </rPh>
    <rPh sb="6" eb="7">
      <t>ベツ</t>
    </rPh>
    <rPh sb="7" eb="9">
      <t>コヒョウ</t>
    </rPh>
    <rPh sb="10" eb="12">
      <t>ベッシ</t>
    </rPh>
    <phoneticPr fontId="23"/>
  </si>
  <si>
    <t>施設別申請額一覧（別紙１）</t>
    <rPh sb="0" eb="2">
      <t>シセツ</t>
    </rPh>
    <rPh sb="2" eb="3">
      <t>ベツ</t>
    </rPh>
    <rPh sb="3" eb="6">
      <t>シンセイガク</t>
    </rPh>
    <rPh sb="6" eb="8">
      <t>イチラン</t>
    </rPh>
    <rPh sb="9" eb="11">
      <t>ベッシ</t>
    </rPh>
    <phoneticPr fontId="23"/>
  </si>
  <si>
    <t>施設別個票（別紙２）</t>
    <rPh sb="0" eb="2">
      <t>シセツ</t>
    </rPh>
    <rPh sb="2" eb="3">
      <t>ベツ</t>
    </rPh>
    <rPh sb="3" eb="5">
      <t>コヒョウ</t>
    </rPh>
    <rPh sb="6" eb="8">
      <t>ベッシ</t>
    </rPh>
    <phoneticPr fontId="23"/>
  </si>
  <si>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</si>
  <si>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</si>
  <si>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</si>
  <si>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23"/>
  </si>
  <si>
    <t>運営月数</t>
    <rPh sb="0" eb="2">
      <t>ウンエイ</t>
    </rPh>
    <rPh sb="2" eb="3">
      <t>ゲツ</t>
    </rPh>
    <rPh sb="3" eb="4">
      <t>スウ</t>
    </rPh>
    <phoneticPr fontId="23"/>
  </si>
  <si>
    <t>月</t>
    <rPh sb="0" eb="1">
      <t>つき</t>
    </rPh>
    <phoneticPr fontId="3" type="Hiragana"/>
  </si>
  <si>
    <t>代表者職・氏名</t>
    <rPh sb="0" eb="3">
      <t>ダイヒョウシャ</t>
    </rPh>
    <rPh sb="3" eb="4">
      <t>ショク</t>
    </rPh>
    <rPh sb="5" eb="6">
      <t>シ</t>
    </rPh>
    <rPh sb="6" eb="7">
      <t>メイ</t>
    </rPh>
    <phoneticPr fontId="23"/>
  </si>
  <si>
    <t>申請額（通所）</t>
    <rPh sb="0" eb="2">
      <t>シンセイ</t>
    </rPh>
    <rPh sb="2" eb="3">
      <t>ガク</t>
    </rPh>
    <rPh sb="4" eb="6">
      <t>ツウショ</t>
    </rPh>
    <phoneticPr fontId="23"/>
  </si>
  <si>
    <t>定員
（通所）</t>
    <rPh sb="0" eb="2">
      <t>ていいん</t>
    </rPh>
    <rPh sb="4" eb="6">
      <t>つうしょ</t>
    </rPh>
    <phoneticPr fontId="3" type="Hiragana"/>
  </si>
  <si>
    <t>基準単価
（通所）</t>
    <rPh sb="0" eb="2">
      <t>キジュン</t>
    </rPh>
    <rPh sb="2" eb="4">
      <t>タンカ</t>
    </rPh>
    <rPh sb="6" eb="8">
      <t>ツウショ</t>
    </rPh>
    <phoneticPr fontId="23"/>
  </si>
  <si>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</si>
  <si>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</si>
  <si>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23"/>
  </si>
  <si>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23"/>
  </si>
  <si>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</si>
  <si>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</si>
  <si>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</si>
  <si>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</si>
  <si>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</si>
  <si>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</si>
  <si>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</si>
  <si>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</si>
  <si>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</si>
  <si>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</si>
  <si>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</si>
  <si>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</si>
  <si>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</si>
  <si>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</si>
  <si>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23"/>
  </si>
  <si>
    <t>請　求　書</t>
    <rPh sb="0" eb="1">
      <t>ショウ</t>
    </rPh>
    <rPh sb="2" eb="3">
      <t>モトム</t>
    </rPh>
    <rPh sb="4" eb="5">
      <t>ショ</t>
    </rPh>
    <phoneticPr fontId="23"/>
  </si>
  <si>
    <t>【債権者】</t>
    <rPh sb="1" eb="4">
      <t>サイケンシャ</t>
    </rPh>
    <phoneticPr fontId="23"/>
  </si>
  <si>
    <t>郵便番号</t>
    <rPh sb="0" eb="2">
      <t>ユウビン</t>
    </rPh>
    <rPh sb="2" eb="4">
      <t>バンゴウ</t>
    </rPh>
    <phoneticPr fontId="23"/>
  </si>
  <si>
    <t>住所</t>
    <rPh sb="0" eb="1">
      <t>ジュウ</t>
    </rPh>
    <rPh sb="1" eb="2">
      <t>ショ</t>
    </rPh>
    <phoneticPr fontId="23"/>
  </si>
  <si>
    <t>【振込先口座】</t>
    <rPh sb="1" eb="4">
      <t>フリコミサキ</t>
    </rPh>
    <rPh sb="4" eb="6">
      <t>コウザ</t>
    </rPh>
    <phoneticPr fontId="23"/>
  </si>
  <si>
    <t>交付決定通知送付先〒枝</t>
    <rPh sb="0" eb="2">
      <t>こうふ</t>
    </rPh>
    <rPh sb="2" eb="4">
      <t>けってい</t>
    </rPh>
    <rPh sb="4" eb="6">
      <t>つうち</t>
    </rPh>
    <rPh sb="6" eb="9">
      <t>そうふさき</t>
    </rPh>
    <rPh sb="10" eb="11">
      <t>えだ</t>
    </rPh>
    <phoneticPr fontId="3" type="Hiragana"/>
  </si>
  <si>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23"/>
  </si>
  <si>
    <t>口座番号</t>
    <rPh sb="0" eb="2">
      <t>コウザ</t>
    </rPh>
    <rPh sb="2" eb="4">
      <t>バンゴウ</t>
    </rPh>
    <phoneticPr fontId="23"/>
  </si>
  <si>
    <t>請　求　金　額</t>
    <rPh sb="0" eb="1">
      <t>ショウ</t>
    </rPh>
    <rPh sb="2" eb="3">
      <t>モトム</t>
    </rPh>
    <rPh sb="4" eb="5">
      <t>カネ</t>
    </rPh>
    <rPh sb="6" eb="7">
      <t>ガク</t>
    </rPh>
    <phoneticPr fontId="23"/>
  </si>
  <si>
    <t>金融機関名</t>
    <rPh sb="0" eb="2">
      <t>キンユウ</t>
    </rPh>
    <rPh sb="2" eb="4">
      <t>キカン</t>
    </rPh>
    <rPh sb="4" eb="5">
      <t>メイ</t>
    </rPh>
    <phoneticPr fontId="23"/>
  </si>
  <si>
    <r>
      <t>　口座名義　　　</t>
    </r>
    <r>
      <rPr>
        <b/>
        <sz val="9"/>
        <color indexed="8"/>
        <rFont val="ＭＳ Ｐゴシック"/>
        <family val="3"/>
        <charset val="128"/>
      </rPr>
      <t>（カタカナ・英字・数字で、通帳見開き記載の名義を記入してください。）</t>
    </r>
    <rPh sb="1" eb="3">
      <t>コウザ</t>
    </rPh>
    <rPh sb="3" eb="5">
      <t>メイギ</t>
    </rPh>
    <rPh sb="14" eb="16">
      <t>エイジ</t>
    </rPh>
    <rPh sb="17" eb="19">
      <t>スウジ</t>
    </rPh>
    <rPh sb="26" eb="28">
      <t>キサイ</t>
    </rPh>
    <phoneticPr fontId="23"/>
  </si>
  <si>
    <t>\</t>
  </si>
  <si>
    <t>令和　　 年　　 月　　 日</t>
    <rPh sb="0" eb="2">
      <t>レイワ</t>
    </rPh>
    <rPh sb="5" eb="6">
      <t>ネン</t>
    </rPh>
    <rPh sb="9" eb="10">
      <t>ガツ</t>
    </rPh>
    <rPh sb="13" eb="14">
      <t>ニチ</t>
    </rPh>
    <phoneticPr fontId="23"/>
  </si>
  <si>
    <t>支店名</t>
    <rPh sb="0" eb="3">
      <t>シテンメイ</t>
    </rPh>
    <phoneticPr fontId="23"/>
  </si>
  <si>
    <t>電話番号</t>
  </si>
  <si>
    <t>預 金 種 別</t>
    <rPh sb="0" eb="1">
      <t>アズカリ</t>
    </rPh>
    <rPh sb="2" eb="3">
      <t>キン</t>
    </rPh>
    <rPh sb="4" eb="5">
      <t>タネ</t>
    </rPh>
    <rPh sb="6" eb="7">
      <t>ベツ</t>
    </rPh>
    <phoneticPr fontId="23"/>
  </si>
  <si>
    <t>貯蓄</t>
    <rPh sb="0" eb="2">
      <t>チョチク</t>
    </rPh>
    <phoneticPr fontId="23"/>
  </si>
  <si>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</si>
  <si>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</si>
  <si>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</si>
  <si>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23"/>
  </si>
  <si>
    <t>　←番号が８桁ない場合は右詰で記入</t>
  </si>
  <si>
    <t>施設数（入所①）</t>
    <rPh sb="0" eb="3">
      <t>しせつすう</t>
    </rPh>
    <rPh sb="4" eb="6">
      <t>にゅうしょ</t>
    </rPh>
    <phoneticPr fontId="3" type="Hiragana"/>
  </si>
  <si>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23"/>
  </si>
  <si>
    <t>共同生活援助（外部サービス利用型）</t>
    <rPh sb="0" eb="2">
      <t>きょうどう</t>
    </rPh>
    <rPh sb="2" eb="4">
      <t>せいかつ</t>
    </rPh>
    <rPh sb="4" eb="6">
      <t>えんじょ</t>
    </rPh>
    <rPh sb="7" eb="9">
      <t>がいぶ</t>
    </rPh>
    <rPh sb="13" eb="15">
      <t>りよう</t>
    </rPh>
    <rPh sb="15" eb="16">
      <t>がた</t>
    </rPh>
    <phoneticPr fontId="3" type="Hiragana"/>
  </si>
  <si>
    <t>ゆうちょ銀行の場合（通帳に表記されている記号５桁及び番号８桁を記入）</t>
    <rPh sb="7" eb="9">
      <t>バアイ</t>
    </rPh>
    <phoneticPr fontId="23"/>
  </si>
  <si>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</si>
  <si>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</si>
  <si>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</si>
  <si>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</si>
  <si>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23"/>
  </si>
  <si>
    <t>申請内訳</t>
    <rPh sb="0" eb="2">
      <t>シンセイ</t>
    </rPh>
    <rPh sb="2" eb="4">
      <t>ウチワケ</t>
    </rPh>
    <phoneticPr fontId="23"/>
  </si>
  <si>
    <t>運営月数
（入所②）</t>
    <rPh sb="0" eb="2">
      <t>ウンエイ</t>
    </rPh>
    <rPh sb="2" eb="3">
      <t>ツキ</t>
    </rPh>
    <rPh sb="3" eb="4">
      <t>スウ</t>
    </rPh>
    <rPh sb="6" eb="8">
      <t>ニュウショ</t>
    </rPh>
    <phoneticPr fontId="23"/>
  </si>
  <si>
    <t>円</t>
    <rPh sb="0" eb="1">
      <t>エン</t>
    </rPh>
    <phoneticPr fontId="23"/>
  </si>
  <si>
    <t>円</t>
  </si>
  <si>
    <t>放課後等デイサービス</t>
    <rPh sb="0" eb="3">
      <t>ホウカゴ</t>
    </rPh>
    <rPh sb="3" eb="4">
      <t>トウ</t>
    </rPh>
    <phoneticPr fontId="23"/>
  </si>
  <si>
    <t>連絡先ＴＥＬ</t>
    <rPh sb="0" eb="3">
      <t>れんらくさき</t>
    </rPh>
    <phoneticPr fontId="3" type="Hiragana"/>
  </si>
  <si>
    <t>以下のとおり委任します。</t>
  </si>
  <si>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</si>
  <si>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</si>
  <si>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</si>
  <si>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</si>
  <si>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</si>
  <si>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</si>
  <si>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23"/>
  </si>
  <si>
    <t>就労継続支援Ｂ型</t>
    <rPh sb="0" eb="2">
      <t>シュウロウ</t>
    </rPh>
    <rPh sb="2" eb="4">
      <t>ケイゾク</t>
    </rPh>
    <rPh sb="4" eb="6">
      <t>シエン</t>
    </rPh>
    <rPh sb="7" eb="8">
      <t>ガタ</t>
    </rPh>
    <phoneticPr fontId="23"/>
  </si>
  <si>
    <t>事業所番号</t>
    <rPh sb="0" eb="3">
      <t>ジギョウショ</t>
    </rPh>
    <rPh sb="3" eb="5">
      <t>バンゴウ</t>
    </rPh>
    <phoneticPr fontId="23"/>
  </si>
  <si>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</si>
  <si>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</si>
  <si>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</si>
  <si>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</si>
  <si>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</si>
  <si>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</si>
  <si>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</si>
  <si>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</si>
  <si>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</si>
  <si>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</si>
  <si>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</si>
  <si>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</si>
  <si>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</si>
  <si>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</si>
  <si>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</si>
  <si>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</si>
  <si>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</si>
  <si>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</si>
  <si>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23"/>
  </si>
  <si>
    <t>運営月数
（入所①）</t>
    <rPh sb="0" eb="2">
      <t>ウンエイ</t>
    </rPh>
    <rPh sb="2" eb="3">
      <t>ツキ</t>
    </rPh>
    <rPh sb="3" eb="4">
      <t>スウ</t>
    </rPh>
    <rPh sb="6" eb="8">
      <t>ニュウショ</t>
    </rPh>
    <phoneticPr fontId="23"/>
  </si>
  <si>
    <t>申請額（入所②）</t>
    <rPh sb="0" eb="2">
      <t>シンセイ</t>
    </rPh>
    <rPh sb="2" eb="3">
      <t>ガク</t>
    </rPh>
    <rPh sb="4" eb="6">
      <t>ニュウショ</t>
    </rPh>
    <phoneticPr fontId="23"/>
  </si>
  <si>
    <t>基準単価
（入所②）</t>
    <rPh sb="0" eb="2">
      <t>キジュン</t>
    </rPh>
    <rPh sb="2" eb="4">
      <t>タンカ</t>
    </rPh>
    <rPh sb="6" eb="8">
      <t>ニュウショ</t>
    </rPh>
    <phoneticPr fontId="23"/>
  </si>
  <si>
    <t>基準単価
（入所①）</t>
    <rPh sb="0" eb="2">
      <t>キジュン</t>
    </rPh>
    <rPh sb="2" eb="4">
      <t>タンカ</t>
    </rPh>
    <rPh sb="6" eb="8">
      <t>ニュウショ</t>
    </rPh>
    <phoneticPr fontId="23"/>
  </si>
  <si>
    <t>定員
（入所②）</t>
    <rPh sb="0" eb="2">
      <t>テイイン</t>
    </rPh>
    <rPh sb="4" eb="6">
      <t>ニュウショ</t>
    </rPh>
    <phoneticPr fontId="23"/>
  </si>
  <si>
    <t>入所系②</t>
    <rPh sb="0" eb="2">
      <t>ニュウショ</t>
    </rPh>
    <rPh sb="2" eb="3">
      <t>ケイ</t>
    </rPh>
    <phoneticPr fontId="23"/>
  </si>
  <si>
    <t>入所系①</t>
  </si>
  <si>
    <r>
      <t>共同生活援助（外部サービス</t>
    </r>
    <r>
      <rPr>
        <sz val="11"/>
        <color theme="1"/>
        <rFont val="ＭＳ Ｐゴシック"/>
        <family val="3"/>
        <charset val="128"/>
      </rPr>
      <t>利用型）</t>
    </r>
    <rPh sb="0" eb="2">
      <t>きょうどう</t>
    </rPh>
    <rPh sb="2" eb="4">
      <t>せいかつ</t>
    </rPh>
    <rPh sb="4" eb="6">
      <t>えんじょ</t>
    </rPh>
    <rPh sb="7" eb="9">
      <t>がいぶ</t>
    </rPh>
    <rPh sb="13" eb="15">
      <t>りよう</t>
    </rPh>
    <rPh sb="15" eb="16">
      <t>がた</t>
    </rPh>
    <phoneticPr fontId="3" type="Hiragana"/>
  </si>
  <si>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23"/>
  </si>
  <si>
    <t>施設数（入所②）</t>
    <rPh sb="0" eb="3">
      <t>しせつすう</t>
    </rPh>
    <rPh sb="4" eb="6">
      <t>にゅうしょ</t>
    </rPh>
    <phoneticPr fontId="3" type="Hiragana"/>
  </si>
  <si>
    <t>令和７年度横手市障害者支援施設等物価高騰対策事業費補助金</t>
    <rPh sb="5" eb="7">
      <t>ヨコテ</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23"/>
  </si>
  <si>
    <r>
      <t>令和７</t>
    </r>
    <r>
      <rPr>
        <sz val="10"/>
        <rFont val="ＭＳ 明朝"/>
        <family val="1"/>
        <charset val="128"/>
      </rPr>
      <t>年度横手市障害者支援施設等物価高騰対策事業費補助金交付申請書兼実績報告書</t>
    </r>
    <rPh sb="0" eb="2">
      <t>レイワ</t>
    </rPh>
    <rPh sb="3" eb="5">
      <t>ネンド</t>
    </rPh>
    <rPh sb="5" eb="7">
      <t>ヨコテ</t>
    </rPh>
    <rPh sb="8" eb="11">
      <t>ショウガイシャ</t>
    </rPh>
    <rPh sb="11" eb="13">
      <t>シエン</t>
    </rPh>
    <rPh sb="16" eb="18">
      <t>ブッカ</t>
    </rPh>
    <rPh sb="18" eb="20">
      <t>コウトウ</t>
    </rPh>
    <rPh sb="20" eb="22">
      <t>タイサク</t>
    </rPh>
    <rPh sb="24" eb="25">
      <t>ヒ</t>
    </rPh>
    <rPh sb="25" eb="28">
      <t>ホジョキン</t>
    </rPh>
    <rPh sb="28" eb="30">
      <t>コウフ</t>
    </rPh>
    <rPh sb="30" eb="33">
      <t>シンセイショ</t>
    </rPh>
    <rPh sb="33" eb="34">
      <t>ケン</t>
    </rPh>
    <rPh sb="34" eb="36">
      <t>ジッセキ</t>
    </rPh>
    <rPh sb="36" eb="39">
      <t>ホウコクショ</t>
    </rPh>
    <phoneticPr fontId="23"/>
  </si>
  <si>
    <t>横手市長　髙　橋　　　大</t>
    <rPh sb="0" eb="3">
      <t>ヨコテシ</t>
    </rPh>
    <rPh sb="5" eb="6">
      <t>ダカイ</t>
    </rPh>
    <rPh sb="7" eb="8">
      <t>ハシ</t>
    </rPh>
    <rPh sb="11" eb="12">
      <t>ダイ</t>
    </rPh>
    <phoneticPr fontId="23"/>
  </si>
  <si>
    <t>　標記について、次のとおり申請します。
　なお、補助金の交付決定を受けた際には、この申請をもって実績報告書とします。</t>
    <rPh sb="1" eb="3">
      <t>ヒョウキ</t>
    </rPh>
    <rPh sb="8" eb="9">
      <t>ツギ</t>
    </rPh>
    <rPh sb="13" eb="15">
      <t>シンセイ</t>
    </rPh>
    <phoneticPr fontId="11"/>
  </si>
  <si>
    <t>　横手市長　髙　橋　　　大　様</t>
    <rPh sb="1" eb="3">
      <t>ヨコテ</t>
    </rPh>
    <rPh sb="3" eb="5">
      <t>シチョウ</t>
    </rPh>
    <rPh sb="6" eb="7">
      <t>ダカイ</t>
    </rPh>
    <rPh sb="8" eb="9">
      <t>ハシ</t>
    </rPh>
    <rPh sb="12" eb="13">
      <t>ダイ</t>
    </rPh>
    <rPh sb="14" eb="15">
      <t>サマ</t>
    </rPh>
    <phoneticPr fontId="23"/>
  </si>
  <si>
    <t>　令和７年度横手市障害者支援施設等物価高騰対策事業費補助金として、次のとおり請求します。</t>
    <rPh sb="6" eb="8">
      <t>ヨコテ</t>
    </rPh>
    <phoneticPr fontId="23"/>
  </si>
  <si>
    <t>　（課名　社会福祉課）</t>
    <rPh sb="2" eb="4">
      <t>カメイ</t>
    </rPh>
    <rPh sb="5" eb="9">
      <t>シャカイフクシ</t>
    </rPh>
    <rPh sb="9" eb="10">
      <t>カ</t>
    </rPh>
    <phoneticPr fontId="23"/>
  </si>
  <si>
    <t>横手市長　髙橋　大　様</t>
    <rPh sb="0" eb="2">
      <t>よこて</t>
    </rPh>
    <rPh sb="5" eb="7">
      <t>たかはし</t>
    </rPh>
    <rPh sb="8" eb="9">
      <t>だい</t>
    </rPh>
    <phoneticPr fontId="3" type="Hiragana"/>
  </si>
  <si>
    <t>　私は、令和７年度横手市障害者支援施設等物価高騰対策事業費補助金の受領に関する権限を、</t>
    <rPh sb="9" eb="11">
      <t>よこて</t>
    </rPh>
    <phoneticPr fontId="3" type="Hiragana"/>
  </si>
  <si>
    <t xml:space="preserve">「請求書」の必要事項を入力
</t>
    <rPh sb="1" eb="4">
      <t>セイキュウショ</t>
    </rPh>
    <rPh sb="6" eb="8">
      <t>ヒツヨウ</t>
    </rPh>
    <rPh sb="8" eb="10">
      <t>ジコウ</t>
    </rPh>
    <rPh sb="11" eb="13">
      <t>ニュウリョク</t>
    </rPh>
    <phoneticPr fontId="23"/>
  </si>
  <si>
    <t>Excelファイル名を下記のとおり変更
 例：01_交付申請書（食材料費）_社会福祉法人あきた福祉会</t>
    <rPh sb="11" eb="13">
      <t>かき</t>
    </rPh>
    <rPh sb="21" eb="22">
      <t>れい</t>
    </rPh>
    <rPh sb="26" eb="28">
      <t>こうふ</t>
    </rPh>
    <rPh sb="28" eb="31">
      <t>しんせいしょ</t>
    </rPh>
    <rPh sb="38" eb="44">
      <t>しゃかいふくしほうじん</t>
    </rPh>
    <rPh sb="47" eb="50">
      <t>ふくしかい</t>
    </rPh>
    <phoneticPr fontId="3" type="Hiragana"/>
  </si>
  <si>
    <r>
      <t xml:space="preserve">
</t>
    </r>
    <r>
      <rPr>
        <b/>
        <sz val="10"/>
        <color theme="1"/>
        <rFont val="ＭＳ 明朝"/>
        <family val="1"/>
        <charset val="128"/>
      </rPr>
      <t>横手市社会福祉課へ申請書類を電子データで提出（shakaifukushi@city.yokote.lg.jp）</t>
    </r>
    <r>
      <rPr>
        <b/>
        <sz val="10"/>
        <color theme="1"/>
        <rFont val="ＭＳ ゴシック"/>
        <family val="3"/>
        <charset val="128"/>
      </rPr>
      <t xml:space="preserve">
</t>
    </r>
    <r>
      <rPr>
        <sz val="10"/>
        <color theme="1"/>
        <rFont val="ＭＳ ゴシック"/>
        <family val="3"/>
        <charset val="128"/>
      </rPr>
      <t>※提出の際に振込口座が確認できる通帳のコピーを必ず添付</t>
    </r>
    <r>
      <rPr>
        <b/>
        <sz val="10"/>
        <color theme="1"/>
        <rFont val="ＭＳ ゴシック"/>
        <family val="3"/>
        <charset val="128"/>
      </rPr>
      <t xml:space="preserve">
</t>
    </r>
    <r>
      <rPr>
        <sz val="10"/>
        <color theme="1"/>
        <rFont val="ＭＳ 明朝"/>
        <family val="1"/>
        <charset val="128"/>
      </rPr>
      <t xml:space="preserve">※申請者と振込先の口座名義が違う場合は委任状の提出が必要なため、委任状は紙媒体で提出
（委任状は押印が必要）
　委任状提出先
　〒013-8601　横手市中央町８番２号　横手市役所　市民福祉部　社会福祉課　障がい福祉係
※電子メールで提出する際に件名を「物価高騰対策事業費補助金交付申請書」と明記
※電子メールを送信する際に他の書類とともに送信しないこと
</t>
    </r>
    <rPh sb="1" eb="3">
      <t>ヨコテ</t>
    </rPh>
    <rPh sb="3" eb="4">
      <t>シ</t>
    </rPh>
    <rPh sb="4" eb="8">
      <t>シャカイフクシ</t>
    </rPh>
    <rPh sb="8" eb="9">
      <t>カ</t>
    </rPh>
    <rPh sb="10" eb="14">
      <t>シンセイショルイ</t>
    </rPh>
    <rPh sb="15" eb="17">
      <t>デンシ</t>
    </rPh>
    <rPh sb="22" eb="23">
      <t>シュツ</t>
    </rPh>
    <rPh sb="86" eb="89">
      <t>シンセイシャ</t>
    </rPh>
    <rPh sb="90" eb="92">
      <t>フリコミ</t>
    </rPh>
    <rPh sb="92" eb="93">
      <t>サキ</t>
    </rPh>
    <rPh sb="94" eb="96">
      <t>コウザ</t>
    </rPh>
    <rPh sb="96" eb="98">
      <t>メイギ</t>
    </rPh>
    <rPh sb="99" eb="100">
      <t>チガ</t>
    </rPh>
    <rPh sb="101" eb="103">
      <t>バアイ</t>
    </rPh>
    <rPh sb="104" eb="107">
      <t>イニンジョウ</t>
    </rPh>
    <rPh sb="108" eb="110">
      <t>テイシュツ</t>
    </rPh>
    <rPh sb="111" eb="113">
      <t>ヒツヨウ</t>
    </rPh>
    <rPh sb="117" eb="120">
      <t>イニンジョウ</t>
    </rPh>
    <rPh sb="121" eb="122">
      <t>カミ</t>
    </rPh>
    <rPh sb="122" eb="124">
      <t>バイタイ</t>
    </rPh>
    <rPh sb="125" eb="127">
      <t>テイシュツ</t>
    </rPh>
    <rPh sb="129" eb="132">
      <t>イニンジョウ</t>
    </rPh>
    <rPh sb="133" eb="135">
      <t>オウイン</t>
    </rPh>
    <rPh sb="136" eb="138">
      <t>ヒツヨウ</t>
    </rPh>
    <rPh sb="141" eb="144">
      <t>イニンジョウ</t>
    </rPh>
    <rPh sb="144" eb="146">
      <t>テイシュツ</t>
    </rPh>
    <rPh sb="146" eb="147">
      <t>サキ</t>
    </rPh>
    <rPh sb="159" eb="162">
      <t>ヨコテシ</t>
    </rPh>
    <rPh sb="162" eb="165">
      <t>チュウオウマチ</t>
    </rPh>
    <rPh sb="166" eb="167">
      <t>バン</t>
    </rPh>
    <rPh sb="168" eb="169">
      <t>ゴウ</t>
    </rPh>
    <rPh sb="170" eb="175">
      <t>ヨコテシヤクショ</t>
    </rPh>
    <rPh sb="176" eb="181">
      <t>シミンフクシブ</t>
    </rPh>
    <rPh sb="182" eb="187">
      <t>シャカイフクシカ</t>
    </rPh>
    <rPh sb="188" eb="189">
      <t>ショウ</t>
    </rPh>
    <rPh sb="191" eb="193">
      <t>フクシ</t>
    </rPh>
    <rPh sb="193" eb="194">
      <t>カカリ</t>
    </rPh>
    <rPh sb="196" eb="198">
      <t>デンシ</t>
    </rPh>
    <rPh sb="202" eb="204">
      <t>テイシュツ</t>
    </rPh>
    <rPh sb="206" eb="207">
      <t>サイ</t>
    </rPh>
    <rPh sb="208" eb="210">
      <t>ケンメイ</t>
    </rPh>
    <rPh sb="212" eb="214">
      <t>ブッカ</t>
    </rPh>
    <rPh sb="214" eb="216">
      <t>コウトウ</t>
    </rPh>
    <rPh sb="216" eb="218">
      <t>タイサク</t>
    </rPh>
    <rPh sb="218" eb="220">
      <t>ジギョウ</t>
    </rPh>
    <rPh sb="220" eb="221">
      <t>ヒ</t>
    </rPh>
    <rPh sb="221" eb="224">
      <t>ホジョキン</t>
    </rPh>
    <rPh sb="224" eb="226">
      <t>コウフ</t>
    </rPh>
    <rPh sb="226" eb="229">
      <t>シンセイショ</t>
    </rPh>
    <rPh sb="235" eb="237">
      <t>デンシ</t>
    </rPh>
    <rPh sb="241" eb="243">
      <t>ソウシン</t>
    </rPh>
    <rPh sb="245" eb="246">
      <t>サイ</t>
    </rPh>
    <rPh sb="247" eb="248">
      <t>ホカ</t>
    </rPh>
    <rPh sb="249" eb="251">
      <t>ショルイ</t>
    </rPh>
    <rPh sb="255" eb="257">
      <t>ソウシン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</si>
</sst>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55">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6"/>
      <name val="ＭＳ Ｐゴシック"/>
      <family val="3"/>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12"/>
      <color theme="1"/>
      <name val="ＭＳ Ｐゴシック"/>
      <family val="3"/>
      <scheme val="minor"/>
    </font>
    <font>
      <b/>
      <sz val="18"/>
      <color theme="1"/>
      <name val="ＭＳ Ｐゴシック"/>
      <family val="3"/>
      <scheme val="minor"/>
    </font>
    <font>
      <sz val="20"/>
      <color theme="1"/>
      <name val="ＭＳ ゴシック"/>
      <family val="3"/>
    </font>
    <font>
      <sz val="12"/>
      <color theme="1"/>
      <name val="ＭＳ ゴシック"/>
      <family val="3"/>
    </font>
    <font>
      <sz val="14"/>
      <color theme="1"/>
      <name val="ＭＳ Ｐゴシック"/>
      <family val="3"/>
      <scheme val="minor"/>
    </font>
    <font>
      <sz val="11"/>
      <color indexed="8"/>
      <name val="ＭＳ Ｐゴシック"/>
      <family val="3"/>
    </font>
    <font>
      <b/>
      <sz val="11"/>
      <name val="ＭＳ 明朝"/>
      <family val="1"/>
    </font>
    <font>
      <sz val="10"/>
      <color theme="1"/>
      <name val="ＭＳ Ｐゴシック"/>
      <family val="3"/>
      <scheme val="minor"/>
    </font>
    <font>
      <sz val="11"/>
      <color theme="1"/>
      <name val="ＭＳ ゴシック"/>
      <family val="3"/>
    </font>
    <font>
      <sz val="11"/>
      <color theme="1"/>
      <name val="ＭＳ Ｐ明朝"/>
      <family val="1"/>
    </font>
    <font>
      <b/>
      <sz val="14"/>
      <color theme="1"/>
      <name val="ＭＳ Ｐゴシック"/>
      <family val="3"/>
      <scheme val="minor"/>
    </font>
    <font>
      <sz val="6"/>
      <color theme="1"/>
      <name val="ＭＳ Ｐゴシック"/>
      <family val="3"/>
      <scheme val="minor"/>
    </font>
    <font>
      <sz val="11"/>
      <name val="ＭＳ 明朝"/>
      <family val="1"/>
    </font>
    <font>
      <sz val="8"/>
      <color theme="1"/>
      <name val="ＭＳ Ｐゴシック"/>
      <family val="3"/>
      <scheme val="minor"/>
    </font>
    <font>
      <sz val="12"/>
      <color theme="1"/>
      <name val="ＭＳ Ｐ明朝"/>
      <family val="1"/>
    </font>
    <font>
      <sz val="16"/>
      <name val="ＭＳ Ｐゴシック"/>
      <family val="3"/>
    </font>
    <font>
      <b/>
      <sz val="9"/>
      <color indexed="8"/>
      <name val="ＭＳ Ｐゴシック"/>
      <family val="3"/>
      <charset val="128"/>
    </font>
    <font>
      <b/>
      <sz val="10"/>
      <color theme="1"/>
      <name val="ＭＳ ゴシック"/>
      <family val="3"/>
      <charset val="128"/>
    </font>
    <font>
      <sz val="10"/>
      <color theme="1"/>
      <name val="ＭＳ 明朝"/>
      <family val="1"/>
      <charset val="128"/>
    </font>
    <font>
      <sz val="11"/>
      <color theme="1"/>
      <name val="ＭＳ Ｐゴシック"/>
      <family val="3"/>
      <charset val="128"/>
    </font>
    <font>
      <b/>
      <sz val="28"/>
      <name val="ＭＳ ゴシック"/>
      <family val="3"/>
      <charset val="128"/>
    </font>
    <font>
      <sz val="11"/>
      <color indexed="81"/>
      <name val="ＭＳ 明朝"/>
      <family val="1"/>
      <charset val="128"/>
    </font>
    <font>
      <sz val="11"/>
      <name val="ＭＳ Ｐゴシック"/>
      <family val="3"/>
      <charset val="128"/>
    </font>
    <font>
      <b/>
      <sz val="11"/>
      <color rgb="FFFF0000"/>
      <name val="ＭＳ Ｐゴシック"/>
      <family val="3"/>
      <charset val="128"/>
    </font>
    <font>
      <b/>
      <sz val="11"/>
      <color theme="0"/>
      <name val="ＭＳ Ｐゴシック"/>
      <family val="3"/>
      <charset val="128"/>
    </font>
    <font>
      <sz val="10"/>
      <name val="ＭＳ 明朝"/>
      <family val="1"/>
      <charset val="128"/>
    </font>
    <font>
      <sz val="12"/>
      <name val="ＭＳ 明朝"/>
      <family val="1"/>
    </font>
    <font>
      <sz val="6"/>
      <name val="ＭＳ Ｐゴシック"/>
      <family val="3"/>
      <charset val="128"/>
    </font>
    <font>
      <sz val="9"/>
      <color indexed="81"/>
      <name val="MS P ゴシック"/>
      <family val="3"/>
      <charset val="128"/>
    </font>
    <font>
      <sz val="10"/>
      <color theme="1"/>
      <name val="ＭＳ ゴシック"/>
      <family val="3"/>
      <charset val="128"/>
    </font>
    <font>
      <b/>
      <sz val="1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48">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wrapText="1"/>
    </xf>
    <xf numFmtId="0" fontId="9" fillId="0" borderId="1" xfId="0" applyFont="1" applyFill="1" applyBorder="1" applyAlignment="1" applyProtection="1">
      <alignmen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0" fontId="13" fillId="0" borderId="0" xfId="0" applyFont="1" applyProtection="1">
      <alignment vertical="center"/>
    </xf>
    <xf numFmtId="0" fontId="9" fillId="0" borderId="16" xfId="0" applyFont="1" applyBorder="1" applyAlignment="1" applyProtection="1">
      <alignment horizontal="center" vertical="center" textRotation="255"/>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13" fillId="0" borderId="19" xfId="0" applyFont="1" applyBorder="1" applyAlignment="1" applyProtection="1">
      <alignment horizontal="center" vertical="center"/>
    </xf>
    <xf numFmtId="0" fontId="14" fillId="0" borderId="0" xfId="0" applyFont="1" applyProtection="1">
      <alignment vertical="center"/>
    </xf>
    <xf numFmtId="0" fontId="12" fillId="0" borderId="0" xfId="0" applyFont="1" applyProtection="1">
      <alignment vertical="center"/>
    </xf>
    <xf numFmtId="0" fontId="9" fillId="0" borderId="0" xfId="0" applyFont="1" applyBorder="1" applyAlignment="1" applyProtection="1">
      <alignment horizontal="center" vertical="center"/>
    </xf>
    <xf numFmtId="0" fontId="9" fillId="0" borderId="25" xfId="0" applyFont="1" applyBorder="1" applyProtection="1">
      <alignment vertical="center"/>
    </xf>
    <xf numFmtId="0" fontId="9" fillId="0" borderId="26" xfId="0" applyFont="1" applyBorder="1" applyProtection="1">
      <alignment vertical="center"/>
    </xf>
    <xf numFmtId="0" fontId="13" fillId="0" borderId="25" xfId="0" applyFont="1" applyBorder="1" applyProtection="1">
      <alignment vertical="center"/>
    </xf>
    <xf numFmtId="0" fontId="13" fillId="0" borderId="0" xfId="0" applyFont="1" applyBorder="1" applyProtection="1">
      <alignment vertical="center"/>
    </xf>
    <xf numFmtId="0" fontId="13" fillId="0" borderId="26" xfId="0" applyFont="1" applyBorder="1" applyProtection="1">
      <alignment vertical="center"/>
    </xf>
    <xf numFmtId="0" fontId="9" fillId="0" borderId="29" xfId="0" applyFont="1" applyBorder="1" applyProtection="1">
      <alignment vertical="center"/>
    </xf>
    <xf numFmtId="0" fontId="15" fillId="0" borderId="0" xfId="0" applyFont="1" applyBorder="1" applyProtection="1">
      <alignment vertical="center"/>
    </xf>
    <xf numFmtId="0" fontId="17"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39" xfId="0" applyFont="1" applyBorder="1" applyProtection="1">
      <alignment vertical="center"/>
    </xf>
    <xf numFmtId="0" fontId="9" fillId="0" borderId="40" xfId="0" applyFont="1" applyBorder="1" applyProtection="1">
      <alignment vertical="center"/>
    </xf>
    <xf numFmtId="0" fontId="19" fillId="0" borderId="0" xfId="0" applyFont="1" applyAlignment="1" applyProtection="1">
      <alignment horizontal="right" vertical="center"/>
    </xf>
    <xf numFmtId="0" fontId="9" fillId="0" borderId="49" xfId="0" applyFont="1" applyBorder="1" applyProtection="1">
      <alignment vertical="center"/>
    </xf>
    <xf numFmtId="0" fontId="10" fillId="0" borderId="52" xfId="0" applyFont="1" applyBorder="1" applyAlignment="1" applyProtection="1">
      <alignment vertical="center"/>
    </xf>
    <xf numFmtId="180" fontId="10" fillId="0" borderId="52" xfId="0" applyNumberFormat="1" applyFont="1" applyBorder="1" applyAlignment="1" applyProtection="1">
      <alignment vertical="center"/>
    </xf>
    <xf numFmtId="180" fontId="10" fillId="0" borderId="38" xfId="0" applyNumberFormat="1" applyFont="1" applyBorder="1" applyAlignment="1" applyProtection="1">
      <alignment vertical="center"/>
    </xf>
    <xf numFmtId="0" fontId="10" fillId="0" borderId="53" xfId="0" applyFont="1" applyBorder="1" applyAlignment="1" applyProtection="1">
      <alignment vertical="center"/>
    </xf>
    <xf numFmtId="180" fontId="10" fillId="0" borderId="53" xfId="0" applyNumberFormat="1" applyFont="1" applyBorder="1" applyAlignment="1" applyProtection="1">
      <alignment vertical="center"/>
    </xf>
    <xf numFmtId="180" fontId="10" fillId="0" borderId="54" xfId="0" applyNumberFormat="1" applyFont="1" applyBorder="1" applyAlignment="1" applyProtection="1">
      <alignment vertical="center"/>
    </xf>
    <xf numFmtId="180" fontId="10" fillId="0" borderId="55" xfId="0" applyNumberFormat="1" applyFont="1" applyBorder="1" applyAlignment="1" applyProtection="1">
      <alignment vertical="center"/>
    </xf>
    <xf numFmtId="0" fontId="18"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9" fontId="4" fillId="0" borderId="1" xfId="0" applyNumberFormat="1" applyFont="1" applyBorder="1" applyAlignment="1" applyProtection="1">
      <alignment horizontal="center" vertical="center" shrinkToFit="1"/>
    </xf>
    <xf numFmtId="0" fontId="9" fillId="3" borderId="36" xfId="0" applyFont="1" applyFill="1" applyBorder="1" applyAlignment="1" applyProtection="1">
      <alignment horizontal="center" vertical="center" shrinkToFit="1"/>
    </xf>
    <xf numFmtId="179" fontId="4" fillId="0" borderId="36" xfId="0" applyNumberFormat="1" applyFont="1" applyBorder="1" applyAlignment="1" applyProtection="1">
      <alignment horizontal="center" vertical="center" wrapText="1"/>
    </xf>
    <xf numFmtId="0" fontId="0" fillId="0" borderId="1" xfId="0" applyNumberFormat="1" applyBorder="1">
      <alignment vertical="center"/>
    </xf>
    <xf numFmtId="0" fontId="0" fillId="0" borderId="1" xfId="0" applyBorder="1">
      <alignment vertical="center"/>
    </xf>
    <xf numFmtId="0" fontId="9" fillId="3" borderId="36" xfId="0" applyFont="1" applyFill="1" applyBorder="1" applyAlignment="1" applyProtection="1">
      <alignment horizontal="center" vertical="center"/>
    </xf>
    <xf numFmtId="179" fontId="4" fillId="0" borderId="36"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9" fontId="4" fillId="0" borderId="36" xfId="0" applyNumberFormat="1" applyFont="1" applyBorder="1" applyAlignment="1" applyProtection="1">
      <alignment horizontal="center" vertical="center" shrinkToFit="1"/>
    </xf>
    <xf numFmtId="58" fontId="4" fillId="0" borderId="36"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9" fontId="4" fillId="0" borderId="36"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177" fontId="4" fillId="0" borderId="1" xfId="7" applyNumberFormat="1" applyFont="1" applyBorder="1" applyAlignment="1" applyProtection="1">
      <alignment horizontal="right" vertical="center" shrinkToFit="1"/>
    </xf>
    <xf numFmtId="49" fontId="0" fillId="0" borderId="1" xfId="0" applyNumberFormat="1" applyBorder="1">
      <alignment vertical="center"/>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9" fillId="3" borderId="56" xfId="0" applyFont="1" applyFill="1" applyBorder="1" applyAlignment="1" applyProtection="1">
      <alignment horizontal="center" vertical="center" wrapText="1"/>
    </xf>
    <xf numFmtId="181" fontId="4" fillId="0" borderId="56" xfId="7" applyNumberFormat="1" applyFont="1" applyBorder="1" applyAlignment="1" applyProtection="1">
      <alignment horizontal="right" vertical="center" shrinkToFit="1"/>
    </xf>
    <xf numFmtId="0" fontId="0" fillId="0" borderId="5" xfId="0" applyBorder="1">
      <alignment vertical="center"/>
    </xf>
    <xf numFmtId="0" fontId="4" fillId="0" borderId="0" xfId="0" applyFont="1" applyFill="1" applyBorder="1" applyAlignment="1" applyProtection="1">
      <alignment horizontal="left" vertical="center"/>
    </xf>
    <xf numFmtId="0" fontId="9" fillId="3" borderId="57" xfId="0" applyFont="1" applyFill="1" applyBorder="1" applyAlignment="1" applyProtection="1">
      <alignment horizontal="center" vertical="center" wrapText="1"/>
    </xf>
    <xf numFmtId="177" fontId="4" fillId="0" borderId="58" xfId="7" applyNumberFormat="1" applyFont="1" applyBorder="1" applyAlignment="1" applyProtection="1">
      <alignment horizontal="right" vertical="center" shrinkToFit="1"/>
    </xf>
    <xf numFmtId="177" fontId="0" fillId="0" borderId="38" xfId="0" applyNumberFormat="1" applyFont="1" applyBorder="1" applyAlignment="1">
      <alignment vertical="center" shrinkToFit="1"/>
    </xf>
    <xf numFmtId="0" fontId="0" fillId="0" borderId="1" xfId="0" applyBorder="1" applyAlignment="1">
      <alignment vertical="center" shrinkToFit="1"/>
    </xf>
    <xf numFmtId="0" fontId="2" fillId="0" borderId="1" xfId="0" applyFont="1" applyBorder="1" applyAlignment="1">
      <alignment vertical="center" shrinkToFit="1"/>
    </xf>
    <xf numFmtId="0" fontId="0" fillId="0" borderId="23" xfId="0" applyBorder="1" applyAlignment="1">
      <alignment vertical="center" shrinkToFit="1"/>
    </xf>
    <xf numFmtId="0" fontId="0" fillId="0" borderId="0" xfId="0" applyBorder="1" applyAlignment="1">
      <alignment vertical="center" shrinkToFit="1"/>
    </xf>
    <xf numFmtId="0" fontId="0" fillId="0" borderId="23" xfId="0" applyBorder="1">
      <alignment vertical="center"/>
    </xf>
    <xf numFmtId="178"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0" xfId="0" applyFont="1" applyFill="1" applyBorder="1">
      <alignment vertical="center"/>
    </xf>
    <xf numFmtId="0" fontId="9" fillId="0" borderId="14" xfId="0" applyFont="1" applyFill="1" applyBorder="1">
      <alignment vertical="center"/>
    </xf>
    <xf numFmtId="0" fontId="9" fillId="0" borderId="60" xfId="0" applyFont="1" applyFill="1" applyBorder="1">
      <alignment vertical="center"/>
    </xf>
    <xf numFmtId="0" fontId="9" fillId="0" borderId="7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1" xfId="0" applyFont="1" applyFill="1" applyBorder="1">
      <alignment vertical="center"/>
    </xf>
    <xf numFmtId="0" fontId="9" fillId="0" borderId="24"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3"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4" xfId="0" applyFont="1" applyFill="1" applyBorder="1">
      <alignment vertical="center"/>
    </xf>
    <xf numFmtId="0" fontId="9" fillId="0" borderId="34" xfId="0" applyFont="1" applyFill="1" applyBorder="1">
      <alignment vertical="center"/>
    </xf>
    <xf numFmtId="0" fontId="9" fillId="0" borderId="45" xfId="0" applyFont="1" applyFill="1" applyBorder="1">
      <alignment vertical="center"/>
    </xf>
    <xf numFmtId="0" fontId="9" fillId="0" borderId="0" xfId="0" applyFont="1" applyFill="1">
      <alignment vertical="center"/>
    </xf>
    <xf numFmtId="0" fontId="9" fillId="0" borderId="23" xfId="0" applyFont="1" applyFill="1" applyBorder="1">
      <alignment vertical="center"/>
    </xf>
    <xf numFmtId="0" fontId="9" fillId="0" borderId="0" xfId="0" applyFont="1" applyFill="1" applyAlignment="1">
      <alignment horizontal="center" vertical="center"/>
    </xf>
    <xf numFmtId="49" fontId="9" fillId="0" borderId="71" xfId="0" applyNumberFormat="1" applyFont="1" applyFill="1" applyBorder="1" applyAlignment="1" applyProtection="1">
      <alignment vertical="center" shrinkToFit="1"/>
      <protection locked="0"/>
    </xf>
    <xf numFmtId="49" fontId="9" fillId="0" borderId="23" xfId="0" applyNumberFormat="1" applyFont="1" applyFill="1" applyBorder="1" applyAlignment="1" applyProtection="1">
      <alignment horizontal="center" vertical="center" shrinkToFit="1"/>
      <protection locked="0"/>
    </xf>
    <xf numFmtId="12" fontId="9" fillId="0" borderId="73" xfId="0" applyNumberFormat="1" applyFont="1" applyFill="1" applyBorder="1" applyAlignment="1">
      <alignment vertical="center"/>
    </xf>
    <xf numFmtId="0" fontId="15" fillId="0" borderId="71" xfId="0" applyFont="1" applyFill="1" applyBorder="1" applyAlignment="1">
      <alignment horizontal="center" vertical="center"/>
    </xf>
    <xf numFmtId="0" fontId="9" fillId="0" borderId="22" xfId="0" applyFont="1" applyFill="1" applyBorder="1" applyAlignment="1" applyProtection="1">
      <alignment vertical="center" shrinkToFit="1"/>
      <protection locked="0"/>
    </xf>
    <xf numFmtId="38" fontId="9" fillId="0" borderId="0" xfId="7" applyFont="1" applyFill="1" applyBorder="1" applyAlignment="1" applyProtection="1">
      <alignment vertical="center"/>
      <protection locked="0"/>
    </xf>
    <xf numFmtId="38" fontId="9" fillId="0" borderId="81" xfId="7" applyFont="1" applyFill="1" applyBorder="1" applyAlignment="1" applyProtection="1">
      <alignment vertical="center"/>
      <protection locked="0"/>
    </xf>
    <xf numFmtId="0" fontId="9" fillId="0" borderId="82" xfId="0" applyFont="1" applyFill="1" applyBorder="1" applyAlignment="1" applyProtection="1">
      <alignment vertical="center" shrinkToFit="1"/>
      <protection locked="0"/>
    </xf>
    <xf numFmtId="0" fontId="15" fillId="0" borderId="83" xfId="0" applyFont="1" applyFill="1" applyBorder="1" applyAlignment="1">
      <alignment horizontal="center" vertical="center"/>
    </xf>
    <xf numFmtId="0" fontId="9" fillId="0" borderId="48" xfId="0" applyFont="1" applyFill="1" applyBorder="1" applyAlignment="1">
      <alignment vertical="center"/>
    </xf>
    <xf numFmtId="0" fontId="22" fillId="0" borderId="0" xfId="0" applyFont="1">
      <alignment vertical="center"/>
    </xf>
    <xf numFmtId="38" fontId="0" fillId="0" borderId="0" xfId="0" applyNumberFormat="1">
      <alignment vertical="center"/>
    </xf>
    <xf numFmtId="0" fontId="2" fillId="0" borderId="0" xfId="0" applyFont="1">
      <alignment vertical="center"/>
    </xf>
    <xf numFmtId="0" fontId="24" fillId="0" borderId="0" xfId="6" applyFont="1">
      <alignment vertical="center"/>
    </xf>
    <xf numFmtId="0" fontId="24" fillId="0" borderId="0" xfId="6" applyFont="1" applyAlignment="1"/>
    <xf numFmtId="0" fontId="25" fillId="0" borderId="0" xfId="6" applyFont="1" applyAlignment="1"/>
    <xf numFmtId="0" fontId="24" fillId="0" borderId="0" xfId="6" applyFont="1" applyAlignment="1">
      <alignment horizontal="center" vertical="center"/>
    </xf>
    <xf numFmtId="0" fontId="27" fillId="0" borderId="0" xfId="6" applyFont="1">
      <alignment vertical="center"/>
    </xf>
    <xf numFmtId="0" fontId="28" fillId="0" borderId="0" xfId="6" applyFont="1">
      <alignment vertical="center"/>
    </xf>
    <xf numFmtId="0" fontId="2" fillId="4" borderId="44" xfId="6" applyFont="1" applyFill="1" applyBorder="1" applyAlignment="1">
      <alignment horizontal="center" vertical="center"/>
    </xf>
    <xf numFmtId="0" fontId="2" fillId="0" borderId="23" xfId="6" applyFont="1" applyFill="1" applyBorder="1" applyAlignment="1">
      <alignment vertical="center" textRotation="255"/>
    </xf>
    <xf numFmtId="0" fontId="2" fillId="0" borderId="0" xfId="6" applyFont="1" applyFill="1" applyBorder="1" applyAlignment="1">
      <alignment vertical="center" textRotation="255"/>
    </xf>
    <xf numFmtId="0" fontId="2" fillId="0" borderId="0" xfId="6" applyFont="1" applyFill="1" applyAlignment="1">
      <alignment vertical="center" textRotation="255"/>
    </xf>
    <xf numFmtId="49" fontId="28" fillId="0" borderId="0" xfId="6" applyNumberFormat="1" applyFont="1" applyFill="1" applyAlignment="1">
      <alignment vertical="center"/>
    </xf>
    <xf numFmtId="0" fontId="31" fillId="0" borderId="0" xfId="6" applyFont="1" applyAlignment="1">
      <alignment horizontal="left" vertical="center"/>
    </xf>
    <xf numFmtId="0" fontId="2" fillId="0" borderId="0" xfId="0" applyFont="1" applyAlignment="1"/>
    <xf numFmtId="0" fontId="2" fillId="4" borderId="0" xfId="6" applyFont="1" applyFill="1" applyBorder="1" applyAlignment="1">
      <alignment horizontal="center" vertical="center"/>
    </xf>
    <xf numFmtId="0" fontId="2" fillId="0" borderId="93" xfId="6" applyFont="1" applyFill="1" applyBorder="1" applyAlignment="1">
      <alignment horizontal="center" vertical="center"/>
    </xf>
    <xf numFmtId="0" fontId="33" fillId="5" borderId="94" xfId="6" applyFont="1" applyFill="1" applyBorder="1" applyAlignment="1">
      <alignment horizontal="center" vertical="center"/>
    </xf>
    <xf numFmtId="0" fontId="2" fillId="0" borderId="23" xfId="6"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6" applyFont="1" applyFill="1" applyAlignment="1">
      <alignment horizontal="center" vertical="center"/>
    </xf>
    <xf numFmtId="0" fontId="33" fillId="5" borderId="96" xfId="6" applyFont="1" applyFill="1" applyBorder="1" applyAlignment="1">
      <alignment horizontal="center" vertical="center"/>
    </xf>
    <xf numFmtId="0" fontId="2" fillId="0" borderId="97" xfId="6" applyFont="1" applyFill="1" applyBorder="1" applyAlignment="1">
      <alignment horizontal="center" vertical="center"/>
    </xf>
    <xf numFmtId="0" fontId="33" fillId="5" borderId="98" xfId="6" applyFont="1" applyFill="1" applyBorder="1" applyAlignment="1">
      <alignment horizontal="center" vertical="center"/>
    </xf>
    <xf numFmtId="0" fontId="24" fillId="0" borderId="0" xfId="6" applyFont="1" applyAlignment="1">
      <alignment vertical="center"/>
    </xf>
    <xf numFmtId="0" fontId="2" fillId="0" borderId="0" xfId="6" applyFont="1" applyBorder="1" applyAlignment="1">
      <alignment horizontal="center" vertical="center"/>
    </xf>
    <xf numFmtId="0" fontId="2" fillId="0" borderId="0" xfId="6" applyFont="1" applyAlignment="1">
      <alignment horizontal="center" vertical="center"/>
    </xf>
    <xf numFmtId="0" fontId="31" fillId="0" borderId="0" xfId="6" applyFont="1">
      <alignment vertical="center"/>
    </xf>
    <xf numFmtId="0" fontId="34" fillId="0" borderId="0" xfId="6" applyFont="1" applyAlignment="1"/>
    <xf numFmtId="0" fontId="33" fillId="0" borderId="102" xfId="6" applyFont="1" applyBorder="1" applyAlignment="1">
      <alignment horizontal="left" vertical="center" indent="1"/>
    </xf>
    <xf numFmtId="0" fontId="2" fillId="0" borderId="11" xfId="6" applyBorder="1" applyAlignment="1">
      <alignment horizontal="left" vertical="center" indent="1"/>
    </xf>
    <xf numFmtId="0" fontId="33" fillId="5" borderId="105" xfId="6" applyFont="1" applyFill="1" applyBorder="1" applyAlignment="1">
      <alignment horizontal="center" vertical="center"/>
    </xf>
    <xf numFmtId="0" fontId="2" fillId="0" borderId="106" xfId="6" applyFont="1" applyFill="1" applyBorder="1" applyAlignment="1">
      <alignment horizontal="center" vertical="center"/>
    </xf>
    <xf numFmtId="0" fontId="2" fillId="0" borderId="75" xfId="6" applyFont="1" applyFill="1" applyBorder="1" applyAlignment="1">
      <alignment horizontal="center" vertical="center"/>
    </xf>
    <xf numFmtId="0" fontId="33" fillId="0" borderId="45" xfId="6" applyFont="1" applyFill="1" applyBorder="1" applyAlignment="1">
      <alignment horizontal="center" vertical="center"/>
    </xf>
    <xf numFmtId="0" fontId="35" fillId="0" borderId="93" xfId="6" applyFont="1" applyFill="1" applyBorder="1" applyAlignment="1">
      <alignment horizontal="right" vertical="top"/>
    </xf>
    <xf numFmtId="0" fontId="36" fillId="5" borderId="107" xfId="0" applyFont="1" applyFill="1" applyBorder="1" applyAlignment="1">
      <alignment horizontal="center" vertical="center"/>
    </xf>
    <xf numFmtId="0" fontId="36" fillId="5" borderId="107" xfId="0" applyFont="1" applyFill="1" applyBorder="1" applyAlignment="1" applyProtection="1">
      <alignment horizontal="center" vertical="center"/>
      <protection locked="0"/>
    </xf>
    <xf numFmtId="0" fontId="35" fillId="0" borderId="97" xfId="6" applyFont="1" applyFill="1" applyBorder="1" applyAlignment="1">
      <alignment horizontal="right" vertical="top"/>
    </xf>
    <xf numFmtId="0" fontId="36" fillId="5" borderId="108" xfId="0" applyFont="1" applyFill="1" applyBorder="1" applyAlignment="1" applyProtection="1">
      <alignment horizontal="center" vertical="center"/>
      <protection locked="0"/>
    </xf>
    <xf numFmtId="0" fontId="33" fillId="0" borderId="22" xfId="6" applyNumberFormat="1" applyFont="1" applyBorder="1" applyAlignment="1">
      <alignment horizontal="center" vertical="center"/>
    </xf>
    <xf numFmtId="0" fontId="36" fillId="5" borderId="109" xfId="0" applyFont="1" applyFill="1" applyBorder="1" applyAlignment="1">
      <alignment horizontal="center" vertical="center"/>
    </xf>
    <xf numFmtId="0" fontId="33" fillId="0" borderId="0" xfId="6" applyFont="1" applyFill="1" applyAlignment="1">
      <alignment horizontal="left" vertical="center"/>
    </xf>
    <xf numFmtId="0" fontId="2" fillId="0" borderId="110" xfId="6" applyBorder="1" applyAlignment="1">
      <alignment horizontal="left" vertical="center" indent="1"/>
    </xf>
    <xf numFmtId="0" fontId="24" fillId="0" borderId="0" xfId="6" applyFont="1" applyAlignment="1">
      <alignment vertical="top"/>
    </xf>
    <xf numFmtId="0" fontId="37" fillId="0" borderId="0" xfId="6" applyFont="1" applyBorder="1" applyAlignment="1">
      <alignment vertical="top"/>
    </xf>
    <xf numFmtId="49" fontId="33" fillId="0" borderId="24" xfId="6" applyNumberFormat="1" applyFont="1" applyBorder="1" applyAlignment="1">
      <alignment horizontal="center" vertical="center"/>
    </xf>
    <xf numFmtId="0" fontId="24" fillId="0" borderId="0" xfId="6" applyFont="1" applyAlignment="1">
      <alignment horizontal="right" vertical="center"/>
    </xf>
    <xf numFmtId="0" fontId="2" fillId="5" borderId="44" xfId="6" applyFont="1" applyFill="1" applyBorder="1" applyAlignment="1">
      <alignment vertical="center"/>
    </xf>
    <xf numFmtId="0" fontId="2" fillId="5" borderId="37" xfId="6" applyFont="1" applyFill="1" applyBorder="1" applyAlignment="1">
      <alignment vertical="center"/>
    </xf>
    <xf numFmtId="0" fontId="38" fillId="0" borderId="0" xfId="6" applyFont="1" applyAlignment="1">
      <alignment vertical="center"/>
    </xf>
    <xf numFmtId="0" fontId="2" fillId="5" borderId="0" xfId="6" quotePrefix="1" applyFont="1" applyFill="1" applyBorder="1" applyAlignment="1">
      <alignment vertical="center"/>
    </xf>
    <xf numFmtId="0" fontId="2" fillId="5" borderId="24" xfId="6" quotePrefix="1" applyFont="1" applyFill="1" applyBorder="1" applyAlignment="1">
      <alignment vertical="center"/>
    </xf>
    <xf numFmtId="0" fontId="2" fillId="5" borderId="0" xfId="6" applyFont="1" applyFill="1" applyBorder="1" applyAlignment="1">
      <alignment vertical="center"/>
    </xf>
    <xf numFmtId="0" fontId="2" fillId="5" borderId="24" xfId="6" applyFont="1" applyFill="1" applyBorder="1" applyAlignment="1">
      <alignment vertical="center"/>
    </xf>
    <xf numFmtId="0" fontId="27" fillId="0" borderId="0" xfId="6" applyFont="1" applyAlignment="1">
      <alignment horizontal="right" vertical="center"/>
    </xf>
    <xf numFmtId="0" fontId="2" fillId="5" borderId="45" xfId="6" applyFont="1" applyFill="1" applyBorder="1" applyAlignment="1">
      <alignment vertical="center"/>
    </xf>
    <xf numFmtId="0" fontId="2" fillId="5" borderId="34" xfId="6" applyFont="1" applyFill="1" applyBorder="1" applyAlignment="1">
      <alignment vertical="center"/>
    </xf>
    <xf numFmtId="0" fontId="35" fillId="0" borderId="106" xfId="6" applyFont="1" applyBorder="1" applyAlignment="1">
      <alignment horizontal="right" vertical="top"/>
    </xf>
    <xf numFmtId="0" fontId="32" fillId="0" borderId="0" xfId="6" applyFont="1" applyAlignment="1">
      <alignment vertical="center"/>
    </xf>
    <xf numFmtId="0" fontId="39" fillId="0" borderId="0" xfId="0" applyFont="1" applyAlignment="1">
      <alignment horizontal="center" vertical="center"/>
    </xf>
    <xf numFmtId="0" fontId="16" fillId="0" borderId="0" xfId="0" applyFont="1">
      <alignment vertical="center"/>
    </xf>
    <xf numFmtId="0" fontId="16" fillId="0" borderId="0" xfId="0" applyFont="1" applyBorder="1" applyAlignment="1">
      <alignment vertical="center"/>
    </xf>
    <xf numFmtId="58" fontId="16"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9" fillId="0" borderId="0" xfId="0" applyFont="1" applyFill="1" applyBorder="1" applyAlignment="1">
      <alignment horizontal="center" vertical="center"/>
    </xf>
    <xf numFmtId="49" fontId="9" fillId="0" borderId="23" xfId="0"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9" fillId="0" borderId="115" xfId="0" applyFont="1" applyBorder="1" applyAlignment="1">
      <alignment horizontal="left" vertical="center" wrapText="1"/>
    </xf>
    <xf numFmtId="0" fontId="13"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center" vertical="center"/>
    </xf>
    <xf numFmtId="0" fontId="9" fillId="0" borderId="0" xfId="0" applyFont="1" applyAlignment="1">
      <alignment horizontal="left" vertical="center" wrapText="1"/>
    </xf>
    <xf numFmtId="0" fontId="9" fillId="0" borderId="10" xfId="0" applyFont="1" applyBorder="1" applyAlignment="1" applyProtection="1">
      <alignment horizontal="center" vertical="center"/>
    </xf>
    <xf numFmtId="0" fontId="9" fillId="0" borderId="10" xfId="0" applyFont="1" applyFill="1" applyBorder="1" applyAlignment="1" applyProtection="1">
      <alignment horizontal="left" vertical="center"/>
      <protection locked="0"/>
    </xf>
    <xf numFmtId="0" fontId="9" fillId="0" borderId="46" xfId="0" applyFont="1" applyFill="1" applyBorder="1" applyAlignment="1" applyProtection="1">
      <alignment horizontal="left" vertical="center"/>
      <protection locked="0"/>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2"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49" fontId="9" fillId="0" borderId="29" xfId="0" applyNumberFormat="1" applyFont="1" applyFill="1" applyBorder="1" applyAlignment="1" applyProtection="1">
      <alignment horizontal="center" vertical="center"/>
      <protection locked="0"/>
    </xf>
    <xf numFmtId="0" fontId="9" fillId="0" borderId="30"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9" fillId="0" borderId="14"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4"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35" xfId="0" applyFont="1" applyBorder="1" applyAlignment="1" applyProtection="1">
      <alignment horizontal="center" vertical="center"/>
    </xf>
    <xf numFmtId="49" fontId="9" fillId="0" borderId="2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0" fontId="9" fillId="0" borderId="22"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8" fillId="0" borderId="5"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32" xfId="0" applyFont="1" applyBorder="1" applyAlignment="1" applyProtection="1">
      <alignment horizontal="center" vertical="center"/>
    </xf>
    <xf numFmtId="178" fontId="8" fillId="0" borderId="33" xfId="7" applyNumberFormat="1" applyFont="1" applyBorder="1" applyAlignment="1" applyProtection="1">
      <alignment horizontal="center" vertical="center"/>
    </xf>
    <xf numFmtId="178" fontId="16" fillId="0" borderId="15" xfId="0" applyNumberFormat="1" applyFont="1" applyBorder="1" applyAlignment="1">
      <alignment horizontal="center" vertical="center"/>
    </xf>
    <xf numFmtId="178" fontId="16" fillId="0" borderId="38" xfId="0" applyNumberFormat="1" applyFont="1" applyBorder="1" applyAlignment="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32" xfId="0" applyFont="1" applyBorder="1" applyAlignment="1" applyProtection="1">
      <alignment horizontal="center" vertical="center"/>
    </xf>
    <xf numFmtId="0" fontId="15" fillId="0" borderId="33"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0" fillId="0" borderId="15"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2" xfId="0" applyFont="1" applyBorder="1" applyAlignment="1" applyProtection="1">
      <alignment vertical="center"/>
    </xf>
    <xf numFmtId="0" fontId="10" fillId="0" borderId="25" xfId="0" applyFont="1" applyBorder="1" applyAlignment="1" applyProtection="1">
      <alignment vertical="center"/>
    </xf>
    <xf numFmtId="0" fontId="10" fillId="0" borderId="25" xfId="0" applyFont="1" applyBorder="1" applyAlignment="1" applyProtection="1">
      <alignment horizontal="center" vertical="center"/>
    </xf>
    <xf numFmtId="0" fontId="10" fillId="0" borderId="40" xfId="0" applyFont="1" applyBorder="1" applyAlignment="1" applyProtection="1">
      <alignment horizontal="center" vertical="center"/>
    </xf>
    <xf numFmtId="38" fontId="10" fillId="0" borderId="42" xfId="7" applyFont="1" applyBorder="1" applyAlignment="1" applyProtection="1">
      <alignment vertical="center"/>
    </xf>
    <xf numFmtId="38" fontId="10" fillId="0" borderId="25" xfId="7" applyFont="1" applyBorder="1" applyAlignment="1" applyProtection="1">
      <alignment vertical="center"/>
    </xf>
    <xf numFmtId="0" fontId="10" fillId="0" borderId="33" xfId="0" applyFont="1" applyBorder="1" applyAlignment="1" applyProtection="1">
      <alignment vertical="center"/>
    </xf>
    <xf numFmtId="0" fontId="10" fillId="0" borderId="15" xfId="0" applyFont="1" applyBorder="1" applyAlignment="1" applyProtection="1">
      <alignment vertical="center"/>
    </xf>
    <xf numFmtId="0" fontId="10" fillId="0" borderId="15" xfId="0" applyFont="1" applyBorder="1" applyAlignment="1" applyProtection="1">
      <alignment horizontal="center" vertical="center"/>
    </xf>
    <xf numFmtId="0" fontId="10" fillId="0" borderId="32" xfId="0" applyFont="1" applyBorder="1" applyAlignment="1" applyProtection="1">
      <alignment horizontal="center" vertical="center"/>
    </xf>
    <xf numFmtId="38" fontId="10" fillId="0" borderId="33" xfId="7" applyFont="1" applyBorder="1" applyAlignment="1" applyProtection="1">
      <alignment vertical="center"/>
    </xf>
    <xf numFmtId="38" fontId="10" fillId="0" borderId="15" xfId="7" applyFont="1" applyBorder="1" applyAlignment="1" applyProtection="1">
      <alignment vertical="center"/>
    </xf>
    <xf numFmtId="0" fontId="10" fillId="0" borderId="43" xfId="0" applyFont="1" applyBorder="1" applyAlignment="1" applyProtection="1">
      <alignment vertical="center"/>
    </xf>
    <xf numFmtId="0" fontId="10" fillId="0" borderId="26" xfId="0" applyFont="1" applyBorder="1" applyAlignment="1" applyProtection="1">
      <alignment vertical="center"/>
    </xf>
    <xf numFmtId="0" fontId="10" fillId="0" borderId="26" xfId="0" applyFont="1" applyBorder="1" applyAlignment="1" applyProtection="1">
      <alignment horizontal="center" vertical="center"/>
    </xf>
    <xf numFmtId="0" fontId="10" fillId="0" borderId="39" xfId="0" applyFont="1" applyBorder="1" applyAlignment="1" applyProtection="1">
      <alignment horizontal="center" vertical="center"/>
    </xf>
    <xf numFmtId="38" fontId="10" fillId="0" borderId="43" xfId="7" applyFont="1" applyBorder="1" applyAlignment="1" applyProtection="1">
      <alignment vertical="center"/>
    </xf>
    <xf numFmtId="38" fontId="10" fillId="0" borderId="26" xfId="7" applyFont="1" applyBorder="1" applyAlignment="1" applyProtection="1">
      <alignment vertical="center"/>
    </xf>
    <xf numFmtId="38" fontId="10" fillId="0" borderId="44" xfId="7" applyFont="1" applyBorder="1" applyAlignment="1" applyProtection="1">
      <alignment vertical="center"/>
    </xf>
    <xf numFmtId="38" fontId="10" fillId="0" borderId="0" xfId="7" applyFont="1" applyBorder="1" applyAlignment="1" applyProtection="1">
      <alignment vertical="center"/>
    </xf>
    <xf numFmtId="0" fontId="10" fillId="0" borderId="44"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45"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33" xfId="0" applyNumberFormat="1" applyFont="1" applyBorder="1" applyAlignment="1" applyProtection="1">
      <alignment horizontal="right" vertical="center"/>
    </xf>
    <xf numFmtId="0" fontId="9" fillId="0" borderId="15" xfId="0" applyNumberFormat="1" applyFont="1" applyBorder="1" applyAlignment="1" applyProtection="1">
      <alignment horizontal="right" vertical="center"/>
    </xf>
    <xf numFmtId="38" fontId="18" fillId="0" borderId="33" xfId="7" applyFont="1" applyBorder="1" applyAlignment="1" applyProtection="1">
      <alignment horizontal="right" vertical="center"/>
    </xf>
    <xf numFmtId="38" fontId="18" fillId="0" borderId="15" xfId="7" applyFont="1" applyBorder="1" applyAlignment="1" applyProtection="1">
      <alignment horizontal="right" vertical="center"/>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3" xfId="0" applyFont="1" applyBorder="1" applyAlignment="1" applyProtection="1">
      <alignment horizontal="center" vertical="center" wrapText="1"/>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9" fillId="2" borderId="6" xfId="0" applyFont="1" applyFill="1" applyBorder="1" applyAlignment="1" applyProtection="1">
      <alignment horizontal="center" vertical="center" textRotation="255"/>
    </xf>
    <xf numFmtId="0" fontId="0" fillId="0" borderId="8" xfId="0" applyBorder="1" applyAlignment="1">
      <alignment horizontal="center" vertical="center" textRotation="255"/>
    </xf>
    <xf numFmtId="0" fontId="9" fillId="0" borderId="2" xfId="0" applyFont="1" applyBorder="1" applyAlignment="1" applyProtection="1">
      <alignment horizontal="center" vertical="center" textRotation="255"/>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6"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7" xfId="0" applyFont="1" applyBorder="1" applyAlignment="1" applyProtection="1">
      <alignment horizontal="center" vertical="center" textRotation="255" shrinkToFit="1"/>
    </xf>
    <xf numFmtId="0" fontId="21" fillId="0" borderId="61"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0" fontId="21" fillId="0" borderId="69" xfId="0" applyFont="1" applyFill="1" applyBorder="1" applyAlignment="1" applyProtection="1">
      <alignment horizontal="center" vertical="center"/>
      <protection locked="0"/>
    </xf>
    <xf numFmtId="0" fontId="10" fillId="0" borderId="22" xfId="0" applyFont="1" applyFill="1" applyBorder="1" applyAlignment="1">
      <alignment horizontal="left" vertical="center"/>
    </xf>
    <xf numFmtId="0" fontId="10" fillId="0" borderId="48"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48" xfId="0" applyFont="1" applyFill="1" applyBorder="1" applyAlignment="1">
      <alignment horizontal="left" vertical="center" wrapText="1"/>
    </xf>
    <xf numFmtId="49" fontId="9" fillId="0" borderId="76" xfId="0" applyNumberFormat="1" applyFont="1" applyFill="1" applyBorder="1" applyAlignment="1" applyProtection="1">
      <alignment horizontal="center" vertical="center" shrinkToFit="1"/>
      <protection locked="0"/>
    </xf>
    <xf numFmtId="49" fontId="9" fillId="0" borderId="71" xfId="0" applyNumberFormat="1" applyFont="1" applyFill="1" applyBorder="1" applyAlignment="1" applyProtection="1">
      <alignment horizontal="center" vertical="center" shrinkToFit="1"/>
      <protection locked="0"/>
    </xf>
    <xf numFmtId="49" fontId="9" fillId="0" borderId="74" xfId="0" applyNumberFormat="1"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left" vertical="center" shrinkToFit="1"/>
      <protection locked="0"/>
    </xf>
    <xf numFmtId="0" fontId="9" fillId="0" borderId="36" xfId="0" applyFont="1" applyFill="1" applyBorder="1" applyAlignment="1" applyProtection="1">
      <alignment horizontal="center" vertical="center" shrinkToFit="1"/>
      <protection locked="0"/>
    </xf>
    <xf numFmtId="0" fontId="9" fillId="0" borderId="77" xfId="0" applyFont="1" applyFill="1" applyBorder="1" applyAlignment="1" applyProtection="1">
      <alignment horizontal="left" vertical="center" shrinkToFit="1"/>
      <protection locked="0"/>
    </xf>
    <xf numFmtId="0" fontId="9" fillId="0" borderId="21" xfId="0" applyFont="1" applyFill="1" applyBorder="1" applyAlignment="1" applyProtection="1">
      <alignment horizontal="left" vertical="center" shrinkToFit="1"/>
      <protection locked="0"/>
    </xf>
    <xf numFmtId="0" fontId="9" fillId="0" borderId="55" xfId="0" applyFont="1" applyFill="1" applyBorder="1" applyAlignment="1" applyProtection="1">
      <alignment horizontal="left" vertical="center" shrinkToFit="1"/>
      <protection locked="0"/>
    </xf>
    <xf numFmtId="0" fontId="20" fillId="0" borderId="59"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8" xfId="0" applyFont="1" applyFill="1" applyBorder="1" applyAlignment="1">
      <alignment horizontal="center" vertical="center"/>
    </xf>
    <xf numFmtId="38" fontId="9" fillId="0" borderId="22" xfId="7" applyFont="1" applyFill="1" applyBorder="1" applyAlignment="1" applyProtection="1">
      <alignment horizontal="center" vertical="center" shrinkToFit="1"/>
      <protection locked="0"/>
    </xf>
    <xf numFmtId="49" fontId="10" fillId="0" borderId="36" xfId="0" applyNumberFormat="1" applyFont="1" applyFill="1" applyBorder="1" applyAlignment="1">
      <alignment horizontal="center" vertical="center" wrapText="1"/>
    </xf>
    <xf numFmtId="49" fontId="10" fillId="0" borderId="22" xfId="0" applyNumberFormat="1" applyFont="1" applyFill="1" applyBorder="1" applyAlignment="1">
      <alignment horizontal="center" vertical="center"/>
    </xf>
    <xf numFmtId="0" fontId="10" fillId="0" borderId="22" xfId="0" applyFont="1" applyFill="1" applyBorder="1" applyAlignment="1" applyProtection="1">
      <alignment vertical="center" shrinkToFit="1"/>
      <protection locked="0"/>
    </xf>
    <xf numFmtId="0" fontId="10" fillId="0" borderId="35" xfId="0" applyFont="1" applyFill="1" applyBorder="1" applyAlignment="1" applyProtection="1">
      <alignment vertical="center" shrinkToFit="1"/>
      <protection locked="0"/>
    </xf>
    <xf numFmtId="182" fontId="8" fillId="0" borderId="72" xfId="0" applyNumberFormat="1" applyFont="1" applyFill="1" applyBorder="1" applyAlignment="1">
      <alignment horizontal="center" vertical="center"/>
    </xf>
    <xf numFmtId="0" fontId="0" fillId="0" borderId="78" xfId="0" applyBorder="1" applyAlignment="1">
      <alignment horizontal="center" vertical="center"/>
    </xf>
    <xf numFmtId="58" fontId="9" fillId="0" borderId="22" xfId="0" applyNumberFormat="1" applyFont="1" applyFill="1" applyBorder="1" applyAlignment="1" applyProtection="1">
      <alignment horizontal="center" vertical="center" shrinkToFit="1"/>
      <protection locked="0"/>
    </xf>
    <xf numFmtId="58" fontId="9" fillId="0" borderId="48" xfId="0" applyNumberFormat="1" applyFont="1" applyFill="1" applyBorder="1" applyAlignment="1" applyProtection="1">
      <alignment horizontal="center" vertical="center" shrinkToFit="1"/>
      <protection locked="0"/>
    </xf>
    <xf numFmtId="0" fontId="10" fillId="0" borderId="21" xfId="0" applyFont="1" applyFill="1" applyBorder="1" applyAlignment="1">
      <alignment horizontal="left" vertical="center" wrapText="1"/>
    </xf>
    <xf numFmtId="0" fontId="10" fillId="0" borderId="21" xfId="0" applyFont="1" applyFill="1" applyBorder="1" applyAlignment="1">
      <alignment horizontal="left" vertical="center"/>
    </xf>
    <xf numFmtId="0" fontId="10" fillId="0" borderId="55" xfId="0" applyFont="1" applyFill="1" applyBorder="1" applyAlignment="1">
      <alignment horizontal="left" vertical="center"/>
    </xf>
    <xf numFmtId="0" fontId="9" fillId="0" borderId="62" xfId="0" applyFont="1" applyFill="1" applyBorder="1" applyAlignment="1">
      <alignment horizontal="center" vertical="center"/>
    </xf>
    <xf numFmtId="0" fontId="9" fillId="0" borderId="66" xfId="0" applyFont="1" applyFill="1" applyBorder="1" applyAlignment="1">
      <alignment horizontal="center" vertical="center"/>
    </xf>
    <xf numFmtId="38" fontId="9" fillId="0" borderId="66" xfId="7" applyFont="1" applyFill="1" applyBorder="1" applyAlignment="1" applyProtection="1">
      <alignment horizontal="center" vertical="center"/>
      <protection locked="0"/>
    </xf>
    <xf numFmtId="12" fontId="9" fillId="0" borderId="66" xfId="0" applyNumberFormat="1" applyFont="1" applyFill="1" applyBorder="1" applyAlignment="1">
      <alignment horizontal="center" vertical="center" shrinkToFit="1"/>
    </xf>
    <xf numFmtId="38" fontId="9" fillId="0" borderId="76" xfId="7" applyFont="1" applyFill="1" applyBorder="1" applyAlignment="1" applyProtection="1">
      <alignment horizontal="center" vertical="center"/>
      <protection locked="0"/>
    </xf>
    <xf numFmtId="38" fontId="9" fillId="0" borderId="71" xfId="7" applyFont="1" applyFill="1" applyBorder="1" applyAlignment="1" applyProtection="1">
      <alignment horizontal="center" vertical="center"/>
      <protection locked="0"/>
    </xf>
    <xf numFmtId="38" fontId="9" fillId="0" borderId="79" xfId="7" applyFont="1" applyFill="1" applyBorder="1" applyAlignment="1" applyProtection="1">
      <alignment horizontal="center" vertical="center"/>
      <protection locked="0"/>
    </xf>
    <xf numFmtId="49" fontId="10" fillId="0" borderId="22" xfId="0" applyNumberFormat="1" applyFont="1" applyFill="1" applyBorder="1" applyAlignment="1">
      <alignment horizontal="center" vertical="center" wrapText="1"/>
    </xf>
    <xf numFmtId="49" fontId="9" fillId="0" borderId="23" xfId="0" applyNumberFormat="1" applyFont="1" applyFill="1" applyBorder="1" applyAlignment="1" applyProtection="1">
      <alignment horizontal="center" vertical="center" shrinkToFit="1"/>
      <protection locked="0"/>
    </xf>
    <xf numFmtId="0" fontId="19" fillId="0" borderId="23" xfId="0" applyFont="1" applyFill="1" applyBorder="1" applyAlignment="1">
      <alignment horizontal="left" vertical="top" wrapText="1"/>
    </xf>
    <xf numFmtId="0" fontId="19" fillId="0" borderId="84" xfId="0" applyFont="1" applyFill="1" applyBorder="1" applyAlignment="1">
      <alignment horizontal="left" vertical="top" wrapText="1"/>
    </xf>
    <xf numFmtId="38" fontId="8" fillId="0" borderId="67" xfId="7" applyFont="1" applyFill="1" applyBorder="1" applyAlignment="1">
      <alignment horizontal="right" vertical="center"/>
    </xf>
    <xf numFmtId="38" fontId="8" fillId="0" borderId="72" xfId="7" applyFont="1" applyFill="1" applyBorder="1" applyAlignment="1">
      <alignment horizontal="right" vertical="center"/>
    </xf>
    <xf numFmtId="0" fontId="9" fillId="0" borderId="73"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0" xfId="0" applyFont="1" applyFill="1" applyBorder="1" applyAlignment="1">
      <alignment horizontal="center" vertical="center"/>
    </xf>
    <xf numFmtId="38" fontId="8" fillId="0" borderId="63" xfId="0" applyNumberFormat="1" applyFont="1" applyFill="1" applyBorder="1" applyAlignment="1">
      <alignment horizontal="center" vertical="center"/>
    </xf>
    <xf numFmtId="0" fontId="8" fillId="0" borderId="67" xfId="0" applyFont="1" applyFill="1" applyBorder="1" applyAlignment="1">
      <alignment horizontal="center" vertical="center"/>
    </xf>
    <xf numFmtId="0" fontId="8" fillId="0" borderId="72" xfId="0" applyFont="1" applyFill="1" applyBorder="1" applyAlignment="1">
      <alignment horizontal="center" vertical="center"/>
    </xf>
    <xf numFmtId="38" fontId="50" fillId="0" borderId="67" xfId="7" applyFont="1" applyFill="1" applyBorder="1" applyAlignment="1">
      <alignment horizontal="right" vertical="center"/>
    </xf>
    <xf numFmtId="38" fontId="50" fillId="0" borderId="72" xfId="7" applyFont="1" applyFill="1" applyBorder="1" applyAlignment="1">
      <alignment horizontal="right" vertical="center"/>
    </xf>
    <xf numFmtId="0" fontId="9" fillId="0" borderId="67" xfId="0" applyFont="1" applyFill="1" applyBorder="1" applyAlignment="1">
      <alignment horizontal="center" vertical="center"/>
    </xf>
    <xf numFmtId="38" fontId="8" fillId="0" borderId="63" xfId="7" applyFont="1" applyFill="1" applyBorder="1" applyAlignment="1">
      <alignment horizontal="right" vertical="center"/>
    </xf>
    <xf numFmtId="38" fontId="8" fillId="0" borderId="73" xfId="7" applyFont="1" applyFill="1" applyBorder="1" applyAlignment="1">
      <alignment horizontal="right" vertical="center"/>
    </xf>
    <xf numFmtId="0" fontId="9" fillId="0" borderId="59" xfId="0" applyFont="1" applyFill="1" applyBorder="1" applyAlignment="1">
      <alignment horizontal="center" vertical="center" textRotation="255"/>
    </xf>
    <xf numFmtId="0" fontId="9" fillId="0" borderId="64" xfId="0" applyFont="1" applyFill="1" applyBorder="1" applyAlignment="1">
      <alignment horizontal="center" vertical="center" textRotation="255"/>
    </xf>
    <xf numFmtId="0" fontId="9" fillId="0" borderId="68" xfId="0" applyFont="1" applyFill="1" applyBorder="1" applyAlignment="1">
      <alignment horizontal="center" vertical="center" textRotation="255"/>
    </xf>
    <xf numFmtId="0" fontId="9" fillId="0" borderId="60"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4"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21"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3" xfId="0" applyFont="1" applyFill="1" applyBorder="1" applyAlignment="1">
      <alignment vertical="center"/>
    </xf>
    <xf numFmtId="0" fontId="9" fillId="0" borderId="23" xfId="0" applyFont="1" applyFill="1" applyBorder="1" applyAlignment="1">
      <alignment vertical="center"/>
    </xf>
    <xf numFmtId="0" fontId="9" fillId="0" borderId="75"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9" fillId="0" borderId="41" xfId="0" applyFont="1" applyFill="1" applyBorder="1" applyAlignment="1">
      <alignment vertical="center"/>
    </xf>
    <xf numFmtId="38" fontId="9" fillId="0" borderId="62" xfId="7" applyFont="1" applyFill="1" applyBorder="1" applyAlignment="1" applyProtection="1">
      <alignment horizontal="center" vertical="center"/>
      <protection locked="0"/>
    </xf>
    <xf numFmtId="38" fontId="9" fillId="0" borderId="74" xfId="7" applyFont="1" applyFill="1" applyBorder="1" applyAlignment="1" applyProtection="1">
      <alignment horizontal="center" vertical="center"/>
      <protection locked="0"/>
    </xf>
    <xf numFmtId="38" fontId="9" fillId="0" borderId="85" xfId="7" applyFont="1" applyFill="1" applyBorder="1" applyAlignment="1" applyProtection="1">
      <alignment horizontal="center" vertical="center"/>
      <protection locked="0"/>
    </xf>
    <xf numFmtId="38" fontId="8" fillId="0" borderId="78" xfId="7" applyFont="1" applyFill="1" applyBorder="1" applyAlignment="1">
      <alignment horizontal="right" vertical="center"/>
    </xf>
    <xf numFmtId="0" fontId="26" fillId="0" borderId="86" xfId="6" applyFont="1" applyBorder="1" applyAlignment="1">
      <alignment horizontal="center" vertical="center"/>
    </xf>
    <xf numFmtId="0" fontId="32" fillId="0" borderId="92" xfId="6" applyFont="1" applyBorder="1" applyAlignment="1">
      <alignment vertical="center"/>
    </xf>
    <xf numFmtId="0" fontId="32" fillId="0" borderId="112" xfId="6" applyFont="1" applyBorder="1" applyAlignment="1">
      <alignment vertical="center"/>
    </xf>
    <xf numFmtId="38" fontId="25" fillId="0" borderId="24" xfId="7" applyFont="1" applyBorder="1" applyAlignment="1">
      <alignment horizontal="center"/>
    </xf>
    <xf numFmtId="0" fontId="2" fillId="4" borderId="36" xfId="6" applyFont="1" applyFill="1" applyBorder="1" applyAlignment="1">
      <alignment horizontal="left" vertical="center" indent="1"/>
    </xf>
    <xf numFmtId="0" fontId="2" fillId="4" borderId="22" xfId="6" applyFont="1" applyFill="1" applyBorder="1" applyAlignment="1">
      <alignment horizontal="left" vertical="center" indent="1"/>
    </xf>
    <xf numFmtId="0" fontId="2" fillId="4" borderId="35" xfId="6" applyFont="1" applyFill="1" applyBorder="1" applyAlignment="1">
      <alignment horizontal="left" vertical="center" indent="1"/>
    </xf>
    <xf numFmtId="0" fontId="33" fillId="0" borderId="36" xfId="6" applyNumberFormat="1" applyFont="1" applyBorder="1" applyAlignment="1">
      <alignment horizontal="center" vertical="center"/>
    </xf>
    <xf numFmtId="0" fontId="2" fillId="0" borderId="22" xfId="6" applyNumberFormat="1" applyFont="1" applyBorder="1" applyAlignment="1">
      <alignment horizontal="center" vertical="center"/>
    </xf>
    <xf numFmtId="0" fontId="33" fillId="0" borderId="22" xfId="6" applyNumberFormat="1" applyFont="1" applyBorder="1" applyAlignment="1">
      <alignment horizontal="center" vertical="center"/>
    </xf>
    <xf numFmtId="0" fontId="2" fillId="0" borderId="37" xfId="6" applyFont="1" applyFill="1" applyBorder="1" applyAlignment="1">
      <alignment horizontal="center" vertical="center"/>
    </xf>
    <xf numFmtId="0" fontId="2" fillId="0" borderId="24" xfId="6" applyFont="1" applyFill="1" applyBorder="1" applyAlignment="1">
      <alignment horizontal="center" vertical="center"/>
    </xf>
    <xf numFmtId="49" fontId="33" fillId="0" borderId="24" xfId="6" applyNumberFormat="1" applyFont="1" applyBorder="1" applyAlignment="1">
      <alignment horizontal="center" vertical="center"/>
    </xf>
    <xf numFmtId="49" fontId="2" fillId="0" borderId="24" xfId="6" applyNumberFormat="1" applyFont="1" applyBorder="1" applyAlignment="1">
      <alignment horizontal="center" vertical="center"/>
    </xf>
    <xf numFmtId="49" fontId="33" fillId="0" borderId="24" xfId="6" applyNumberFormat="1" applyFont="1" applyBorder="1" applyAlignment="1">
      <alignment vertical="center"/>
    </xf>
    <xf numFmtId="0" fontId="2" fillId="4" borderId="99" xfId="6" applyFont="1" applyFill="1" applyBorder="1" applyAlignment="1">
      <alignment horizontal="center" vertical="center"/>
    </xf>
    <xf numFmtId="0" fontId="2" fillId="0" borderId="26" xfId="6" applyFont="1" applyBorder="1" applyAlignment="1">
      <alignment horizontal="center" vertical="center"/>
    </xf>
    <xf numFmtId="0" fontId="33" fillId="0" borderId="100" xfId="6" applyFont="1" applyBorder="1" applyAlignment="1">
      <alignment horizontal="left" vertical="center" indent="1"/>
    </xf>
    <xf numFmtId="0" fontId="33" fillId="0" borderId="29" xfId="6" applyFont="1" applyBorder="1" applyAlignment="1">
      <alignment horizontal="left" vertical="center" indent="1"/>
    </xf>
    <xf numFmtId="0" fontId="2" fillId="0" borderId="29" xfId="6" applyFont="1" applyBorder="1" applyAlignment="1">
      <alignment horizontal="left" vertical="center" indent="1"/>
    </xf>
    <xf numFmtId="0" fontId="2" fillId="0" borderId="113" xfId="6" applyFont="1" applyBorder="1" applyAlignment="1">
      <alignment horizontal="left" vertical="center" indent="1"/>
    </xf>
    <xf numFmtId="0" fontId="33" fillId="0" borderId="101" xfId="6" applyFont="1" applyBorder="1" applyAlignment="1">
      <alignment horizontal="left" vertical="center" indent="1" shrinkToFit="1"/>
    </xf>
    <xf numFmtId="0" fontId="33" fillId="0" borderId="103" xfId="6" applyFont="1" applyBorder="1" applyAlignment="1">
      <alignment horizontal="left" vertical="center" indent="1" shrinkToFit="1"/>
    </xf>
    <xf numFmtId="0" fontId="33" fillId="0" borderId="111" xfId="6" applyFont="1" applyBorder="1" applyAlignment="1">
      <alignment horizontal="left" vertical="center" indent="1" shrinkToFit="1"/>
    </xf>
    <xf numFmtId="0" fontId="2" fillId="0" borderId="111" xfId="6" applyFont="1" applyBorder="1" applyAlignment="1">
      <alignment horizontal="left" vertical="center" indent="1" shrinkToFit="1"/>
    </xf>
    <xf numFmtId="0" fontId="2" fillId="0" borderId="114" xfId="6" applyFont="1" applyBorder="1" applyAlignment="1">
      <alignment horizontal="left" vertical="center" indent="1" shrinkToFit="1"/>
    </xf>
    <xf numFmtId="0" fontId="2" fillId="4" borderId="36" xfId="6" applyFont="1" applyFill="1" applyBorder="1" applyAlignment="1">
      <alignment horizontal="center" vertical="center" shrinkToFit="1"/>
    </xf>
    <xf numFmtId="0" fontId="2" fillId="0" borderId="22" xfId="6" applyBorder="1" applyAlignment="1">
      <alignment vertical="center" shrinkToFit="1"/>
    </xf>
    <xf numFmtId="0" fontId="2" fillId="0" borderId="35" xfId="6" applyBorder="1" applyAlignment="1">
      <alignment vertical="center" shrinkToFit="1"/>
    </xf>
    <xf numFmtId="49" fontId="27" fillId="5" borderId="36" xfId="6" applyNumberFormat="1" applyFont="1" applyFill="1" applyBorder="1" applyAlignment="1">
      <alignment horizontal="center" vertical="center"/>
    </xf>
    <xf numFmtId="0" fontId="2" fillId="5" borderId="22" xfId="6" applyFont="1" applyFill="1" applyBorder="1" applyAlignment="1">
      <alignment horizontal="center" vertical="center"/>
    </xf>
    <xf numFmtId="0" fontId="2" fillId="5" borderId="35" xfId="6" applyFont="1" applyFill="1" applyBorder="1" applyAlignment="1">
      <alignment horizontal="center" vertical="center"/>
    </xf>
    <xf numFmtId="0" fontId="2" fillId="4" borderId="44" xfId="6" applyFont="1" applyFill="1" applyBorder="1" applyAlignment="1">
      <alignment horizontal="distributed" vertical="center" indent="1"/>
    </xf>
    <xf numFmtId="0" fontId="2" fillId="4" borderId="0" xfId="6" applyFont="1" applyFill="1" applyBorder="1" applyAlignment="1">
      <alignment horizontal="distributed" vertical="center" indent="1"/>
    </xf>
    <xf numFmtId="0" fontId="2" fillId="4" borderId="45" xfId="6" applyFont="1" applyFill="1" applyBorder="1" applyAlignment="1">
      <alignment horizontal="distributed" vertical="center" indent="1"/>
    </xf>
    <xf numFmtId="0" fontId="2" fillId="4" borderId="37" xfId="6" applyFont="1" applyFill="1" applyBorder="1" applyAlignment="1">
      <alignment horizontal="distributed" vertical="center" indent="1"/>
    </xf>
    <xf numFmtId="0" fontId="2" fillId="4" borderId="24" xfId="6" applyFont="1" applyFill="1" applyBorder="1" applyAlignment="1">
      <alignment horizontal="distributed" vertical="center" indent="1"/>
    </xf>
    <xf numFmtId="0" fontId="2" fillId="4" borderId="34" xfId="6" applyFont="1" applyFill="1" applyBorder="1" applyAlignment="1">
      <alignment horizontal="distributed" vertical="center" indent="1"/>
    </xf>
    <xf numFmtId="0" fontId="33" fillId="0" borderId="100" xfId="6" applyFont="1" applyBorder="1" applyAlignment="1">
      <alignment horizontal="left" vertical="center" indent="1" shrinkToFit="1"/>
    </xf>
    <xf numFmtId="0" fontId="2" fillId="0" borderId="29" xfId="6" applyFont="1" applyBorder="1" applyAlignment="1">
      <alignment horizontal="left" vertical="center" indent="1" shrinkToFit="1"/>
    </xf>
    <xf numFmtId="0" fontId="2" fillId="0" borderId="113" xfId="6" applyBorder="1" applyAlignment="1">
      <alignment horizontal="left" vertical="center" indent="1" shrinkToFit="1"/>
    </xf>
    <xf numFmtId="0" fontId="2" fillId="4" borderId="37" xfId="6" applyFont="1" applyFill="1" applyBorder="1" applyAlignment="1">
      <alignment horizontal="center" vertical="center" wrapText="1"/>
    </xf>
    <xf numFmtId="0" fontId="2" fillId="4" borderId="24" xfId="6" applyFont="1" applyFill="1" applyBorder="1" applyAlignment="1">
      <alignment horizontal="center" vertical="center" wrapText="1"/>
    </xf>
    <xf numFmtId="0" fontId="2" fillId="4" borderId="24" xfId="6" applyFont="1" applyFill="1" applyBorder="1" applyAlignment="1">
      <alignment horizontal="center" vertical="center"/>
    </xf>
    <xf numFmtId="0" fontId="33" fillId="0" borderId="102" xfId="6" applyFont="1" applyBorder="1" applyAlignment="1">
      <alignment horizontal="left" vertical="center" indent="1" shrinkToFit="1"/>
    </xf>
    <xf numFmtId="0" fontId="2" fillId="0" borderId="11" xfId="6" applyFont="1" applyBorder="1" applyAlignment="1">
      <alignment horizontal="left" vertical="center" indent="1" shrinkToFit="1"/>
    </xf>
    <xf numFmtId="0" fontId="2" fillId="0" borderId="110" xfId="6" applyBorder="1" applyAlignment="1">
      <alignment horizontal="left" vertical="center" indent="1" shrinkToFit="1"/>
    </xf>
    <xf numFmtId="0" fontId="2" fillId="0" borderId="22" xfId="6" applyBorder="1" applyAlignment="1">
      <alignment horizontal="center" vertical="center" shrinkToFit="1"/>
    </xf>
    <xf numFmtId="0" fontId="2" fillId="0" borderId="35" xfId="6" applyBorder="1" applyAlignment="1">
      <alignment horizontal="center" vertical="center" shrinkToFit="1"/>
    </xf>
    <xf numFmtId="0" fontId="29" fillId="4" borderId="87" xfId="6" applyFont="1" applyFill="1" applyBorder="1" applyAlignment="1">
      <alignment vertical="center" textRotation="255"/>
    </xf>
    <xf numFmtId="0" fontId="2" fillId="4" borderId="88" xfId="6" applyFont="1" applyFill="1" applyBorder="1" applyAlignment="1">
      <alignment vertical="center" textRotation="255"/>
    </xf>
    <xf numFmtId="0" fontId="2" fillId="4" borderId="89" xfId="6" applyFont="1" applyFill="1" applyBorder="1" applyAlignment="1">
      <alignment vertical="center" textRotation="255"/>
    </xf>
    <xf numFmtId="0" fontId="2" fillId="4" borderId="90" xfId="6" applyFont="1" applyFill="1" applyBorder="1" applyAlignment="1">
      <alignment vertical="center" textRotation="255"/>
    </xf>
    <xf numFmtId="0" fontId="33" fillId="5" borderId="44" xfId="6" applyFont="1" applyFill="1" applyBorder="1" applyAlignment="1">
      <alignment horizontal="center" vertical="center"/>
    </xf>
    <xf numFmtId="0" fontId="33" fillId="5" borderId="37" xfId="6" applyFont="1" applyFill="1" applyBorder="1" applyAlignment="1">
      <alignment horizontal="center" vertical="center"/>
    </xf>
    <xf numFmtId="0" fontId="33" fillId="5" borderId="95" xfId="6" applyFont="1" applyFill="1" applyBorder="1" applyAlignment="1">
      <alignment horizontal="center" vertical="center"/>
    </xf>
    <xf numFmtId="0" fontId="33" fillId="5" borderId="96" xfId="6" applyFont="1" applyFill="1" applyBorder="1" applyAlignment="1">
      <alignment horizontal="center" vertical="center"/>
    </xf>
    <xf numFmtId="0" fontId="33" fillId="5" borderId="104" xfId="6" applyFont="1" applyFill="1" applyBorder="1" applyAlignment="1">
      <alignment horizontal="center" vertical="center"/>
    </xf>
    <xf numFmtId="0" fontId="33" fillId="5" borderId="105" xfId="6" applyFont="1" applyFill="1" applyBorder="1" applyAlignment="1">
      <alignment horizontal="center" vertical="center"/>
    </xf>
    <xf numFmtId="0" fontId="33" fillId="5" borderId="91" xfId="6" applyFont="1" applyFill="1" applyBorder="1" applyAlignment="1">
      <alignment horizontal="center" vertical="center" shrinkToFit="1"/>
    </xf>
    <xf numFmtId="0" fontId="2" fillId="5" borderId="23" xfId="6" applyFont="1" applyFill="1" applyBorder="1" applyAlignment="1">
      <alignment horizontal="center" vertical="center" shrinkToFit="1"/>
    </xf>
    <xf numFmtId="0" fontId="2" fillId="5" borderId="75" xfId="6" applyFont="1" applyFill="1" applyBorder="1" applyAlignment="1">
      <alignment horizontal="center" vertical="center" shrinkToFit="1"/>
    </xf>
    <xf numFmtId="0" fontId="2" fillId="5" borderId="37" xfId="6" applyFont="1" applyFill="1" applyBorder="1" applyAlignment="1">
      <alignment horizontal="center" vertical="center" shrinkToFit="1"/>
    </xf>
    <xf numFmtId="0" fontId="2" fillId="5" borderId="24" xfId="6" applyFont="1" applyFill="1" applyBorder="1" applyAlignment="1">
      <alignment horizontal="center" vertical="center" shrinkToFit="1"/>
    </xf>
    <xf numFmtId="0" fontId="2" fillId="5" borderId="34" xfId="6" applyFont="1" applyFill="1" applyBorder="1" applyAlignment="1">
      <alignment horizontal="center" vertical="center" shrinkToFit="1"/>
    </xf>
    <xf numFmtId="0" fontId="2" fillId="5" borderId="23" xfId="6" applyFont="1" applyFill="1" applyBorder="1" applyAlignment="1">
      <alignment vertical="center" shrinkToFit="1"/>
    </xf>
    <xf numFmtId="0" fontId="2" fillId="5" borderId="75" xfId="6" applyFont="1" applyFill="1" applyBorder="1" applyAlignment="1">
      <alignment vertical="center" shrinkToFit="1"/>
    </xf>
    <xf numFmtId="0" fontId="2" fillId="5" borderId="37" xfId="6" applyFont="1" applyFill="1" applyBorder="1" applyAlignment="1">
      <alignment vertical="center" shrinkToFit="1"/>
    </xf>
    <xf numFmtId="0" fontId="2" fillId="5" borderId="24" xfId="6" applyFont="1" applyFill="1" applyBorder="1" applyAlignment="1">
      <alignment vertical="center" shrinkToFit="1"/>
    </xf>
    <xf numFmtId="0" fontId="2" fillId="5" borderId="34" xfId="6" applyFont="1" applyFill="1" applyBorder="1" applyAlignment="1">
      <alignment vertical="center" shrinkToFit="1"/>
    </xf>
    <xf numFmtId="0" fontId="30" fillId="4" borderId="91" xfId="0" applyFont="1" applyFill="1" applyBorder="1" applyAlignment="1">
      <alignment horizontal="center" vertical="center"/>
    </xf>
    <xf numFmtId="0" fontId="30" fillId="4" borderId="23" xfId="0" applyFont="1" applyFill="1" applyBorder="1" applyAlignment="1">
      <alignment horizontal="center" vertical="center"/>
    </xf>
    <xf numFmtId="0" fontId="30" fillId="4" borderId="75" xfId="0" applyFont="1" applyFill="1" applyBorder="1" applyAlignment="1">
      <alignment horizontal="center" vertical="center"/>
    </xf>
    <xf numFmtId="0" fontId="30" fillId="4" borderId="37"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34" xfId="0" applyFont="1" applyFill="1" applyBorder="1" applyAlignment="1">
      <alignment horizontal="center" vertical="center"/>
    </xf>
    <xf numFmtId="0" fontId="2" fillId="4" borderId="36" xfId="6" applyFont="1" applyFill="1" applyBorder="1" applyAlignment="1">
      <alignment horizontal="center" vertical="center"/>
    </xf>
    <xf numFmtId="0" fontId="2" fillId="4" borderId="22" xfId="6" applyFont="1" applyFill="1" applyBorder="1" applyAlignment="1">
      <alignment horizontal="center" vertical="center"/>
    </xf>
    <xf numFmtId="0" fontId="2" fillId="4" borderId="35" xfId="6" applyFont="1" applyFill="1" applyBorder="1" applyAlignment="1">
      <alignment horizontal="center" vertical="center"/>
    </xf>
    <xf numFmtId="0" fontId="2" fillId="0" borderId="35" xfId="6" applyBorder="1" applyAlignment="1">
      <alignment horizontal="center" vertical="center"/>
    </xf>
    <xf numFmtId="0" fontId="36" fillId="0" borderId="0" xfId="0" applyFont="1" applyFill="1" applyBorder="1" applyAlignment="1">
      <alignment horizontal="center" vertical="center"/>
    </xf>
    <xf numFmtId="0" fontId="39" fillId="0" borderId="0" xfId="0" applyFont="1" applyBorder="1" applyAlignment="1">
      <alignment horizontal="center" vertical="center"/>
    </xf>
    <xf numFmtId="0" fontId="16"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32">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39</xdr:row>
          <xdr:rowOff>0</xdr:rowOff>
        </xdr:from>
        <xdr:to>
          <xdr:col>27</xdr:col>
          <xdr:colOff>66675</xdr:colOff>
          <xdr:row>62</xdr:row>
          <xdr:rowOff>19050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tabSelected="1" topLeftCell="A10" zoomScaleNormal="100" workbookViewId="0">
      <selection activeCell="C13" sqref="C13"/>
    </sheetView>
  </sheetViews>
  <sheetFormatPr defaultRowHeight="13.5"/>
  <cols>
    <col min="1" max="1" width="2" customWidth="1"/>
    <col min="2" max="2" width="7.75" customWidth="1"/>
    <col min="3" max="3" width="86.125" customWidth="1"/>
  </cols>
  <sheetData>
    <row r="1" spans="1:3">
      <c r="A1" s="1"/>
      <c r="B1" s="1"/>
      <c r="C1" s="7"/>
    </row>
    <row r="2" spans="1:3" ht="25.5" customHeight="1">
      <c r="A2" s="1"/>
      <c r="B2" s="2" t="s">
        <v>5</v>
      </c>
      <c r="C2" s="8"/>
    </row>
    <row r="3" spans="1:3" ht="17.25">
      <c r="A3" s="1"/>
      <c r="B3" s="3"/>
      <c r="C3" s="8"/>
    </row>
    <row r="4" spans="1:3" ht="14.25">
      <c r="A4" s="1"/>
      <c r="B4" s="4" t="s">
        <v>176</v>
      </c>
      <c r="C4" s="8"/>
    </row>
    <row r="5" spans="1:3" ht="14.25">
      <c r="A5" s="1"/>
      <c r="B5" s="1"/>
      <c r="C5" s="8"/>
    </row>
    <row r="6" spans="1:3" ht="14.25">
      <c r="A6" s="1"/>
      <c r="B6" s="5" t="s">
        <v>47</v>
      </c>
      <c r="C6" s="9" t="s">
        <v>54</v>
      </c>
    </row>
    <row r="7" spans="1:3" ht="70.5" customHeight="1">
      <c r="A7" s="1"/>
      <c r="B7" s="6">
        <v>1</v>
      </c>
      <c r="C7" s="10" t="s">
        <v>42</v>
      </c>
    </row>
    <row r="8" spans="1:3" ht="70.5" customHeight="1">
      <c r="A8" s="1"/>
      <c r="B8" s="6">
        <v>2</v>
      </c>
      <c r="C8" s="10" t="s">
        <v>123</v>
      </c>
    </row>
    <row r="9" spans="1:3" ht="70.5" customHeight="1">
      <c r="A9" s="1"/>
      <c r="B9" s="6">
        <v>3</v>
      </c>
      <c r="C9" s="10" t="s">
        <v>44</v>
      </c>
    </row>
    <row r="10" spans="1:3" ht="70.5" customHeight="1">
      <c r="A10" s="1"/>
      <c r="B10" s="6">
        <v>4</v>
      </c>
      <c r="C10" s="10" t="s">
        <v>84</v>
      </c>
    </row>
    <row r="11" spans="1:3" ht="70.5" customHeight="1">
      <c r="A11" s="1"/>
      <c r="B11" s="6">
        <v>5</v>
      </c>
      <c r="C11" s="10" t="s">
        <v>185</v>
      </c>
    </row>
    <row r="12" spans="1:3" ht="70.5" customHeight="1">
      <c r="A12" s="194"/>
      <c r="B12" s="195">
        <v>6</v>
      </c>
      <c r="C12" s="196" t="s">
        <v>186</v>
      </c>
    </row>
    <row r="13" spans="1:3" ht="170.25" customHeight="1">
      <c r="A13" s="1"/>
      <c r="B13" s="6">
        <v>7</v>
      </c>
      <c r="C13" s="11" t="s">
        <v>187</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1">
        <v>5000</v>
      </c>
      <c r="L19" s="331"/>
      <c r="M19" s="331"/>
      <c r="N19" s="331"/>
      <c r="O19" s="332"/>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57" priority="20">
      <formula>LEN(TRIM(A10))=0</formula>
    </cfRule>
  </conditionalFormatting>
  <conditionalFormatting sqref="N3:R3">
    <cfRule type="containsBlanks" dxfId="56" priority="25">
      <formula>LEN(TRIM(N3))=0</formula>
    </cfRule>
  </conditionalFormatting>
  <conditionalFormatting sqref="N4:AE5">
    <cfRule type="containsBlanks" dxfId="55" priority="23">
      <formula>LEN(TRIM(N4))=0</formula>
    </cfRule>
  </conditionalFormatting>
  <conditionalFormatting sqref="N7:AU7">
    <cfRule type="containsBlanks" dxfId="54" priority="15">
      <formula>LEN(TRIM(N7))=0</formula>
    </cfRule>
  </conditionalFormatting>
  <conditionalFormatting sqref="S6:T6 V6:X6">
    <cfRule type="containsBlanks" dxfId="53" priority="21">
      <formula>LEN(TRIM(S6))=0</formula>
    </cfRule>
  </conditionalFormatting>
  <conditionalFormatting sqref="Y19">
    <cfRule type="containsBlanks" dxfId="52" priority="2">
      <formula>LEN(TRIM(Y19))=0</formula>
    </cfRule>
  </conditionalFormatting>
  <conditionalFormatting sqref="Y23">
    <cfRule type="containsBlanks" dxfId="51" priority="4">
      <formula>LEN(TRIM(Y23))=0</formula>
    </cfRule>
  </conditionalFormatting>
  <conditionalFormatting sqref="Y26">
    <cfRule type="containsBlanks" dxfId="50" priority="3">
      <formula>LEN(TRIM(Y26))=0</formula>
    </cfRule>
  </conditionalFormatting>
  <conditionalFormatting sqref="AH5:AI5">
    <cfRule type="containsBlanks" dxfId="49" priority="22">
      <formula>LEN(TRIM(AH5))=0</formula>
    </cfRule>
  </conditionalFormatting>
  <conditionalFormatting sqref="AM5:AN5">
    <cfRule type="containsBlanks" dxfId="48" priority="14">
      <formula>LEN(TRIM(AM5))=0</formula>
    </cfRule>
  </conditionalFormatting>
  <conditionalFormatting sqref="AR5:AS5">
    <cfRule type="containsBlanks" dxfId="47" priority="19">
      <formula>LEN(TRIM(AR5))=0</formula>
    </cfRule>
  </conditionalFormatting>
  <conditionalFormatting sqref="AK4">
    <cfRule type="containsBlanks" dxfId="46" priority="1">
      <formula>LEN(TRIM(AK4))=0</formula>
    </cfRule>
  </conditionalFormatting>
  <dataValidations count="7">
    <dataValidation imeMode="halfAlpha" allowBlank="1" showInputMessage="1" showErrorMessage="1" sqref="AT5 AO5 AJ5" xr:uid="{00000000-0002-0000-0900-000000000000}"/>
    <dataValidation imeMode="disabled" allowBlank="1" showInputMessage="1" showErrorMessage="1" sqref="AR5:AS5 AM5:AN5 S6:T6 V6:Y6 AH5:AI5"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N5:AE5 D11:AU11" xr:uid="{00000000-0002-0000-09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AEE1845-7384-48B9-9401-863C30E2F8AE}">
      <formula1>"6,5,4,3,2,1"</formula1>
    </dataValidation>
    <dataValidation type="date" allowBlank="1" showInputMessage="1" showErrorMessage="1" sqref="AK4:AU4" xr:uid="{05BC98A3-1FBF-4460-889A-0E97C35C72CD}">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1">
        <v>5000</v>
      </c>
      <c r="L19" s="331"/>
      <c r="M19" s="331"/>
      <c r="N19" s="331"/>
      <c r="O19" s="332"/>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45" priority="20">
      <formula>LEN(TRIM(A10))=0</formula>
    </cfRule>
  </conditionalFormatting>
  <conditionalFormatting sqref="N3:R3">
    <cfRule type="containsBlanks" dxfId="44" priority="25">
      <formula>LEN(TRIM(N3))=0</formula>
    </cfRule>
  </conditionalFormatting>
  <conditionalFormatting sqref="N4:AE5">
    <cfRule type="containsBlanks" dxfId="43" priority="23">
      <formula>LEN(TRIM(N4))=0</formula>
    </cfRule>
  </conditionalFormatting>
  <conditionalFormatting sqref="N7:AU7">
    <cfRule type="containsBlanks" dxfId="42" priority="15">
      <formula>LEN(TRIM(N7))=0</formula>
    </cfRule>
  </conditionalFormatting>
  <conditionalFormatting sqref="S6:T6 V6:X6">
    <cfRule type="containsBlanks" dxfId="41" priority="21">
      <formula>LEN(TRIM(S6))=0</formula>
    </cfRule>
  </conditionalFormatting>
  <conditionalFormatting sqref="Y19">
    <cfRule type="containsBlanks" dxfId="40" priority="2">
      <formula>LEN(TRIM(Y19))=0</formula>
    </cfRule>
  </conditionalFormatting>
  <conditionalFormatting sqref="Y23">
    <cfRule type="containsBlanks" dxfId="39" priority="4">
      <formula>LEN(TRIM(Y23))=0</formula>
    </cfRule>
  </conditionalFormatting>
  <conditionalFormatting sqref="Y26">
    <cfRule type="containsBlanks" dxfId="38" priority="3">
      <formula>LEN(TRIM(Y26))=0</formula>
    </cfRule>
  </conditionalFormatting>
  <conditionalFormatting sqref="AH5:AI5">
    <cfRule type="containsBlanks" dxfId="37" priority="22">
      <formula>LEN(TRIM(AH5))=0</formula>
    </cfRule>
  </conditionalFormatting>
  <conditionalFormatting sqref="AM5:AN5">
    <cfRule type="containsBlanks" dxfId="36" priority="14">
      <formula>LEN(TRIM(AM5))=0</formula>
    </cfRule>
  </conditionalFormatting>
  <conditionalFormatting sqref="AR5:AS5">
    <cfRule type="containsBlanks" dxfId="35" priority="19">
      <formula>LEN(TRIM(AR5))=0</formula>
    </cfRule>
  </conditionalFormatting>
  <conditionalFormatting sqref="AK4">
    <cfRule type="containsBlanks" dxfId="34" priority="1">
      <formula>LEN(TRIM(AK4))=0</formula>
    </cfRule>
  </conditionalFormatting>
  <dataValidations count="7">
    <dataValidation imeMode="halfAlpha" allowBlank="1" showInputMessage="1" showErrorMessage="1" sqref="AT5 AO5 AJ5" xr:uid="{00000000-0002-0000-0A00-000000000000}"/>
    <dataValidation imeMode="disabled" allowBlank="1" showInputMessage="1" showErrorMessage="1" sqref="AR5:AS5 AM5:AN5 S6:T6 V6:Y6 AH5:AI5"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N5:AE5 D11:AU11" xr:uid="{00000000-0002-0000-0A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31B16797-59EE-4F63-8928-E4876A197723}">
      <formula1>"6,5,4,3,2,1"</formula1>
    </dataValidation>
    <dataValidation type="date" allowBlank="1" showInputMessage="1" showErrorMessage="1" sqref="AK4:AU4" xr:uid="{66848909-D3B7-41B9-A422-68D1F89268BE}">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1">
        <v>5000</v>
      </c>
      <c r="L19" s="331"/>
      <c r="M19" s="331"/>
      <c r="N19" s="331"/>
      <c r="O19" s="332"/>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2">
        <v>3300</v>
      </c>
      <c r="L23" s="362"/>
      <c r="M23" s="362"/>
      <c r="N23" s="362"/>
      <c r="O23" s="36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33" priority="20">
      <formula>LEN(TRIM(A10))=0</formula>
    </cfRule>
  </conditionalFormatting>
  <conditionalFormatting sqref="N3:R3">
    <cfRule type="containsBlanks" dxfId="32" priority="25">
      <formula>LEN(TRIM(N3))=0</formula>
    </cfRule>
  </conditionalFormatting>
  <conditionalFormatting sqref="N4:AE5">
    <cfRule type="containsBlanks" dxfId="31" priority="23">
      <formula>LEN(TRIM(N4))=0</formula>
    </cfRule>
  </conditionalFormatting>
  <conditionalFormatting sqref="N7:AU7">
    <cfRule type="containsBlanks" dxfId="30" priority="15">
      <formula>LEN(TRIM(N7))=0</formula>
    </cfRule>
  </conditionalFormatting>
  <conditionalFormatting sqref="S6:T6 V6:X6">
    <cfRule type="containsBlanks" dxfId="29" priority="21">
      <formula>LEN(TRIM(S6))=0</formula>
    </cfRule>
  </conditionalFormatting>
  <conditionalFormatting sqref="Y19">
    <cfRule type="containsBlanks" dxfId="28" priority="2">
      <formula>LEN(TRIM(Y19))=0</formula>
    </cfRule>
  </conditionalFormatting>
  <conditionalFormatting sqref="Y23">
    <cfRule type="containsBlanks" dxfId="27" priority="4">
      <formula>LEN(TRIM(Y23))=0</formula>
    </cfRule>
  </conditionalFormatting>
  <conditionalFormatting sqref="Y26">
    <cfRule type="containsBlanks" dxfId="26" priority="3">
      <formula>LEN(TRIM(Y26))=0</formula>
    </cfRule>
  </conditionalFormatting>
  <conditionalFormatting sqref="AH5:AI5">
    <cfRule type="containsBlanks" dxfId="25" priority="22">
      <formula>LEN(TRIM(AH5))=0</formula>
    </cfRule>
  </conditionalFormatting>
  <conditionalFormatting sqref="AM5:AN5">
    <cfRule type="containsBlanks" dxfId="24" priority="14">
      <formula>LEN(TRIM(AM5))=0</formula>
    </cfRule>
  </conditionalFormatting>
  <conditionalFormatting sqref="AR5:AS5">
    <cfRule type="containsBlanks" dxfId="23" priority="19">
      <formula>LEN(TRIM(AR5))=0</formula>
    </cfRule>
  </conditionalFormatting>
  <conditionalFormatting sqref="AK4">
    <cfRule type="containsBlanks" dxfId="22" priority="1">
      <formula>LEN(TRIM(AK4))=0</formula>
    </cfRule>
  </conditionalFormatting>
  <dataValidations count="7">
    <dataValidation imeMode="halfAlpha" allowBlank="1" showInputMessage="1" showErrorMessage="1" sqref="AT5 AO5 AJ5" xr:uid="{00000000-0002-0000-0B00-000000000000}"/>
    <dataValidation imeMode="disabled" allowBlank="1" showInputMessage="1" showErrorMessage="1" sqref="AR5:AS5 AM5:AN5 S6:T6 V6:Y6 AH5:AI5"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N5:AE5 D11:AU11" xr:uid="{00000000-0002-0000-0B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68410511-B461-48F5-8B55-1A279277D843}">
      <formula1>"6,5,4,3,2,1"</formula1>
    </dataValidation>
    <dataValidation type="date" allowBlank="1" showInputMessage="1" showErrorMessage="1" sqref="AK4:AU4" xr:uid="{5953A6AF-6D64-4A59-A12A-8F7C717EFA9D}">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29"/>
  <sheetViews>
    <sheetView topLeftCell="A7" zoomScaleSheetLayoutView="100" workbookViewId="0">
      <selection activeCell="AY6" sqref="AY6"/>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1">
        <v>5000</v>
      </c>
      <c r="L19" s="331"/>
      <c r="M19" s="331"/>
      <c r="N19" s="331"/>
      <c r="O19" s="332"/>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98"/>
      <c r="AG21" s="98"/>
      <c r="AH21" s="98"/>
      <c r="AI21" s="98"/>
      <c r="AJ21" s="98"/>
      <c r="AK21" s="98"/>
      <c r="AL21" s="98"/>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21" priority="20">
      <formula>LEN(TRIM(A10))=0</formula>
    </cfRule>
  </conditionalFormatting>
  <conditionalFormatting sqref="N3:R3">
    <cfRule type="containsBlanks" dxfId="20" priority="25">
      <formula>LEN(TRIM(N3))=0</formula>
    </cfRule>
  </conditionalFormatting>
  <conditionalFormatting sqref="N4:AE5">
    <cfRule type="containsBlanks" dxfId="19" priority="23">
      <formula>LEN(TRIM(N4))=0</formula>
    </cfRule>
  </conditionalFormatting>
  <conditionalFormatting sqref="N7:AU7">
    <cfRule type="containsBlanks" dxfId="18" priority="15">
      <formula>LEN(TRIM(N7))=0</formula>
    </cfRule>
  </conditionalFormatting>
  <conditionalFormatting sqref="S6:T6 V6:X6">
    <cfRule type="containsBlanks" dxfId="17" priority="21">
      <formula>LEN(TRIM(S6))=0</formula>
    </cfRule>
  </conditionalFormatting>
  <conditionalFormatting sqref="Y19">
    <cfRule type="containsBlanks" dxfId="16" priority="2">
      <formula>LEN(TRIM(Y19))=0</formula>
    </cfRule>
  </conditionalFormatting>
  <conditionalFormatting sqref="Y23">
    <cfRule type="containsBlanks" dxfId="15" priority="4">
      <formula>LEN(TRIM(Y23))=0</formula>
    </cfRule>
  </conditionalFormatting>
  <conditionalFormatting sqref="Y26">
    <cfRule type="containsBlanks" dxfId="14" priority="3">
      <formula>LEN(TRIM(Y26))=0</formula>
    </cfRule>
  </conditionalFormatting>
  <conditionalFormatting sqref="AH5:AI5">
    <cfRule type="containsBlanks" dxfId="13" priority="22">
      <formula>LEN(TRIM(AH5))=0</formula>
    </cfRule>
  </conditionalFormatting>
  <conditionalFormatting sqref="AM5:AN5">
    <cfRule type="containsBlanks" dxfId="12" priority="14">
      <formula>LEN(TRIM(AM5))=0</formula>
    </cfRule>
  </conditionalFormatting>
  <conditionalFormatting sqref="AR5:AS5">
    <cfRule type="containsBlanks" dxfId="11" priority="19">
      <formula>LEN(TRIM(AR5))=0</formula>
    </cfRule>
  </conditionalFormatting>
  <conditionalFormatting sqref="AK4">
    <cfRule type="containsBlanks" dxfId="10" priority="1">
      <formula>LEN(TRIM(AK4))=0</formula>
    </cfRule>
  </conditionalFormatting>
  <dataValidations count="7">
    <dataValidation imeMode="halfAlpha" allowBlank="1" showInputMessage="1" showErrorMessage="1" sqref="AT5 AO5 AJ5" xr:uid="{00000000-0002-0000-0C00-000000000000}"/>
    <dataValidation imeMode="disabled" allowBlank="1" showInputMessage="1" showErrorMessage="1" sqref="AR5:AS5 AM5:AN5 S6:T6 V6:Y6 AH5:AI5"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N5:AE5 D11:AU11" xr:uid="{00000000-0002-0000-0C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5C619BB3-09E1-4E8E-B783-7126BC042DA3}">
      <formula1>"6,5,4,3,2,1"</formula1>
    </dataValidation>
    <dataValidation type="date" allowBlank="1" showInputMessage="1" showErrorMessage="1" sqref="AK4:AU4" xr:uid="{5E1024D4-2DCE-4EFE-A64F-8125BFBF448C}">
      <formula1>92</formula1>
      <formula2>45901</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36"/>
  <sheetViews>
    <sheetView showGridLines="0" topLeftCell="A13" zoomScale="85" zoomScaleNormal="85" workbookViewId="0">
      <selection activeCell="P9" sqref="P9:Z9"/>
    </sheetView>
  </sheetViews>
  <sheetFormatPr defaultRowHeight="13.5"/>
  <cols>
    <col min="1" max="8" width="3.125" style="126" customWidth="1"/>
    <col min="9" max="39" width="2.5" style="126" customWidth="1"/>
    <col min="40" max="40" width="7" style="126" customWidth="1"/>
    <col min="41" max="256" width="9" style="126" customWidth="1"/>
  </cols>
  <sheetData>
    <row r="1" spans="1:256" ht="28.5" customHeight="1">
      <c r="A1" s="363" t="s">
        <v>100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5"/>
      <c r="AM1" s="184"/>
    </row>
    <row r="2" spans="1:256" s="127" customFormat="1" ht="9.75" customHeight="1">
      <c r="A2" s="130"/>
      <c r="B2" s="130"/>
      <c r="C2" s="130"/>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row>
    <row r="3" spans="1:256" s="127" customFormat="1" ht="28.5" customHeight="1">
      <c r="T3" s="149"/>
      <c r="U3" s="149"/>
      <c r="V3" s="149"/>
      <c r="W3" s="149"/>
      <c r="X3" s="149"/>
      <c r="Y3" s="149"/>
      <c r="Z3" s="149"/>
      <c r="AA3" s="172"/>
      <c r="AB3" s="149"/>
      <c r="AC3" s="172"/>
      <c r="AE3" s="175"/>
      <c r="AF3" s="175"/>
      <c r="AG3" s="149"/>
      <c r="AH3" s="175"/>
      <c r="AI3" s="175"/>
      <c r="AJ3" s="149"/>
      <c r="AK3" s="180" t="s">
        <v>112</v>
      </c>
      <c r="AL3" s="175"/>
    </row>
    <row r="4" spans="1:256" s="128" customFormat="1" ht="28.5" customHeight="1">
      <c r="A4" s="128" t="s">
        <v>180</v>
      </c>
      <c r="B4" s="139"/>
      <c r="C4" s="139"/>
      <c r="D4" s="139"/>
      <c r="E4" s="139"/>
      <c r="F4" s="139"/>
      <c r="G4" s="139"/>
      <c r="H4" s="139"/>
      <c r="I4" s="139"/>
      <c r="J4" s="139"/>
      <c r="K4" s="139"/>
      <c r="L4" s="139"/>
      <c r="M4" s="139"/>
      <c r="N4" s="139"/>
      <c r="O4" s="139"/>
      <c r="P4" s="139"/>
      <c r="Q4" s="139"/>
      <c r="R4" s="139"/>
      <c r="S4" s="139"/>
      <c r="T4" s="139"/>
      <c r="U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spans="1:256" s="127" customFormat="1" ht="28.5" customHeight="1">
      <c r="A5" s="127" t="s">
        <v>182</v>
      </c>
      <c r="V5" s="169"/>
    </row>
    <row r="6" spans="1:256" s="127" customFormat="1" ht="17.25" customHeight="1">
      <c r="V6" s="169"/>
    </row>
    <row r="7" spans="1:256" s="127" customFormat="1" ht="19.5" customHeight="1">
      <c r="A7" s="131" t="s">
        <v>181</v>
      </c>
      <c r="V7" s="169"/>
    </row>
    <row r="8" spans="1:256" s="127" customFormat="1" ht="18.75" customHeight="1">
      <c r="A8" s="131"/>
      <c r="V8" s="169"/>
    </row>
    <row r="9" spans="1:256" s="129" customFormat="1" ht="28.5" customHeight="1">
      <c r="G9" s="153" t="s">
        <v>108</v>
      </c>
      <c r="O9" s="129" t="s">
        <v>111</v>
      </c>
      <c r="P9" s="366" t="str">
        <f>IF(総括表!X42=0,"",総括表!X42)</f>
        <v/>
      </c>
      <c r="Q9" s="366"/>
      <c r="R9" s="366"/>
      <c r="S9" s="366"/>
      <c r="T9" s="366"/>
      <c r="U9" s="366"/>
      <c r="V9" s="366"/>
      <c r="W9" s="366"/>
      <c r="X9" s="366"/>
      <c r="Y9" s="366"/>
      <c r="Z9" s="366"/>
    </row>
    <row r="10" spans="1:256" ht="28.5" customHeight="1">
      <c r="A10" s="132" t="s">
        <v>101</v>
      </c>
      <c r="E10" s="152"/>
      <c r="V10" s="170"/>
    </row>
    <row r="11" spans="1:256" s="126" customFormat="1" ht="25.5" customHeight="1">
      <c r="A11" s="367" t="s">
        <v>102</v>
      </c>
      <c r="B11" s="368"/>
      <c r="C11" s="368"/>
      <c r="D11" s="368"/>
      <c r="E11" s="368"/>
      <c r="F11" s="369"/>
      <c r="G11" s="370" t="str">
        <f>IF(総括表!H13="","",総括表!H13)</f>
        <v/>
      </c>
      <c r="H11" s="371"/>
      <c r="I11" s="371"/>
      <c r="J11" s="371"/>
      <c r="K11" s="165" t="s">
        <v>39</v>
      </c>
      <c r="L11" s="372" t="str">
        <f>IF(総括表!K13="","",総括表!K13)</f>
        <v/>
      </c>
      <c r="M11" s="372"/>
      <c r="N11" s="372"/>
      <c r="O11" s="372"/>
      <c r="P11" s="372"/>
      <c r="Q11" s="372"/>
      <c r="R11" s="373"/>
      <c r="S11" s="374"/>
      <c r="T11" s="374"/>
      <c r="U11" s="374"/>
      <c r="V11" s="375"/>
      <c r="W11" s="376"/>
      <c r="X11" s="376"/>
      <c r="Y11" s="376"/>
      <c r="Z11" s="171"/>
      <c r="AA11" s="375"/>
      <c r="AB11" s="376"/>
      <c r="AC11" s="376"/>
      <c r="AD11" s="376"/>
      <c r="AE11" s="376"/>
      <c r="AF11" s="171"/>
      <c r="AG11" s="375"/>
      <c r="AH11" s="377"/>
      <c r="AI11" s="377"/>
      <c r="AJ11" s="377"/>
      <c r="AK11" s="377"/>
      <c r="AL11" s="377"/>
    </row>
    <row r="12" spans="1:256" s="126" customFormat="1" ht="21.95" customHeight="1">
      <c r="A12" s="133"/>
      <c r="B12" s="140"/>
      <c r="C12" s="140"/>
      <c r="D12" s="378" t="s">
        <v>16</v>
      </c>
      <c r="E12" s="379"/>
      <c r="F12" s="379"/>
      <c r="G12" s="380"/>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2"/>
      <c r="AI12" s="382"/>
      <c r="AJ12" s="382"/>
      <c r="AK12" s="382"/>
      <c r="AL12" s="383"/>
    </row>
    <row r="13" spans="1:256" s="126" customFormat="1" ht="30" customHeight="1">
      <c r="A13" s="395" t="s">
        <v>103</v>
      </c>
      <c r="B13" s="396"/>
      <c r="C13" s="396"/>
      <c r="D13" s="396"/>
      <c r="E13" s="396"/>
      <c r="F13" s="397"/>
      <c r="G13" s="384" t="str">
        <f>IF(総括表!E14="","",総括表!E14)</f>
        <v/>
      </c>
      <c r="H13" s="385"/>
      <c r="I13" s="385"/>
      <c r="J13" s="385"/>
      <c r="K13" s="385"/>
      <c r="L13" s="385"/>
      <c r="M13" s="385"/>
      <c r="N13" s="385"/>
      <c r="O13" s="385"/>
      <c r="P13" s="385"/>
      <c r="Q13" s="385"/>
      <c r="R13" s="385"/>
      <c r="S13" s="385"/>
      <c r="T13" s="385"/>
      <c r="U13" s="386"/>
      <c r="V13" s="386"/>
      <c r="W13" s="386"/>
      <c r="X13" s="386"/>
      <c r="Y13" s="386"/>
      <c r="Z13" s="386"/>
      <c r="AA13" s="386"/>
      <c r="AB13" s="386"/>
      <c r="AC13" s="386"/>
      <c r="AD13" s="386"/>
      <c r="AE13" s="386"/>
      <c r="AF13" s="386"/>
      <c r="AG13" s="386"/>
      <c r="AH13" s="387"/>
      <c r="AI13" s="387"/>
      <c r="AJ13" s="387"/>
      <c r="AK13" s="387"/>
      <c r="AL13" s="388"/>
    </row>
    <row r="14" spans="1:256" s="126" customFormat="1" ht="30" customHeight="1">
      <c r="A14" s="398"/>
      <c r="B14" s="399"/>
      <c r="C14" s="399"/>
      <c r="D14" s="399"/>
      <c r="E14" s="399"/>
      <c r="F14" s="400"/>
      <c r="G14" s="154"/>
      <c r="H14" s="155"/>
      <c r="I14" s="155"/>
      <c r="J14" s="155"/>
      <c r="K14" s="155"/>
      <c r="L14" s="155"/>
      <c r="M14" s="155"/>
      <c r="N14" s="155"/>
      <c r="O14" s="155"/>
      <c r="P14" s="155"/>
      <c r="Q14" s="155"/>
      <c r="R14" s="155"/>
      <c r="S14" s="155"/>
      <c r="T14" s="168"/>
      <c r="U14" s="389" t="s">
        <v>114</v>
      </c>
      <c r="V14" s="390"/>
      <c r="W14" s="390"/>
      <c r="X14" s="390"/>
      <c r="Y14" s="391"/>
      <c r="Z14" s="392"/>
      <c r="AA14" s="393"/>
      <c r="AB14" s="393"/>
      <c r="AC14" s="393"/>
      <c r="AD14" s="393"/>
      <c r="AE14" s="393"/>
      <c r="AF14" s="393"/>
      <c r="AG14" s="393"/>
      <c r="AH14" s="393"/>
      <c r="AI14" s="393"/>
      <c r="AJ14" s="393"/>
      <c r="AK14" s="393"/>
      <c r="AL14" s="394"/>
    </row>
    <row r="15" spans="1:256" s="126" customFormat="1" ht="21.95" customHeight="1">
      <c r="A15" s="133"/>
      <c r="B15" s="140"/>
      <c r="C15" s="140"/>
      <c r="D15" s="378" t="s">
        <v>16</v>
      </c>
      <c r="E15" s="379"/>
      <c r="F15" s="379"/>
      <c r="G15" s="401"/>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3"/>
    </row>
    <row r="16" spans="1:256" s="126" customFormat="1" ht="39" customHeight="1">
      <c r="A16" s="404" t="s">
        <v>10</v>
      </c>
      <c r="B16" s="405"/>
      <c r="C16" s="405"/>
      <c r="D16" s="406"/>
      <c r="E16" s="406"/>
      <c r="F16" s="406"/>
      <c r="G16" s="407" t="str">
        <f>IF(総括表!E11="","",総括表!E11)</f>
        <v/>
      </c>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9"/>
    </row>
    <row r="17" spans="1:38" s="126" customFormat="1" ht="21.95" customHeight="1">
      <c r="A17" s="133"/>
      <c r="B17" s="140"/>
      <c r="C17" s="140"/>
      <c r="D17" s="378" t="s">
        <v>16</v>
      </c>
      <c r="E17" s="379"/>
      <c r="F17" s="379"/>
      <c r="G17" s="401"/>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3"/>
    </row>
    <row r="18" spans="1:38" s="126" customFormat="1" ht="40.5" customHeight="1">
      <c r="A18" s="404" t="s">
        <v>77</v>
      </c>
      <c r="B18" s="405"/>
      <c r="C18" s="405"/>
      <c r="D18" s="406"/>
      <c r="E18" s="406"/>
      <c r="F18" s="406"/>
      <c r="G18" s="407" t="str">
        <f>IF(総括表!U12="","",総括表!M12&amp;"　"&amp;総括表!U12)</f>
        <v/>
      </c>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9"/>
    </row>
    <row r="19" spans="1:38" s="126" customFormat="1" ht="18.75" customHeight="1">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row>
    <row r="20" spans="1:38" s="126" customFormat="1" ht="35.25" customHeight="1">
      <c r="A20" s="132" t="s">
        <v>104</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row>
    <row r="21" spans="1:38" s="126" customFormat="1" ht="17.25">
      <c r="A21" s="132" t="s">
        <v>119</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row>
    <row r="22" spans="1:38" s="126" customFormat="1" ht="21.75" customHeight="1">
      <c r="A22" s="412" t="s">
        <v>24</v>
      </c>
      <c r="B22" s="389" t="s">
        <v>27</v>
      </c>
      <c r="C22" s="410"/>
      <c r="D22" s="410"/>
      <c r="E22" s="410"/>
      <c r="F22" s="389" t="s">
        <v>51</v>
      </c>
      <c r="G22" s="410"/>
      <c r="H22" s="411"/>
      <c r="I22" s="389" t="s">
        <v>109</v>
      </c>
      <c r="J22" s="410"/>
      <c r="K22" s="410"/>
      <c r="L22" s="410"/>
      <c r="M22" s="410"/>
      <c r="N22" s="410"/>
      <c r="O22" s="410"/>
      <c r="P22" s="410"/>
      <c r="Q22" s="410"/>
      <c r="R22" s="410"/>
      <c r="S22" s="411"/>
      <c r="T22" s="389" t="s">
        <v>113</v>
      </c>
      <c r="U22" s="410"/>
      <c r="V22" s="410"/>
      <c r="W22" s="410"/>
      <c r="X22" s="410"/>
      <c r="Y22" s="410"/>
      <c r="Z22" s="410"/>
      <c r="AA22" s="410"/>
      <c r="AB22" s="410"/>
      <c r="AC22" s="411"/>
      <c r="AD22" s="389" t="s">
        <v>115</v>
      </c>
      <c r="AE22" s="410"/>
      <c r="AF22" s="410"/>
      <c r="AG22" s="410"/>
      <c r="AH22" s="410"/>
      <c r="AI22" s="410"/>
      <c r="AJ22" s="410"/>
      <c r="AK22" s="410"/>
      <c r="AL22" s="411"/>
    </row>
    <row r="23" spans="1:38" s="126" customFormat="1" ht="24" customHeight="1">
      <c r="A23" s="413"/>
      <c r="B23" s="416"/>
      <c r="C23" s="418"/>
      <c r="D23" s="418"/>
      <c r="E23" s="418"/>
      <c r="F23" s="416"/>
      <c r="G23" s="418"/>
      <c r="H23" s="420"/>
      <c r="I23" s="422"/>
      <c r="J23" s="423"/>
      <c r="K23" s="423"/>
      <c r="L23" s="423"/>
      <c r="M23" s="423"/>
      <c r="N23" s="423"/>
      <c r="O23" s="423"/>
      <c r="P23" s="423"/>
      <c r="Q23" s="423"/>
      <c r="R23" s="423"/>
      <c r="S23" s="424"/>
      <c r="T23" s="422"/>
      <c r="U23" s="428"/>
      <c r="V23" s="428"/>
      <c r="W23" s="428"/>
      <c r="X23" s="428"/>
      <c r="Y23" s="428"/>
      <c r="Z23" s="428"/>
      <c r="AA23" s="428"/>
      <c r="AB23" s="428"/>
      <c r="AC23" s="429"/>
      <c r="AD23" s="173"/>
      <c r="AE23" s="176">
        <v>1</v>
      </c>
      <c r="AF23" s="178" t="s">
        <v>62</v>
      </c>
      <c r="AG23" s="178"/>
      <c r="AH23" s="178">
        <v>2</v>
      </c>
      <c r="AI23" s="176" t="s">
        <v>117</v>
      </c>
      <c r="AJ23" s="178"/>
      <c r="AK23" s="176"/>
      <c r="AL23" s="181"/>
    </row>
    <row r="24" spans="1:38" s="126" customFormat="1" ht="24" customHeight="1">
      <c r="A24" s="413"/>
      <c r="B24" s="417"/>
      <c r="C24" s="419"/>
      <c r="D24" s="419"/>
      <c r="E24" s="419"/>
      <c r="F24" s="417"/>
      <c r="G24" s="419"/>
      <c r="H24" s="421"/>
      <c r="I24" s="425"/>
      <c r="J24" s="426"/>
      <c r="K24" s="426"/>
      <c r="L24" s="426"/>
      <c r="M24" s="426"/>
      <c r="N24" s="426"/>
      <c r="O24" s="426"/>
      <c r="P24" s="426"/>
      <c r="Q24" s="426"/>
      <c r="R24" s="426"/>
      <c r="S24" s="427"/>
      <c r="T24" s="430"/>
      <c r="U24" s="431"/>
      <c r="V24" s="431"/>
      <c r="W24" s="431"/>
      <c r="X24" s="431"/>
      <c r="Y24" s="431"/>
      <c r="Z24" s="431"/>
      <c r="AA24" s="431"/>
      <c r="AB24" s="431"/>
      <c r="AC24" s="432"/>
      <c r="AD24" s="174"/>
      <c r="AE24" s="177">
        <v>4</v>
      </c>
      <c r="AF24" s="179" t="s">
        <v>116</v>
      </c>
      <c r="AG24" s="179"/>
      <c r="AH24" s="179">
        <v>9</v>
      </c>
      <c r="AI24" s="177" t="s">
        <v>118</v>
      </c>
      <c r="AJ24" s="179"/>
      <c r="AK24" s="177"/>
      <c r="AL24" s="182"/>
    </row>
    <row r="25" spans="1:38" s="126" customFormat="1" ht="21.75" customHeight="1">
      <c r="A25" s="413"/>
      <c r="B25" s="439" t="s">
        <v>107</v>
      </c>
      <c r="C25" s="440"/>
      <c r="D25" s="440"/>
      <c r="E25" s="440"/>
      <c r="F25" s="440"/>
      <c r="G25" s="440"/>
      <c r="H25" s="441"/>
      <c r="I25" s="439" t="s">
        <v>110</v>
      </c>
      <c r="J25" s="440"/>
      <c r="K25" s="440"/>
      <c r="L25" s="440"/>
      <c r="M25" s="440"/>
      <c r="N25" s="440"/>
      <c r="O25" s="440"/>
      <c r="P25" s="440"/>
      <c r="Q25" s="371"/>
      <c r="R25" s="371"/>
      <c r="S25" s="371"/>
      <c r="T25" s="371"/>
      <c r="U25" s="371"/>
      <c r="V25" s="371"/>
      <c r="W25" s="371"/>
      <c r="X25" s="371"/>
      <c r="Y25" s="371"/>
      <c r="Z25" s="371"/>
      <c r="AA25" s="371"/>
      <c r="AB25" s="371"/>
      <c r="AC25" s="371"/>
      <c r="AD25" s="371"/>
      <c r="AE25" s="371"/>
      <c r="AF25" s="371"/>
      <c r="AG25" s="371"/>
      <c r="AH25" s="371"/>
      <c r="AI25" s="371"/>
      <c r="AJ25" s="371"/>
      <c r="AK25" s="371"/>
      <c r="AL25" s="442"/>
    </row>
    <row r="26" spans="1:38" s="126" customFormat="1">
      <c r="A26" s="414"/>
      <c r="B26" s="141"/>
      <c r="C26" s="147"/>
      <c r="D26" s="147"/>
      <c r="E26" s="147"/>
      <c r="F26" s="147"/>
      <c r="G26" s="147"/>
      <c r="H26" s="157"/>
      <c r="I26" s="160">
        <v>1</v>
      </c>
      <c r="J26" s="163"/>
      <c r="K26" s="163"/>
      <c r="L26" s="163"/>
      <c r="M26" s="163">
        <v>5</v>
      </c>
      <c r="N26" s="163"/>
      <c r="O26" s="163"/>
      <c r="P26" s="163"/>
      <c r="Q26" s="163"/>
      <c r="R26" s="163">
        <v>10</v>
      </c>
      <c r="S26" s="163"/>
      <c r="T26" s="163"/>
      <c r="U26" s="163"/>
      <c r="V26" s="163"/>
      <c r="W26" s="163">
        <v>15</v>
      </c>
      <c r="X26" s="163"/>
      <c r="Y26" s="163"/>
      <c r="Z26" s="163"/>
      <c r="AA26" s="163"/>
      <c r="AB26" s="163">
        <v>20</v>
      </c>
      <c r="AC26" s="163"/>
      <c r="AD26" s="163"/>
      <c r="AE26" s="163"/>
      <c r="AF26" s="163"/>
      <c r="AG26" s="163">
        <v>25</v>
      </c>
      <c r="AH26" s="163"/>
      <c r="AI26" s="163"/>
      <c r="AJ26" s="163"/>
      <c r="AK26" s="163"/>
      <c r="AL26" s="183">
        <v>30</v>
      </c>
    </row>
    <row r="27" spans="1:38" s="126" customFormat="1" ht="36.950000000000003" customHeight="1">
      <c r="A27" s="415"/>
      <c r="B27" s="142"/>
      <c r="C27" s="148"/>
      <c r="D27" s="148"/>
      <c r="E27" s="148"/>
      <c r="F27" s="148"/>
      <c r="G27" s="148"/>
      <c r="H27" s="156"/>
      <c r="I27" s="142"/>
      <c r="J27" s="148"/>
      <c r="K27" s="148"/>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56"/>
    </row>
    <row r="28" spans="1:38" s="126" customFormat="1">
      <c r="A28" s="134"/>
      <c r="B28" s="143"/>
      <c r="C28" s="143"/>
      <c r="D28" s="143"/>
      <c r="E28" s="143"/>
      <c r="F28" s="143"/>
      <c r="G28" s="143"/>
      <c r="H28" s="158"/>
      <c r="I28" s="160">
        <v>31</v>
      </c>
      <c r="J28" s="163"/>
      <c r="K28" s="163"/>
      <c r="L28" s="163"/>
      <c r="M28" s="163">
        <v>35</v>
      </c>
      <c r="N28" s="163"/>
      <c r="O28" s="163"/>
      <c r="P28" s="163"/>
      <c r="Q28" s="163"/>
      <c r="R28" s="163">
        <v>40</v>
      </c>
      <c r="S28" s="163"/>
      <c r="T28" s="163"/>
      <c r="U28" s="163"/>
      <c r="V28" s="163"/>
      <c r="W28" s="163">
        <v>45</v>
      </c>
      <c r="X28" s="163"/>
      <c r="Y28" s="163"/>
      <c r="Z28" s="163"/>
      <c r="AA28" s="163"/>
      <c r="AB28" s="163">
        <v>50</v>
      </c>
      <c r="AC28" s="163"/>
      <c r="AD28" s="163"/>
      <c r="AE28" s="163"/>
      <c r="AF28" s="163"/>
      <c r="AG28" s="163">
        <v>55</v>
      </c>
      <c r="AH28" s="163"/>
      <c r="AI28" s="163"/>
      <c r="AJ28" s="163"/>
      <c r="AK28" s="163"/>
      <c r="AL28" s="183">
        <v>60</v>
      </c>
    </row>
    <row r="29" spans="1:38" s="126" customFormat="1" ht="36.950000000000003" customHeight="1">
      <c r="A29" s="135"/>
      <c r="B29" s="144"/>
      <c r="C29" s="144"/>
      <c r="D29" s="144"/>
      <c r="E29" s="144"/>
      <c r="F29" s="144"/>
      <c r="G29" s="144"/>
      <c r="H29" s="159"/>
      <c r="I29" s="142"/>
      <c r="J29" s="148"/>
      <c r="K29" s="148"/>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56"/>
    </row>
    <row r="30" spans="1:38" s="126" customFormat="1" ht="20.25" customHeight="1">
      <c r="A30" s="136"/>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row>
    <row r="31" spans="1:38" s="126" customFormat="1" ht="20.25" customHeight="1">
      <c r="A31" s="137" t="s">
        <v>125</v>
      </c>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row>
    <row r="32" spans="1:38" s="126" customFormat="1" ht="31.5" customHeight="1">
      <c r="A32" s="433" t="s">
        <v>63</v>
      </c>
      <c r="B32" s="434"/>
      <c r="C32" s="434"/>
      <c r="D32" s="434"/>
      <c r="E32" s="435"/>
      <c r="F32" s="433" t="s">
        <v>64</v>
      </c>
      <c r="G32" s="434"/>
      <c r="H32" s="435"/>
      <c r="I32" s="161"/>
      <c r="J32" s="164"/>
      <c r="K32" s="164"/>
      <c r="L32" s="164"/>
      <c r="M32" s="166"/>
      <c r="N32" s="443"/>
      <c r="O32" s="443"/>
      <c r="P32" s="443"/>
      <c r="Q32" s="145"/>
      <c r="R32" s="145"/>
      <c r="S32" s="145"/>
      <c r="T32" s="145"/>
      <c r="U32" s="145"/>
      <c r="V32" s="145"/>
      <c r="W32" s="145"/>
      <c r="X32" s="145"/>
      <c r="Y32" s="145"/>
      <c r="Z32" s="145"/>
      <c r="AA32" s="145"/>
      <c r="AB32" s="145"/>
      <c r="AC32" s="145"/>
      <c r="AD32" s="145"/>
      <c r="AE32" s="145"/>
      <c r="AF32" s="145"/>
      <c r="AG32" s="145"/>
      <c r="AH32" s="145"/>
      <c r="AI32" s="145"/>
      <c r="AJ32" s="145"/>
      <c r="AK32" s="145"/>
      <c r="AL32" s="145"/>
    </row>
    <row r="33" spans="1:38" s="126" customFormat="1" ht="31.5" customHeight="1">
      <c r="A33" s="436"/>
      <c r="B33" s="437"/>
      <c r="C33" s="437"/>
      <c r="D33" s="437"/>
      <c r="E33" s="438"/>
      <c r="F33" s="436" t="s">
        <v>65</v>
      </c>
      <c r="G33" s="437"/>
      <c r="H33" s="438"/>
      <c r="I33" s="162"/>
      <c r="J33" s="164"/>
      <c r="K33" s="164"/>
      <c r="L33" s="164"/>
      <c r="M33" s="164"/>
      <c r="N33" s="164"/>
      <c r="O33" s="164"/>
      <c r="P33" s="166"/>
      <c r="Q33" s="167" t="s">
        <v>121</v>
      </c>
      <c r="R33" s="145"/>
      <c r="S33" s="145"/>
      <c r="T33" s="145"/>
      <c r="U33" s="145"/>
      <c r="V33" s="145"/>
      <c r="W33" s="145"/>
      <c r="X33" s="145"/>
      <c r="Y33" s="145"/>
      <c r="Z33" s="145"/>
      <c r="AA33" s="145"/>
      <c r="AB33" s="145"/>
      <c r="AC33" s="145"/>
      <c r="AD33" s="145"/>
      <c r="AE33" s="145"/>
      <c r="AF33" s="145"/>
      <c r="AG33" s="145"/>
      <c r="AH33" s="145"/>
      <c r="AI33" s="145"/>
      <c r="AJ33" s="145"/>
      <c r="AK33" s="145"/>
      <c r="AL33" s="145"/>
    </row>
    <row r="34" spans="1:38" s="126" customFormat="1" ht="20.25" customHeight="1">
      <c r="A34" s="136"/>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row>
    <row r="35" spans="1:38" s="126" customFormat="1" ht="13.5" customHeight="1">
      <c r="A35" s="138" t="s">
        <v>120</v>
      </c>
    </row>
    <row r="36" spans="1:38" ht="13.5" customHeight="1">
      <c r="A36" s="138" t="s">
        <v>106</v>
      </c>
    </row>
  </sheetData>
  <mergeCells count="44">
    <mergeCell ref="T23:AC24"/>
    <mergeCell ref="A32:E33"/>
    <mergeCell ref="B25:H25"/>
    <mergeCell ref="I25:AL25"/>
    <mergeCell ref="F32:H32"/>
    <mergeCell ref="N32:P32"/>
    <mergeCell ref="F33:H33"/>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D15:F15"/>
    <mergeCell ref="G15:AL15"/>
    <mergeCell ref="A16:F16"/>
    <mergeCell ref="G16:AL16"/>
    <mergeCell ref="D17:F17"/>
    <mergeCell ref="G17:AL17"/>
    <mergeCell ref="D12:F12"/>
    <mergeCell ref="G12:AL12"/>
    <mergeCell ref="G13:AL13"/>
    <mergeCell ref="U14:Y14"/>
    <mergeCell ref="Z14:AL14"/>
    <mergeCell ref="A13:F14"/>
    <mergeCell ref="A1:AL1"/>
    <mergeCell ref="P9:Z9"/>
    <mergeCell ref="A11:F11"/>
    <mergeCell ref="G11:J11"/>
    <mergeCell ref="L11:Q11"/>
    <mergeCell ref="R11:U11"/>
    <mergeCell ref="V11:Y11"/>
    <mergeCell ref="AA11:AE11"/>
    <mergeCell ref="AG11:AL11"/>
  </mergeCells>
  <phoneticPr fontId="23"/>
  <conditionalFormatting sqref="G11:J11">
    <cfRule type="containsBlanks" dxfId="9" priority="8">
      <formula>LEN(TRIM(G11))=0</formula>
    </cfRule>
  </conditionalFormatting>
  <conditionalFormatting sqref="G12:AL13">
    <cfRule type="containsBlanks" dxfId="8" priority="5">
      <formula>LEN(TRIM(G12))=0</formula>
    </cfRule>
  </conditionalFormatting>
  <conditionalFormatting sqref="G15:AL18">
    <cfRule type="containsBlanks" dxfId="7" priority="1">
      <formula>LEN(TRIM(G15))=0</formula>
    </cfRule>
  </conditionalFormatting>
  <conditionalFormatting sqref="L11:Q11">
    <cfRule type="containsBlanks" dxfId="6" priority="7">
      <formula>LEN(TRIM(L11))=0</formula>
    </cfRule>
  </conditionalFormatting>
  <dataValidations count="1">
    <dataValidation imeMode="disabled" allowBlank="1" showInputMessage="1" showErrorMessage="1" sqref="I32:M32 I33:P33" xr:uid="{00000000-0002-0000-0D00-000000000000}"/>
  </dataValidations>
  <pageMargins left="0.59055118110236227" right="0.59055118110236227" top="0.74803149606299213" bottom="0.74803149606299213" header="0.31496062992125984" footer="0.31496062992125984"/>
  <pageSetup paperSize="9" scale="58" fitToHeight="2" orientation="portrait" r:id="rId1"/>
  <rowBreaks count="1" manualBreakCount="1">
    <brk id="37"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39</xdr:row>
                <xdr:rowOff>0</xdr:rowOff>
              </from>
              <to>
                <xdr:col>27</xdr:col>
                <xdr:colOff>66675</xdr:colOff>
                <xdr:row>62</xdr:row>
                <xdr:rowOff>19050</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workbookViewId="0">
      <selection activeCell="AE10" sqref="AE10"/>
    </sheetView>
  </sheetViews>
  <sheetFormatPr defaultColWidth="3.625" defaultRowHeight="13.5"/>
  <cols>
    <col min="1" max="1" width="3.625" customWidth="1"/>
  </cols>
  <sheetData>
    <row r="1" spans="1:25" ht="18.75">
      <c r="A1" s="444" t="s">
        <v>90</v>
      </c>
      <c r="B1" s="444"/>
      <c r="C1" s="444"/>
      <c r="D1" s="444"/>
      <c r="E1" s="444"/>
      <c r="F1" s="444"/>
      <c r="G1" s="444"/>
      <c r="H1" s="444"/>
      <c r="I1" s="444"/>
      <c r="J1" s="444"/>
      <c r="K1" s="444"/>
      <c r="L1" s="444"/>
      <c r="M1" s="444"/>
      <c r="N1" s="444"/>
      <c r="O1" s="444"/>
      <c r="P1" s="444"/>
      <c r="Q1" s="444"/>
      <c r="R1" s="444"/>
      <c r="S1" s="444"/>
      <c r="T1" s="444"/>
      <c r="U1" s="444"/>
      <c r="V1" s="444"/>
      <c r="W1" s="444"/>
      <c r="X1" s="444"/>
      <c r="Y1" s="444"/>
    </row>
    <row r="2" spans="1:25" ht="26.25" customHeight="1">
      <c r="A2" s="185"/>
      <c r="B2" s="185"/>
      <c r="C2" s="185"/>
      <c r="D2" s="185"/>
      <c r="E2" s="185"/>
      <c r="F2" s="185"/>
      <c r="G2" s="185"/>
      <c r="H2" s="185"/>
      <c r="I2" s="185"/>
      <c r="J2" s="185"/>
      <c r="K2" s="185"/>
    </row>
    <row r="3" spans="1:25" ht="26.25" customHeight="1">
      <c r="A3" s="186" t="s">
        <v>183</v>
      </c>
    </row>
    <row r="4" spans="1:25" ht="26.25" customHeight="1">
      <c r="A4" s="186"/>
    </row>
    <row r="5" spans="1:25" ht="28.5" customHeight="1">
      <c r="A5" s="187" t="s">
        <v>184</v>
      </c>
      <c r="B5" s="189"/>
      <c r="C5" s="189"/>
      <c r="D5" s="189"/>
      <c r="E5" s="189"/>
      <c r="F5" s="189"/>
      <c r="G5" s="189"/>
      <c r="H5" s="189"/>
      <c r="I5" s="189"/>
      <c r="J5" s="189"/>
      <c r="K5" s="189"/>
      <c r="L5" s="189"/>
      <c r="M5" s="189"/>
      <c r="N5" s="189"/>
      <c r="O5" s="189"/>
      <c r="P5" s="189"/>
      <c r="Q5" s="189"/>
      <c r="R5" s="189"/>
      <c r="S5" s="189"/>
      <c r="T5" s="189"/>
      <c r="U5" s="189"/>
      <c r="V5" s="189"/>
      <c r="W5" s="189"/>
      <c r="X5" s="189"/>
      <c r="Y5" s="189"/>
    </row>
    <row r="6" spans="1:25" ht="28.5" customHeight="1">
      <c r="A6" s="186" t="s">
        <v>137</v>
      </c>
    </row>
    <row r="7" spans="1:25" ht="26.25" customHeight="1">
      <c r="A7" s="186"/>
    </row>
    <row r="8" spans="1:25" ht="26.25" customHeight="1">
      <c r="A8" s="186" t="s">
        <v>91</v>
      </c>
    </row>
    <row r="9" spans="1:25" ht="26.25" customHeight="1">
      <c r="A9" s="186"/>
      <c r="B9" s="445" t="s">
        <v>1</v>
      </c>
      <c r="C9" s="445"/>
      <c r="D9" s="445"/>
      <c r="E9" s="446"/>
      <c r="F9" s="446"/>
      <c r="G9" s="446"/>
      <c r="H9" s="446"/>
      <c r="I9" s="446"/>
      <c r="J9" s="446"/>
      <c r="K9" s="446"/>
      <c r="L9" s="446"/>
      <c r="M9" s="446"/>
      <c r="N9" s="446"/>
      <c r="O9" s="446"/>
      <c r="P9" s="446"/>
      <c r="Q9" s="446"/>
      <c r="R9" s="446"/>
      <c r="S9" s="446"/>
      <c r="T9" s="446"/>
      <c r="U9" s="446"/>
      <c r="V9" s="446"/>
      <c r="W9" s="446"/>
      <c r="X9" s="446"/>
      <c r="Y9" s="446"/>
    </row>
    <row r="10" spans="1:25" ht="26.25" customHeight="1">
      <c r="A10" s="186"/>
      <c r="B10" s="445" t="s">
        <v>93</v>
      </c>
      <c r="C10" s="445"/>
      <c r="D10" s="445"/>
      <c r="E10" s="446"/>
      <c r="F10" s="446"/>
      <c r="G10" s="446"/>
      <c r="H10" s="446"/>
      <c r="I10" s="446"/>
      <c r="J10" s="446"/>
      <c r="K10" s="446"/>
      <c r="L10" s="446"/>
      <c r="M10" s="446"/>
      <c r="N10" s="446"/>
      <c r="O10" s="446"/>
      <c r="P10" s="446"/>
      <c r="Q10" s="446"/>
      <c r="R10" s="446"/>
      <c r="S10" s="446"/>
      <c r="T10" s="446"/>
      <c r="U10" s="446"/>
      <c r="V10" s="446"/>
      <c r="W10" s="446"/>
      <c r="X10" s="446"/>
      <c r="Y10" s="446"/>
    </row>
    <row r="11" spans="1:25" ht="26.25" customHeight="1">
      <c r="A11" s="186"/>
      <c r="B11" s="445" t="s">
        <v>94</v>
      </c>
      <c r="C11" s="445"/>
      <c r="D11" s="445"/>
      <c r="E11" s="446"/>
      <c r="F11" s="446"/>
      <c r="G11" s="446"/>
      <c r="H11" s="446"/>
      <c r="I11" s="446"/>
      <c r="J11" s="446"/>
      <c r="K11" s="446"/>
      <c r="L11" s="446"/>
      <c r="M11" s="446"/>
      <c r="N11" s="446"/>
      <c r="O11" s="446"/>
      <c r="P11" s="446"/>
      <c r="Q11" s="446"/>
      <c r="R11" s="446"/>
      <c r="S11" s="446"/>
      <c r="T11" s="446"/>
      <c r="U11" s="446"/>
      <c r="V11" s="446"/>
      <c r="W11" s="446"/>
      <c r="X11" s="446"/>
      <c r="Y11" s="446"/>
    </row>
    <row r="12" spans="1:25" ht="26.25" customHeight="1">
      <c r="A12" s="186"/>
      <c r="E12" s="190"/>
      <c r="F12" s="190"/>
      <c r="G12" s="190"/>
      <c r="H12" s="190"/>
      <c r="I12" s="190"/>
      <c r="J12" s="190"/>
      <c r="K12" s="190"/>
      <c r="L12" s="190"/>
      <c r="M12" s="190"/>
      <c r="N12" s="190"/>
      <c r="O12" s="190"/>
      <c r="P12" s="190"/>
      <c r="Q12" s="190"/>
      <c r="R12" s="190"/>
      <c r="S12" s="190"/>
      <c r="T12" s="190"/>
      <c r="U12" s="190"/>
      <c r="V12" s="190"/>
      <c r="W12" s="190"/>
      <c r="X12" s="190"/>
      <c r="Y12" s="190"/>
    </row>
    <row r="13" spans="1:25" ht="26.25" customHeight="1">
      <c r="A13" s="186" t="s">
        <v>92</v>
      </c>
      <c r="E13" s="190"/>
      <c r="F13" s="190"/>
      <c r="G13" s="190"/>
      <c r="H13" s="190"/>
      <c r="I13" s="190"/>
      <c r="J13" s="190"/>
      <c r="K13" s="190"/>
      <c r="L13" s="190"/>
      <c r="M13" s="190"/>
      <c r="N13" s="190"/>
      <c r="O13" s="190"/>
      <c r="P13" s="190"/>
      <c r="Q13" s="190"/>
      <c r="R13" s="190"/>
      <c r="S13" s="190"/>
      <c r="T13" s="190"/>
      <c r="U13" s="190"/>
      <c r="V13" s="190"/>
      <c r="W13" s="190"/>
      <c r="X13" s="190"/>
      <c r="Y13" s="190"/>
    </row>
    <row r="14" spans="1:25" ht="26.25" customHeight="1">
      <c r="A14" s="186"/>
      <c r="B14" s="445" t="s">
        <v>1</v>
      </c>
      <c r="C14" s="445"/>
      <c r="D14" s="445"/>
      <c r="E14" s="446"/>
      <c r="F14" s="446"/>
      <c r="G14" s="446"/>
      <c r="H14" s="446"/>
      <c r="I14" s="446"/>
      <c r="J14" s="446"/>
      <c r="K14" s="446"/>
      <c r="L14" s="446"/>
      <c r="M14" s="446"/>
      <c r="N14" s="446"/>
      <c r="O14" s="446"/>
      <c r="P14" s="446"/>
      <c r="Q14" s="446"/>
      <c r="R14" s="446"/>
      <c r="S14" s="446"/>
      <c r="T14" s="446"/>
      <c r="U14" s="446"/>
      <c r="V14" s="446"/>
      <c r="W14" s="446"/>
      <c r="X14" s="446"/>
      <c r="Y14" s="446"/>
    </row>
    <row r="15" spans="1:25" ht="26.25" customHeight="1">
      <c r="A15" s="186"/>
      <c r="B15" s="445" t="s">
        <v>93</v>
      </c>
      <c r="C15" s="445"/>
      <c r="D15" s="445"/>
      <c r="E15" s="446"/>
      <c r="F15" s="446"/>
      <c r="G15" s="446"/>
      <c r="H15" s="446"/>
      <c r="I15" s="446"/>
      <c r="J15" s="446"/>
      <c r="K15" s="446"/>
      <c r="L15" s="446"/>
      <c r="M15" s="446"/>
      <c r="N15" s="446"/>
      <c r="O15" s="446"/>
      <c r="P15" s="446"/>
      <c r="Q15" s="446"/>
      <c r="R15" s="446"/>
      <c r="S15" s="446"/>
      <c r="T15" s="446"/>
      <c r="U15" s="446"/>
      <c r="V15" s="446"/>
      <c r="W15" s="446"/>
      <c r="X15" s="446"/>
      <c r="Y15" s="446"/>
    </row>
    <row r="16" spans="1:25" ht="26.25" customHeight="1">
      <c r="A16" s="186"/>
      <c r="B16" s="445" t="s">
        <v>94</v>
      </c>
      <c r="C16" s="445"/>
      <c r="D16" s="445"/>
      <c r="E16" s="446"/>
      <c r="F16" s="446"/>
      <c r="G16" s="446"/>
      <c r="H16" s="446"/>
      <c r="I16" s="446"/>
      <c r="J16" s="446"/>
      <c r="K16" s="446"/>
      <c r="L16" s="446"/>
      <c r="M16" s="446"/>
      <c r="N16" s="446"/>
      <c r="O16" s="446"/>
      <c r="P16" s="446"/>
      <c r="Q16" s="446"/>
      <c r="R16" s="446"/>
      <c r="S16" s="446"/>
      <c r="T16" s="446"/>
      <c r="U16" s="446"/>
      <c r="V16" s="446"/>
      <c r="W16" s="446"/>
      <c r="X16" s="446"/>
      <c r="Y16" s="446"/>
    </row>
    <row r="17" spans="1:25" ht="26.25" customHeight="1">
      <c r="A17" s="186"/>
    </row>
    <row r="18" spans="1:25" ht="26.25" customHeight="1">
      <c r="A18" s="186"/>
    </row>
    <row r="19" spans="1:25" ht="26.25" customHeight="1">
      <c r="A19" s="188"/>
      <c r="K19" s="447" t="s">
        <v>95</v>
      </c>
      <c r="L19" s="447"/>
      <c r="N19" t="s">
        <v>97</v>
      </c>
      <c r="P19" t="s">
        <v>85</v>
      </c>
      <c r="R19" t="s">
        <v>98</v>
      </c>
      <c r="S19" s="175"/>
    </row>
    <row r="20" spans="1:25" ht="26.25" customHeight="1">
      <c r="A20" s="186"/>
    </row>
    <row r="21" spans="1:25" ht="26.25" customHeight="1">
      <c r="A21" s="186"/>
      <c r="K21" s="445" t="s">
        <v>1</v>
      </c>
      <c r="L21" s="445"/>
      <c r="M21" s="445"/>
      <c r="N21" s="446"/>
      <c r="O21" s="446"/>
      <c r="P21" s="446"/>
      <c r="Q21" s="446"/>
      <c r="R21" s="446"/>
      <c r="S21" s="446"/>
      <c r="T21" s="446"/>
      <c r="U21" s="446"/>
      <c r="V21" s="446"/>
      <c r="W21" s="446"/>
      <c r="X21" s="446"/>
      <c r="Y21" s="446"/>
    </row>
    <row r="22" spans="1:25" ht="26.25" customHeight="1">
      <c r="A22" s="186"/>
      <c r="K22" s="445" t="s">
        <v>93</v>
      </c>
      <c r="L22" s="445"/>
      <c r="M22" s="445"/>
      <c r="N22" s="446"/>
      <c r="O22" s="446"/>
      <c r="P22" s="446"/>
      <c r="Q22" s="446"/>
      <c r="R22" s="446"/>
      <c r="S22" s="446"/>
      <c r="T22" s="446"/>
      <c r="U22" s="446"/>
      <c r="V22" s="446"/>
      <c r="W22" s="446"/>
      <c r="X22" s="446"/>
      <c r="Y22" s="446"/>
    </row>
    <row r="23" spans="1:25" ht="26.25" customHeight="1">
      <c r="A23" s="186"/>
      <c r="K23" s="445" t="s">
        <v>94</v>
      </c>
      <c r="L23" s="445"/>
      <c r="M23" s="445"/>
      <c r="N23" s="446"/>
      <c r="O23" s="446"/>
      <c r="P23" s="446"/>
      <c r="Q23" s="446"/>
      <c r="R23" s="446"/>
      <c r="S23" s="446"/>
      <c r="T23" s="446"/>
      <c r="U23" s="446"/>
      <c r="V23" s="446"/>
      <c r="W23" s="446"/>
      <c r="X23" s="446"/>
      <c r="Y23" s="446"/>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E9:E11">
    <cfRule type="containsBlanks" dxfId="5" priority="11">
      <formula>LEN(TRIM(E9))=0</formula>
    </cfRule>
  </conditionalFormatting>
  <conditionalFormatting sqref="E14:E16">
    <cfRule type="containsBlanks" dxfId="4" priority="8">
      <formula>LEN(TRIM(E14))=0</formula>
    </cfRule>
  </conditionalFormatting>
  <conditionalFormatting sqref="N21:Y23">
    <cfRule type="containsBlanks" dxfId="3" priority="5">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8"/>
  <sheetViews>
    <sheetView showZeros="0" zoomScaleNormal="100" zoomScaleSheetLayoutView="100" workbookViewId="0">
      <selection activeCell="AF15" sqref="AF15"/>
    </sheetView>
  </sheetViews>
  <sheetFormatPr defaultRowHeight="13.5"/>
  <cols>
    <col min="1" max="1" width="4.125" customWidth="1"/>
    <col min="2" max="4" width="3.875" customWidth="1"/>
    <col min="5" max="6" width="3" customWidth="1"/>
    <col min="7" max="7" width="4" customWidth="1"/>
    <col min="8" max="27" width="3" customWidth="1"/>
    <col min="28" max="28" width="4.25" customWidth="1"/>
  </cols>
  <sheetData>
    <row r="1" spans="1:28">
      <c r="A1" s="12" t="s">
        <v>26</v>
      </c>
      <c r="B1" s="17"/>
      <c r="C1" s="31"/>
      <c r="D1" s="31"/>
      <c r="E1" s="14"/>
      <c r="F1" s="14"/>
      <c r="G1" s="14"/>
      <c r="H1" s="14"/>
      <c r="I1" s="14"/>
      <c r="J1" s="14"/>
      <c r="K1" s="14"/>
      <c r="L1" s="14"/>
      <c r="M1" s="14"/>
      <c r="N1" s="14"/>
      <c r="O1" s="14"/>
      <c r="P1" s="14"/>
      <c r="Q1" s="14"/>
      <c r="R1" s="14"/>
      <c r="S1" s="14"/>
      <c r="T1" s="14"/>
      <c r="U1" s="14"/>
      <c r="V1" s="14"/>
      <c r="W1" s="14"/>
      <c r="X1" s="14"/>
      <c r="Y1" s="14"/>
      <c r="Z1" s="14"/>
      <c r="AA1" s="14"/>
      <c r="AB1" s="45"/>
    </row>
    <row r="2" spans="1:28">
      <c r="A2" s="12"/>
      <c r="B2" s="17"/>
      <c r="C2" s="31"/>
      <c r="D2" s="31"/>
      <c r="E2" s="14"/>
      <c r="F2" s="14"/>
      <c r="G2" s="14"/>
      <c r="H2" s="14"/>
      <c r="I2" s="14"/>
      <c r="J2" s="14"/>
      <c r="K2" s="14"/>
      <c r="L2" s="14"/>
      <c r="M2" s="14"/>
      <c r="N2" s="14"/>
      <c r="O2" s="14"/>
      <c r="P2" s="14"/>
      <c r="Q2" s="14"/>
      <c r="R2" s="14"/>
      <c r="S2" s="14"/>
      <c r="T2" s="14"/>
      <c r="U2" s="14"/>
      <c r="V2" s="14"/>
      <c r="W2" s="14"/>
      <c r="X2" s="14"/>
      <c r="Y2" s="14"/>
      <c r="Z2" s="14"/>
      <c r="AA2" s="14"/>
      <c r="AB2" s="14"/>
    </row>
    <row r="3" spans="1:28">
      <c r="A3" s="197" t="s">
        <v>177</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row>
    <row r="4" spans="1:28">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c r="A5" s="14"/>
      <c r="B5" s="17"/>
      <c r="C5" s="31"/>
      <c r="D5" s="31"/>
      <c r="E5" s="14"/>
      <c r="F5" s="14"/>
      <c r="G5" s="14"/>
      <c r="H5" s="14"/>
      <c r="I5" s="14"/>
      <c r="J5" s="14"/>
      <c r="K5" s="14"/>
      <c r="L5" s="14"/>
      <c r="M5" s="14"/>
      <c r="N5" s="14"/>
      <c r="O5" s="14"/>
      <c r="P5" s="14"/>
      <c r="Q5" s="14"/>
      <c r="R5" s="40"/>
      <c r="S5" s="41" t="s">
        <v>28</v>
      </c>
      <c r="T5" s="198"/>
      <c r="U5" s="198"/>
      <c r="V5" s="13" t="s">
        <v>13</v>
      </c>
      <c r="W5" s="198"/>
      <c r="X5" s="198"/>
      <c r="Y5" s="13" t="s">
        <v>14</v>
      </c>
      <c r="Z5" s="198"/>
      <c r="AA5" s="198"/>
      <c r="AB5" s="13" t="s">
        <v>9</v>
      </c>
    </row>
    <row r="6" spans="1:28">
      <c r="A6" s="199" t="s">
        <v>178</v>
      </c>
      <c r="B6" s="199"/>
      <c r="C6" s="199"/>
      <c r="D6" s="199"/>
      <c r="E6" s="199"/>
      <c r="F6" s="199"/>
      <c r="G6" s="199"/>
      <c r="H6" s="14"/>
      <c r="I6" s="14" t="s">
        <v>15</v>
      </c>
      <c r="J6" s="14"/>
      <c r="K6" s="14"/>
      <c r="L6" s="14"/>
      <c r="M6" s="14"/>
      <c r="N6" s="14"/>
      <c r="O6" s="14"/>
      <c r="P6" s="14"/>
      <c r="Q6" s="14"/>
      <c r="R6" s="14"/>
      <c r="S6" s="14"/>
      <c r="T6" s="14"/>
      <c r="U6" s="14"/>
      <c r="V6" s="14"/>
      <c r="W6" s="14"/>
      <c r="X6" s="14"/>
      <c r="Y6" s="14"/>
      <c r="Z6" s="14"/>
      <c r="AA6" s="14"/>
      <c r="AB6" s="14"/>
    </row>
    <row r="7" spans="1:28">
      <c r="A7" s="14"/>
      <c r="B7" s="17"/>
      <c r="C7" s="31"/>
      <c r="D7" s="31"/>
      <c r="E7" s="14"/>
      <c r="F7" s="14"/>
      <c r="G7" s="14"/>
      <c r="H7" s="14"/>
      <c r="I7" s="14"/>
      <c r="J7" s="14"/>
      <c r="K7" s="14"/>
      <c r="L7" s="14"/>
      <c r="M7" s="14"/>
      <c r="N7" s="14"/>
      <c r="O7" s="14"/>
      <c r="P7" s="14"/>
      <c r="Q7" s="14"/>
      <c r="R7" s="14"/>
      <c r="S7" s="14"/>
      <c r="T7" s="14"/>
      <c r="U7" s="14"/>
      <c r="V7" s="14"/>
      <c r="W7" s="14"/>
      <c r="X7" s="14"/>
      <c r="Y7" s="14"/>
      <c r="Z7" s="14"/>
      <c r="AA7" s="14"/>
      <c r="AB7" s="14"/>
    </row>
    <row r="8" spans="1:28" ht="47.25" customHeight="1">
      <c r="A8" s="200" t="s">
        <v>179</v>
      </c>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row>
    <row r="9" spans="1:28">
      <c r="A9" s="14"/>
      <c r="B9" s="17"/>
      <c r="C9" s="31"/>
      <c r="D9" s="31"/>
      <c r="E9" s="14"/>
      <c r="F9" s="14"/>
      <c r="G9" s="14"/>
      <c r="H9" s="14"/>
      <c r="I9" s="14"/>
      <c r="J9" s="14"/>
      <c r="K9" s="14"/>
      <c r="L9" s="14"/>
      <c r="M9" s="14"/>
      <c r="N9" s="14"/>
      <c r="O9" s="14"/>
      <c r="P9" s="14"/>
      <c r="Q9" s="14"/>
      <c r="R9" s="14"/>
      <c r="S9" s="14"/>
      <c r="T9" s="14"/>
      <c r="U9" s="14"/>
      <c r="V9" s="14"/>
      <c r="W9" s="14"/>
      <c r="X9" s="14"/>
      <c r="Y9" s="14"/>
      <c r="Z9" s="14"/>
      <c r="AA9" s="14"/>
      <c r="AB9" s="14"/>
    </row>
    <row r="10" spans="1:28" ht="20.25" customHeight="1">
      <c r="A10" s="283" t="s">
        <v>37</v>
      </c>
      <c r="B10" s="201" t="s">
        <v>16</v>
      </c>
      <c r="C10" s="201"/>
      <c r="D10" s="201"/>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3"/>
    </row>
    <row r="11" spans="1:28" ht="20.25" customHeight="1">
      <c r="A11" s="284"/>
      <c r="B11" s="204" t="s">
        <v>10</v>
      </c>
      <c r="C11" s="204"/>
      <c r="D11" s="204"/>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6"/>
    </row>
    <row r="12" spans="1:28" ht="20.25" customHeight="1">
      <c r="A12" s="284"/>
      <c r="B12" s="207" t="s">
        <v>57</v>
      </c>
      <c r="C12" s="208"/>
      <c r="D12" s="208"/>
      <c r="E12" s="208"/>
      <c r="F12" s="208"/>
      <c r="G12" s="208"/>
      <c r="H12" s="208"/>
      <c r="I12" s="208"/>
      <c r="J12" s="209" t="s">
        <v>22</v>
      </c>
      <c r="K12" s="208"/>
      <c r="L12" s="208"/>
      <c r="M12" s="210"/>
      <c r="N12" s="210"/>
      <c r="O12" s="210"/>
      <c r="P12" s="210"/>
      <c r="Q12" s="211"/>
      <c r="R12" s="209" t="s">
        <v>23</v>
      </c>
      <c r="S12" s="208"/>
      <c r="T12" s="208"/>
      <c r="U12" s="210"/>
      <c r="V12" s="210"/>
      <c r="W12" s="210"/>
      <c r="X12" s="210"/>
      <c r="Y12" s="210"/>
      <c r="Z12" s="210"/>
      <c r="AA12" s="210"/>
      <c r="AB12" s="212"/>
    </row>
    <row r="13" spans="1:28" ht="20.25" customHeight="1">
      <c r="A13" s="284"/>
      <c r="B13" s="274" t="s">
        <v>38</v>
      </c>
      <c r="C13" s="275"/>
      <c r="D13" s="276"/>
      <c r="E13" s="37" t="s">
        <v>8</v>
      </c>
      <c r="F13" s="37"/>
      <c r="G13" s="37"/>
      <c r="H13" s="213"/>
      <c r="I13" s="213"/>
      <c r="J13" s="37" t="s">
        <v>6</v>
      </c>
      <c r="K13" s="213"/>
      <c r="L13" s="213"/>
      <c r="M13" s="213"/>
      <c r="N13" s="37" t="s">
        <v>18</v>
      </c>
      <c r="O13" s="37"/>
      <c r="P13" s="37"/>
      <c r="Q13" s="37"/>
      <c r="R13" s="37"/>
      <c r="S13" s="37"/>
      <c r="T13" s="37"/>
      <c r="U13" s="37"/>
      <c r="V13" s="37"/>
      <c r="W13" s="37"/>
      <c r="X13" s="37"/>
      <c r="Y13" s="37"/>
      <c r="Z13" s="37"/>
      <c r="AA13" s="37"/>
      <c r="AB13" s="46"/>
    </row>
    <row r="14" spans="1:28" ht="20.25" customHeight="1">
      <c r="A14" s="284"/>
      <c r="B14" s="267"/>
      <c r="C14" s="268"/>
      <c r="D14" s="277"/>
      <c r="E14" s="214"/>
      <c r="F14" s="215"/>
      <c r="G14" s="215"/>
      <c r="H14" s="215"/>
      <c r="I14" s="215"/>
      <c r="J14" s="215"/>
      <c r="K14" s="215"/>
      <c r="L14" s="215"/>
      <c r="M14" s="215"/>
      <c r="N14" s="215"/>
      <c r="O14" s="215"/>
      <c r="P14" s="215"/>
      <c r="Q14" s="215"/>
      <c r="R14" s="215"/>
      <c r="S14" s="215"/>
      <c r="T14" s="215"/>
      <c r="U14" s="215"/>
      <c r="V14" s="215"/>
      <c r="W14" s="215"/>
      <c r="X14" s="215"/>
      <c r="Y14" s="215"/>
      <c r="Z14" s="215"/>
      <c r="AA14" s="215"/>
      <c r="AB14" s="216"/>
    </row>
    <row r="15" spans="1:28" ht="20.25" customHeight="1">
      <c r="A15" s="284"/>
      <c r="B15" s="217" t="s">
        <v>25</v>
      </c>
      <c r="C15" s="218"/>
      <c r="D15" s="218"/>
      <c r="E15" s="218"/>
      <c r="F15" s="218"/>
      <c r="G15" s="218"/>
      <c r="H15" s="218"/>
      <c r="I15" s="219"/>
      <c r="J15" s="220" t="s">
        <v>22</v>
      </c>
      <c r="K15" s="218"/>
      <c r="L15" s="218"/>
      <c r="M15" s="221"/>
      <c r="N15" s="221"/>
      <c r="O15" s="221"/>
      <c r="P15" s="221"/>
      <c r="Q15" s="222"/>
      <c r="R15" s="220" t="s">
        <v>23</v>
      </c>
      <c r="S15" s="218"/>
      <c r="T15" s="218"/>
      <c r="U15" s="221"/>
      <c r="V15" s="221"/>
      <c r="W15" s="221"/>
      <c r="X15" s="221"/>
      <c r="Y15" s="221"/>
      <c r="Z15" s="221"/>
      <c r="AA15" s="221"/>
      <c r="AB15" s="223"/>
    </row>
    <row r="16" spans="1:28" ht="20.25" customHeight="1">
      <c r="A16" s="284"/>
      <c r="B16" s="207" t="s">
        <v>2</v>
      </c>
      <c r="C16" s="208"/>
      <c r="D16" s="208"/>
      <c r="E16" s="208"/>
      <c r="F16" s="208"/>
      <c r="G16" s="208"/>
      <c r="H16" s="208"/>
      <c r="I16" s="224"/>
      <c r="J16" s="209" t="s">
        <v>20</v>
      </c>
      <c r="K16" s="208"/>
      <c r="L16" s="208"/>
      <c r="M16" s="225"/>
      <c r="N16" s="225"/>
      <c r="O16" s="225"/>
      <c r="P16" s="225"/>
      <c r="Q16" s="226"/>
      <c r="R16" s="209" t="s">
        <v>40</v>
      </c>
      <c r="S16" s="208"/>
      <c r="T16" s="208"/>
      <c r="U16" s="227"/>
      <c r="V16" s="227"/>
      <c r="W16" s="227"/>
      <c r="X16" s="227"/>
      <c r="Y16" s="227"/>
      <c r="Z16" s="227"/>
      <c r="AA16" s="227"/>
      <c r="AB16" s="228"/>
    </row>
    <row r="17" spans="1:28" ht="20.25" customHeight="1">
      <c r="A17" s="284"/>
      <c r="B17" s="278" t="s">
        <v>60</v>
      </c>
      <c r="C17" s="275"/>
      <c r="D17" s="276"/>
      <c r="E17" s="37" t="s">
        <v>8</v>
      </c>
      <c r="F17" s="37"/>
      <c r="G17" s="37"/>
      <c r="H17" s="213"/>
      <c r="I17" s="213"/>
      <c r="J17" s="37" t="s">
        <v>6</v>
      </c>
      <c r="K17" s="213"/>
      <c r="L17" s="213"/>
      <c r="M17" s="213"/>
      <c r="N17" s="37" t="s">
        <v>18</v>
      </c>
      <c r="O17" s="37"/>
      <c r="P17" s="37"/>
      <c r="Q17" s="37"/>
      <c r="R17" s="37"/>
      <c r="S17" s="37"/>
      <c r="T17" s="37"/>
      <c r="U17" s="37"/>
      <c r="V17" s="37"/>
      <c r="W17" s="37"/>
      <c r="X17" s="37"/>
      <c r="Y17" s="37"/>
      <c r="Z17" s="37"/>
      <c r="AA17" s="37"/>
      <c r="AB17" s="46"/>
    </row>
    <row r="18" spans="1:28" ht="20.25" customHeight="1">
      <c r="A18" s="285"/>
      <c r="B18" s="267"/>
      <c r="C18" s="268"/>
      <c r="D18" s="277"/>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28">
      <c r="A19" s="15"/>
      <c r="B19" s="17"/>
      <c r="C19" s="31"/>
      <c r="D19" s="31"/>
      <c r="E19" s="17"/>
      <c r="F19" s="17"/>
      <c r="G19" s="17"/>
      <c r="H19" s="17"/>
      <c r="I19" s="17"/>
      <c r="J19" s="17"/>
      <c r="K19" s="17"/>
      <c r="L19" s="17"/>
      <c r="M19" s="17"/>
      <c r="N19" s="17"/>
      <c r="O19" s="17"/>
      <c r="P19" s="17"/>
      <c r="Q19" s="17"/>
      <c r="R19" s="17"/>
      <c r="S19" s="42"/>
      <c r="T19" s="42"/>
      <c r="U19" s="42"/>
      <c r="V19" s="42"/>
      <c r="W19" s="42"/>
      <c r="X19" s="42"/>
      <c r="Y19" s="42"/>
      <c r="Z19" s="17"/>
      <c r="AA19" s="17"/>
      <c r="AB19" s="17"/>
    </row>
    <row r="20" spans="1:28" ht="27.75" customHeight="1">
      <c r="A20" s="229" t="s">
        <v>128</v>
      </c>
      <c r="B20" s="230"/>
      <c r="C20" s="230"/>
      <c r="D20" s="230"/>
      <c r="E20" s="230"/>
      <c r="F20" s="231"/>
      <c r="G20" s="232">
        <f>X42</f>
        <v>0</v>
      </c>
      <c r="H20" s="233"/>
      <c r="I20" s="233"/>
      <c r="J20" s="233"/>
      <c r="K20" s="234"/>
      <c r="L20" s="39"/>
      <c r="M20" s="39"/>
      <c r="N20" s="39"/>
      <c r="O20" s="39"/>
      <c r="U20" s="40"/>
      <c r="V20" s="40"/>
      <c r="W20" s="40"/>
      <c r="X20" s="40"/>
      <c r="Y20" s="40"/>
      <c r="Z20" s="14"/>
      <c r="AA20" s="14"/>
      <c r="AB20" s="14"/>
    </row>
    <row r="21" spans="1:28">
      <c r="A21" s="16"/>
      <c r="B21" s="14"/>
      <c r="C21" s="13"/>
      <c r="D21" s="13"/>
      <c r="E21" s="14"/>
      <c r="F21" s="14"/>
      <c r="G21" s="14"/>
      <c r="H21" s="14"/>
      <c r="I21" s="14"/>
      <c r="J21" s="14"/>
      <c r="K21" s="14"/>
      <c r="L21" s="14"/>
      <c r="M21" s="14"/>
      <c r="N21" s="14"/>
      <c r="O21" s="14"/>
      <c r="P21" s="14"/>
      <c r="Q21" s="14"/>
      <c r="R21" s="14"/>
      <c r="S21" s="40"/>
      <c r="T21" s="40"/>
      <c r="U21" s="40"/>
      <c r="V21" s="40"/>
      <c r="W21" s="40"/>
      <c r="X21" s="40"/>
      <c r="Y21" s="40"/>
      <c r="Z21" s="14"/>
      <c r="AA21" s="14"/>
      <c r="AB21" s="14"/>
    </row>
    <row r="22" spans="1:28">
      <c r="A22" s="17" t="s">
        <v>131</v>
      </c>
      <c r="B22" s="17"/>
      <c r="C22" s="17"/>
      <c r="D22" s="17"/>
      <c r="E22" s="17"/>
      <c r="F22" s="17"/>
      <c r="G22" s="38"/>
      <c r="H22" s="17"/>
      <c r="I22" s="17"/>
      <c r="J22" s="17"/>
      <c r="K22" s="17"/>
      <c r="L22" s="17"/>
      <c r="M22" s="17"/>
      <c r="N22" s="17"/>
      <c r="O22" s="17"/>
      <c r="P22" s="17"/>
      <c r="Q22" s="17"/>
      <c r="R22" s="17"/>
      <c r="S22" s="17"/>
      <c r="T22" s="17"/>
      <c r="U22" s="17"/>
      <c r="V22" s="17"/>
      <c r="W22" s="17"/>
      <c r="X22" s="17"/>
      <c r="Y22" s="17"/>
      <c r="Z22" s="17"/>
      <c r="AA22" s="17"/>
      <c r="AB22" s="17"/>
    </row>
    <row r="23" spans="1:28" ht="18" customHeight="1">
      <c r="A23" s="235" t="s">
        <v>21</v>
      </c>
      <c r="B23" s="236"/>
      <c r="C23" s="236"/>
      <c r="D23" s="236"/>
      <c r="E23" s="236"/>
      <c r="F23" s="236"/>
      <c r="G23" s="236"/>
      <c r="H23" s="236"/>
      <c r="I23" s="236"/>
      <c r="J23" s="236"/>
      <c r="K23" s="236"/>
      <c r="L23" s="236"/>
      <c r="M23" s="236"/>
      <c r="N23" s="236"/>
      <c r="O23" s="236"/>
      <c r="P23" s="236"/>
      <c r="Q23" s="236"/>
      <c r="R23" s="236"/>
      <c r="S23" s="237"/>
      <c r="T23" s="238" t="s">
        <v>43</v>
      </c>
      <c r="U23" s="239"/>
      <c r="V23" s="239"/>
      <c r="W23" s="240"/>
      <c r="X23" s="241" t="s">
        <v>29</v>
      </c>
      <c r="Y23" s="241"/>
      <c r="Z23" s="241"/>
      <c r="AA23" s="241"/>
      <c r="AB23" s="242"/>
    </row>
    <row r="24" spans="1:28" ht="18" customHeight="1">
      <c r="A24" s="279" t="s">
        <v>172</v>
      </c>
      <c r="B24" s="21">
        <v>1</v>
      </c>
      <c r="C24" s="32" t="s">
        <v>147</v>
      </c>
      <c r="D24" s="32"/>
      <c r="E24" s="32"/>
      <c r="F24" s="32"/>
      <c r="G24" s="32"/>
      <c r="H24" s="32"/>
      <c r="I24" s="32"/>
      <c r="J24" s="32"/>
      <c r="K24" s="32"/>
      <c r="L24" s="32"/>
      <c r="M24" s="32"/>
      <c r="N24" s="32"/>
      <c r="O24" s="32"/>
      <c r="P24" s="32"/>
      <c r="Q24" s="32"/>
      <c r="R24" s="32"/>
      <c r="S24" s="32"/>
      <c r="T24" s="243">
        <f>'申請額一覧（別紙１）'!W18</f>
        <v>0</v>
      </c>
      <c r="U24" s="244"/>
      <c r="V24" s="245" t="s">
        <v>30</v>
      </c>
      <c r="W24" s="246"/>
      <c r="X24" s="247">
        <f>'申請額一覧（別紙１）'!X18</f>
        <v>0</v>
      </c>
      <c r="Y24" s="248"/>
      <c r="Z24" s="248"/>
      <c r="AA24" s="248"/>
      <c r="AB24" s="47" t="s">
        <v>134</v>
      </c>
    </row>
    <row r="25" spans="1:28" ht="18" customHeight="1">
      <c r="A25" s="280"/>
      <c r="B25" s="22">
        <v>2</v>
      </c>
      <c r="C25" s="32" t="s">
        <v>81</v>
      </c>
      <c r="D25" s="32"/>
      <c r="E25" s="32"/>
      <c r="F25" s="32"/>
      <c r="G25" s="32"/>
      <c r="H25" s="32"/>
      <c r="I25" s="32"/>
      <c r="J25" s="32"/>
      <c r="K25" s="32"/>
      <c r="L25" s="32"/>
      <c r="M25" s="32"/>
      <c r="N25" s="32"/>
      <c r="O25" s="32"/>
      <c r="P25" s="32"/>
      <c r="Q25" s="32"/>
      <c r="R25" s="32"/>
      <c r="S25" s="32"/>
      <c r="T25" s="243">
        <f>'申請額一覧（別紙１）'!W21</f>
        <v>0</v>
      </c>
      <c r="U25" s="244"/>
      <c r="V25" s="245" t="s">
        <v>30</v>
      </c>
      <c r="W25" s="246"/>
      <c r="X25" s="247">
        <f>'申請額一覧（別紙１）'!X21</f>
        <v>0</v>
      </c>
      <c r="Y25" s="248"/>
      <c r="Z25" s="248"/>
      <c r="AA25" s="248"/>
      <c r="AB25" s="48" t="s">
        <v>134</v>
      </c>
    </row>
    <row r="26" spans="1:28" ht="18" customHeight="1">
      <c r="A26" s="235" t="s">
        <v>33</v>
      </c>
      <c r="B26" s="236"/>
      <c r="C26" s="236"/>
      <c r="D26" s="236"/>
      <c r="E26" s="236"/>
      <c r="F26" s="236"/>
      <c r="G26" s="236"/>
      <c r="H26" s="236"/>
      <c r="I26" s="236"/>
      <c r="J26" s="236"/>
      <c r="K26" s="236"/>
      <c r="L26" s="236"/>
      <c r="M26" s="236"/>
      <c r="N26" s="236"/>
      <c r="O26" s="236"/>
      <c r="P26" s="236"/>
      <c r="Q26" s="236"/>
      <c r="R26" s="236"/>
      <c r="S26" s="237"/>
      <c r="T26" s="249">
        <f>SUM(T20:U25)</f>
        <v>0</v>
      </c>
      <c r="U26" s="250"/>
      <c r="V26" s="251" t="s">
        <v>30</v>
      </c>
      <c r="W26" s="252"/>
      <c r="X26" s="253">
        <f>SUM(X20:AA25)</f>
        <v>0</v>
      </c>
      <c r="Y26" s="254"/>
      <c r="Z26" s="254"/>
      <c r="AA26" s="254"/>
      <c r="AB26" s="49" t="s">
        <v>134</v>
      </c>
    </row>
    <row r="27" spans="1:28" ht="18" customHeight="1">
      <c r="A27" s="281" t="s">
        <v>171</v>
      </c>
      <c r="B27" s="23">
        <v>3</v>
      </c>
      <c r="C27" s="33" t="s">
        <v>138</v>
      </c>
      <c r="D27" s="33"/>
      <c r="E27" s="33"/>
      <c r="F27" s="33"/>
      <c r="G27" s="33"/>
      <c r="H27" s="33"/>
      <c r="I27" s="33"/>
      <c r="J27" s="33"/>
      <c r="K27" s="33"/>
      <c r="L27" s="33"/>
      <c r="M27" s="33"/>
      <c r="N27" s="33"/>
      <c r="O27" s="33"/>
      <c r="P27" s="33"/>
      <c r="Q27" s="33"/>
      <c r="R27" s="33"/>
      <c r="S27" s="43"/>
      <c r="T27" s="255">
        <f>'申請額一覧（別紙１）'!W15</f>
        <v>0</v>
      </c>
      <c r="U27" s="256"/>
      <c r="V27" s="257" t="s">
        <v>30</v>
      </c>
      <c r="W27" s="258"/>
      <c r="X27" s="259">
        <f>'申請額一覧（別紙１）'!X15</f>
        <v>0</v>
      </c>
      <c r="Y27" s="260"/>
      <c r="Z27" s="260"/>
      <c r="AA27" s="260"/>
      <c r="AB27" s="50" t="s">
        <v>134</v>
      </c>
    </row>
    <row r="28" spans="1:28" ht="18" customHeight="1">
      <c r="A28" s="282"/>
      <c r="B28" s="24">
        <v>4</v>
      </c>
      <c r="C28" s="32" t="s">
        <v>87</v>
      </c>
      <c r="D28" s="32"/>
      <c r="E28" s="32"/>
      <c r="F28" s="32"/>
      <c r="G28" s="32"/>
      <c r="H28" s="32"/>
      <c r="I28" s="32"/>
      <c r="J28" s="32"/>
      <c r="K28" s="32"/>
      <c r="L28" s="32"/>
      <c r="M28" s="32"/>
      <c r="N28" s="32"/>
      <c r="O28" s="32"/>
      <c r="P28" s="32"/>
      <c r="Q28" s="32"/>
      <c r="R28" s="32"/>
      <c r="S28" s="44"/>
      <c r="T28" s="243">
        <f>'申請額一覧（別紙１）'!W16</f>
        <v>0</v>
      </c>
      <c r="U28" s="244"/>
      <c r="V28" s="245" t="s">
        <v>30</v>
      </c>
      <c r="W28" s="246"/>
      <c r="X28" s="247">
        <f>'申請額一覧（別紙１）'!X16</f>
        <v>0</v>
      </c>
      <c r="Y28" s="248"/>
      <c r="Z28" s="248"/>
      <c r="AA28" s="248"/>
      <c r="AB28" s="48" t="s">
        <v>134</v>
      </c>
    </row>
    <row r="29" spans="1:28" ht="18" customHeight="1">
      <c r="A29" s="282"/>
      <c r="B29" s="21">
        <v>5</v>
      </c>
      <c r="C29" s="32" t="s">
        <v>139</v>
      </c>
      <c r="D29" s="32"/>
      <c r="E29" s="32"/>
      <c r="F29" s="32"/>
      <c r="G29" s="32"/>
      <c r="H29" s="32"/>
      <c r="I29" s="32"/>
      <c r="J29" s="32"/>
      <c r="K29" s="32"/>
      <c r="L29" s="32"/>
      <c r="M29" s="32"/>
      <c r="N29" s="32"/>
      <c r="O29" s="32"/>
      <c r="P29" s="32"/>
      <c r="Q29" s="32"/>
      <c r="R29" s="32"/>
      <c r="S29" s="44"/>
      <c r="T29" s="243">
        <f>'申請額一覧（別紙１）'!W17</f>
        <v>0</v>
      </c>
      <c r="U29" s="244"/>
      <c r="V29" s="245" t="s">
        <v>30</v>
      </c>
      <c r="W29" s="246"/>
      <c r="X29" s="247">
        <f>'申請額一覧（別紙１）'!X17</f>
        <v>0</v>
      </c>
      <c r="Y29" s="248"/>
      <c r="Z29" s="248"/>
      <c r="AA29" s="248"/>
      <c r="AB29" s="48" t="s">
        <v>134</v>
      </c>
    </row>
    <row r="30" spans="1:28" ht="18" customHeight="1">
      <c r="A30" s="282"/>
      <c r="B30" s="24">
        <v>6</v>
      </c>
      <c r="C30" s="34" t="s">
        <v>124</v>
      </c>
      <c r="D30" s="32"/>
      <c r="E30" s="32"/>
      <c r="F30" s="32"/>
      <c r="G30" s="32"/>
      <c r="H30" s="32"/>
      <c r="I30" s="32"/>
      <c r="J30" s="32"/>
      <c r="K30" s="32"/>
      <c r="L30" s="32"/>
      <c r="M30" s="32"/>
      <c r="N30" s="32"/>
      <c r="O30" s="32"/>
      <c r="P30" s="32"/>
      <c r="Q30" s="32"/>
      <c r="R30" s="32"/>
      <c r="S30" s="32"/>
      <c r="T30" s="243">
        <f>'申請額一覧（別紙１）'!W19</f>
        <v>0</v>
      </c>
      <c r="U30" s="244"/>
      <c r="V30" s="245" t="s">
        <v>30</v>
      </c>
      <c r="W30" s="246"/>
      <c r="X30" s="247">
        <f>'申請額一覧（別紙１）'!X19</f>
        <v>0</v>
      </c>
      <c r="Y30" s="248"/>
      <c r="Z30" s="248"/>
      <c r="AA30" s="248"/>
      <c r="AB30" s="47" t="s">
        <v>134</v>
      </c>
    </row>
    <row r="31" spans="1:28" ht="18" customHeight="1">
      <c r="A31" s="282"/>
      <c r="B31" s="25">
        <v>7</v>
      </c>
      <c r="C31" s="32" t="s">
        <v>71</v>
      </c>
      <c r="D31" s="32"/>
      <c r="E31" s="32"/>
      <c r="F31" s="32"/>
      <c r="G31" s="32"/>
      <c r="H31" s="32"/>
      <c r="I31" s="32"/>
      <c r="J31" s="32"/>
      <c r="K31" s="32"/>
      <c r="L31" s="32"/>
      <c r="M31" s="32"/>
      <c r="N31" s="32"/>
      <c r="O31" s="32"/>
      <c r="P31" s="32"/>
      <c r="Q31" s="32"/>
      <c r="R31" s="32"/>
      <c r="S31" s="32"/>
      <c r="T31" s="243">
        <f>'申請額一覧（別紙１）'!W20</f>
        <v>0</v>
      </c>
      <c r="U31" s="244"/>
      <c r="V31" s="245" t="s">
        <v>30</v>
      </c>
      <c r="W31" s="246"/>
      <c r="X31" s="247">
        <f>'申請額一覧（別紙１）'!X20</f>
        <v>0</v>
      </c>
      <c r="Y31" s="248"/>
      <c r="Z31" s="248"/>
      <c r="AA31" s="248"/>
      <c r="AB31" s="48" t="s">
        <v>134</v>
      </c>
    </row>
    <row r="32" spans="1:28" ht="18" customHeight="1">
      <c r="A32" s="235" t="s">
        <v>33</v>
      </c>
      <c r="B32" s="236"/>
      <c r="C32" s="236"/>
      <c r="D32" s="236"/>
      <c r="E32" s="236"/>
      <c r="F32" s="236"/>
      <c r="G32" s="236"/>
      <c r="H32" s="236"/>
      <c r="I32" s="236"/>
      <c r="J32" s="236"/>
      <c r="K32" s="236"/>
      <c r="L32" s="236"/>
      <c r="M32" s="236"/>
      <c r="N32" s="236"/>
      <c r="O32" s="236"/>
      <c r="P32" s="236"/>
      <c r="Q32" s="236"/>
      <c r="R32" s="236"/>
      <c r="S32" s="237"/>
      <c r="T32" s="249">
        <f>SUM(T27:U31)</f>
        <v>0</v>
      </c>
      <c r="U32" s="250"/>
      <c r="V32" s="251" t="s">
        <v>30</v>
      </c>
      <c r="W32" s="252"/>
      <c r="X32" s="253">
        <f>SUM(X27:AA31)</f>
        <v>0</v>
      </c>
      <c r="Y32" s="254"/>
      <c r="Z32" s="254"/>
      <c r="AA32" s="254"/>
      <c r="AB32" s="49" t="s">
        <v>134</v>
      </c>
    </row>
    <row r="33" spans="1:28" ht="18" customHeight="1">
      <c r="A33" s="286" t="s">
        <v>41</v>
      </c>
      <c r="B33" s="26">
        <v>8</v>
      </c>
      <c r="C33" s="33" t="s">
        <v>129</v>
      </c>
      <c r="D33" s="33"/>
      <c r="E33" s="33"/>
      <c r="F33" s="33"/>
      <c r="G33" s="33"/>
      <c r="H33" s="33"/>
      <c r="I33" s="33"/>
      <c r="J33" s="33"/>
      <c r="K33" s="33"/>
      <c r="L33" s="33"/>
      <c r="M33" s="33"/>
      <c r="N33" s="33"/>
      <c r="O33" s="33"/>
      <c r="P33" s="33"/>
      <c r="Q33" s="33"/>
      <c r="R33" s="33"/>
      <c r="S33" s="33"/>
      <c r="T33" s="255">
        <f>'申請額一覧（別紙１）'!W23</f>
        <v>0</v>
      </c>
      <c r="U33" s="256"/>
      <c r="V33" s="257" t="s">
        <v>30</v>
      </c>
      <c r="W33" s="258"/>
      <c r="X33" s="259">
        <f>'申請額一覧（別紙１）'!X23</f>
        <v>0</v>
      </c>
      <c r="Y33" s="260"/>
      <c r="Z33" s="260"/>
      <c r="AA33" s="260"/>
      <c r="AB33" s="51" t="s">
        <v>134</v>
      </c>
    </row>
    <row r="34" spans="1:28" ht="18" customHeight="1">
      <c r="A34" s="287"/>
      <c r="B34" s="27">
        <v>9</v>
      </c>
      <c r="C34" s="17" t="s">
        <v>140</v>
      </c>
      <c r="D34" s="17"/>
      <c r="E34" s="17"/>
      <c r="F34" s="17"/>
      <c r="G34" s="17"/>
      <c r="H34" s="17"/>
      <c r="I34" s="17"/>
      <c r="J34" s="17"/>
      <c r="K34" s="17"/>
      <c r="L34" s="17"/>
      <c r="M34" s="17"/>
      <c r="N34" s="17"/>
      <c r="O34" s="17"/>
      <c r="P34" s="17"/>
      <c r="Q34" s="17"/>
      <c r="R34" s="17"/>
      <c r="S34" s="17"/>
      <c r="T34" s="263">
        <f>'申請額一覧（別紙１）'!W24</f>
        <v>0</v>
      </c>
      <c r="U34" s="264"/>
      <c r="V34" s="265" t="s">
        <v>30</v>
      </c>
      <c r="W34" s="266"/>
      <c r="X34" s="261">
        <f>'申請額一覧（別紙１）'!X24</f>
        <v>0</v>
      </c>
      <c r="Y34" s="262"/>
      <c r="Z34" s="262"/>
      <c r="AA34" s="262"/>
      <c r="AB34" s="52" t="s">
        <v>134</v>
      </c>
    </row>
    <row r="35" spans="1:28" ht="18" customHeight="1">
      <c r="A35" s="287"/>
      <c r="B35" s="28">
        <v>10</v>
      </c>
      <c r="C35" s="35" t="s">
        <v>58</v>
      </c>
      <c r="D35" s="36"/>
      <c r="E35" s="36"/>
      <c r="F35" s="36"/>
      <c r="G35" s="36"/>
      <c r="H35" s="36"/>
      <c r="I35" s="36"/>
      <c r="J35" s="36"/>
      <c r="K35" s="36"/>
      <c r="L35" s="36"/>
      <c r="M35" s="36"/>
      <c r="N35" s="36"/>
      <c r="O35" s="36"/>
      <c r="P35" s="36"/>
      <c r="Q35" s="36"/>
      <c r="R35" s="36"/>
      <c r="S35" s="33"/>
      <c r="T35" s="263">
        <f>'申請額一覧（別紙１）'!W25</f>
        <v>0</v>
      </c>
      <c r="U35" s="264"/>
      <c r="V35" s="257" t="s">
        <v>30</v>
      </c>
      <c r="W35" s="258"/>
      <c r="X35" s="261">
        <f>'申請額一覧（別紙１）'!X25</f>
        <v>0</v>
      </c>
      <c r="Y35" s="262"/>
      <c r="Z35" s="262"/>
      <c r="AA35" s="262"/>
      <c r="AB35" s="50" t="s">
        <v>134</v>
      </c>
    </row>
    <row r="36" spans="1:28" ht="18" customHeight="1">
      <c r="A36" s="287"/>
      <c r="B36" s="28">
        <v>11</v>
      </c>
      <c r="C36" s="20" t="s">
        <v>164</v>
      </c>
      <c r="D36" s="36"/>
      <c r="E36" s="36"/>
      <c r="F36" s="36"/>
      <c r="G36" s="36"/>
      <c r="H36" s="36"/>
      <c r="I36" s="36"/>
      <c r="J36" s="36"/>
      <c r="K36" s="36"/>
      <c r="L36" s="36"/>
      <c r="M36" s="36"/>
      <c r="N36" s="36"/>
      <c r="O36" s="36"/>
      <c r="P36" s="36"/>
      <c r="Q36" s="36"/>
      <c r="R36" s="36"/>
      <c r="S36" s="33"/>
      <c r="T36" s="263">
        <f>'申請額一覧（別紙１）'!W26</f>
        <v>0</v>
      </c>
      <c r="U36" s="264"/>
      <c r="V36" s="257" t="s">
        <v>30</v>
      </c>
      <c r="W36" s="258"/>
      <c r="X36" s="261">
        <f>'申請額一覧（別紙１）'!X26</f>
        <v>0</v>
      </c>
      <c r="Y36" s="262"/>
      <c r="Z36" s="262"/>
      <c r="AA36" s="262"/>
      <c r="AB36" s="50" t="s">
        <v>134</v>
      </c>
    </row>
    <row r="37" spans="1:28" ht="18" customHeight="1">
      <c r="A37" s="287"/>
      <c r="B37" s="28">
        <v>12</v>
      </c>
      <c r="C37" s="34" t="s">
        <v>144</v>
      </c>
      <c r="D37" s="34"/>
      <c r="E37" s="34"/>
      <c r="F37" s="34"/>
      <c r="G37" s="34"/>
      <c r="H37" s="34"/>
      <c r="I37" s="34"/>
      <c r="J37" s="34"/>
      <c r="K37" s="34"/>
      <c r="L37" s="34"/>
      <c r="M37" s="34"/>
      <c r="N37" s="34"/>
      <c r="O37" s="34"/>
      <c r="P37" s="34"/>
      <c r="Q37" s="34"/>
      <c r="R37" s="34"/>
      <c r="S37" s="32"/>
      <c r="T37" s="263">
        <f>'申請額一覧（別紙１）'!W27</f>
        <v>0</v>
      </c>
      <c r="U37" s="264"/>
      <c r="V37" s="245" t="s">
        <v>30</v>
      </c>
      <c r="W37" s="246"/>
      <c r="X37" s="261">
        <f>'申請額一覧（別紙１）'!X27</f>
        <v>0</v>
      </c>
      <c r="Y37" s="262"/>
      <c r="Z37" s="262"/>
      <c r="AA37" s="262"/>
      <c r="AB37" s="48" t="s">
        <v>134</v>
      </c>
    </row>
    <row r="38" spans="1:28" ht="18" customHeight="1">
      <c r="A38" s="287"/>
      <c r="B38" s="28">
        <v>13</v>
      </c>
      <c r="C38" s="34" t="s">
        <v>145</v>
      </c>
      <c r="D38" s="34"/>
      <c r="E38" s="34"/>
      <c r="F38" s="34"/>
      <c r="G38" s="34"/>
      <c r="H38" s="34"/>
      <c r="I38" s="34"/>
      <c r="J38" s="34"/>
      <c r="K38" s="34"/>
      <c r="L38" s="34"/>
      <c r="M38" s="34"/>
      <c r="N38" s="34"/>
      <c r="O38" s="34"/>
      <c r="P38" s="34"/>
      <c r="Q38" s="34"/>
      <c r="R38" s="34"/>
      <c r="S38" s="32"/>
      <c r="T38" s="263">
        <f>'申請額一覧（別紙１）'!W28</f>
        <v>0</v>
      </c>
      <c r="U38" s="264"/>
      <c r="V38" s="245" t="s">
        <v>30</v>
      </c>
      <c r="W38" s="246"/>
      <c r="X38" s="261">
        <f>'申請額一覧（別紙１）'!X28</f>
        <v>0</v>
      </c>
      <c r="Y38" s="262"/>
      <c r="Z38" s="262"/>
      <c r="AA38" s="262"/>
      <c r="AB38" s="48" t="s">
        <v>134</v>
      </c>
    </row>
    <row r="39" spans="1:28" ht="18" customHeight="1">
      <c r="A39" s="287"/>
      <c r="B39" s="28">
        <v>14</v>
      </c>
      <c r="C39" s="34" t="s">
        <v>17</v>
      </c>
      <c r="D39" s="34"/>
      <c r="E39" s="34"/>
      <c r="F39" s="34"/>
      <c r="G39" s="34"/>
      <c r="H39" s="34"/>
      <c r="I39" s="34"/>
      <c r="J39" s="34"/>
      <c r="K39" s="34"/>
      <c r="L39" s="34"/>
      <c r="M39" s="34"/>
      <c r="N39" s="34"/>
      <c r="O39" s="34"/>
      <c r="P39" s="34"/>
      <c r="Q39" s="34"/>
      <c r="R39" s="34"/>
      <c r="S39" s="32"/>
      <c r="T39" s="263">
        <f>'申請額一覧（別紙１）'!W29</f>
        <v>0</v>
      </c>
      <c r="U39" s="264"/>
      <c r="V39" s="245" t="s">
        <v>30</v>
      </c>
      <c r="W39" s="246"/>
      <c r="X39" s="261">
        <f>'申請額一覧（別紙１）'!X29</f>
        <v>0</v>
      </c>
      <c r="Y39" s="262"/>
      <c r="Z39" s="262"/>
      <c r="AA39" s="262"/>
      <c r="AB39" s="48" t="s">
        <v>134</v>
      </c>
    </row>
    <row r="40" spans="1:28" ht="18" customHeight="1">
      <c r="A40" s="288"/>
      <c r="B40" s="28">
        <v>15</v>
      </c>
      <c r="C40" s="34" t="s">
        <v>135</v>
      </c>
      <c r="D40" s="34"/>
      <c r="E40" s="34"/>
      <c r="F40" s="34"/>
      <c r="G40" s="34"/>
      <c r="H40" s="34"/>
      <c r="I40" s="34"/>
      <c r="J40" s="34"/>
      <c r="K40" s="34"/>
      <c r="L40" s="34"/>
      <c r="M40" s="34"/>
      <c r="N40" s="34"/>
      <c r="O40" s="34"/>
      <c r="P40" s="34"/>
      <c r="Q40" s="34"/>
      <c r="R40" s="34"/>
      <c r="S40" s="32"/>
      <c r="T40" s="243">
        <f>'申請額一覧（別紙１）'!W30</f>
        <v>0</v>
      </c>
      <c r="U40" s="244"/>
      <c r="V40" s="245" t="s">
        <v>30</v>
      </c>
      <c r="W40" s="246"/>
      <c r="X40" s="247">
        <f>'申請額一覧（別紙１）'!X30</f>
        <v>0</v>
      </c>
      <c r="Y40" s="248"/>
      <c r="Z40" s="248"/>
      <c r="AA40" s="248"/>
      <c r="AB40" s="48" t="s">
        <v>134</v>
      </c>
    </row>
    <row r="41" spans="1:28" ht="18" customHeight="1">
      <c r="A41" s="235" t="s">
        <v>33</v>
      </c>
      <c r="B41" s="236"/>
      <c r="C41" s="236"/>
      <c r="D41" s="236"/>
      <c r="E41" s="236"/>
      <c r="F41" s="236"/>
      <c r="G41" s="236"/>
      <c r="H41" s="236"/>
      <c r="I41" s="236"/>
      <c r="J41" s="236"/>
      <c r="K41" s="236"/>
      <c r="L41" s="236"/>
      <c r="M41" s="236"/>
      <c r="N41" s="236"/>
      <c r="O41" s="236"/>
      <c r="P41" s="236"/>
      <c r="Q41" s="236"/>
      <c r="R41" s="236"/>
      <c r="S41" s="237"/>
      <c r="T41" s="249">
        <f>SUM(T33:U40)</f>
        <v>0</v>
      </c>
      <c r="U41" s="250"/>
      <c r="V41" s="251" t="s">
        <v>30</v>
      </c>
      <c r="W41" s="252"/>
      <c r="X41" s="253">
        <f>SUM(X33:AA40)</f>
        <v>0</v>
      </c>
      <c r="Y41" s="254"/>
      <c r="Z41" s="254"/>
      <c r="AA41" s="254"/>
      <c r="AB41" s="49" t="s">
        <v>134</v>
      </c>
    </row>
    <row r="42" spans="1:28" ht="18" customHeight="1">
      <c r="A42" s="267" t="s">
        <v>48</v>
      </c>
      <c r="B42" s="268"/>
      <c r="C42" s="268"/>
      <c r="D42" s="268"/>
      <c r="E42" s="268"/>
      <c r="F42" s="268"/>
      <c r="G42" s="268"/>
      <c r="H42" s="268"/>
      <c r="I42" s="268"/>
      <c r="J42" s="268"/>
      <c r="K42" s="268"/>
      <c r="L42" s="268"/>
      <c r="M42" s="268"/>
      <c r="N42" s="268"/>
      <c r="O42" s="268"/>
      <c r="P42" s="268"/>
      <c r="Q42" s="268"/>
      <c r="R42" s="268"/>
      <c r="S42" s="269"/>
      <c r="T42" s="270">
        <f>SUM(T26,T32,T41)</f>
        <v>0</v>
      </c>
      <c r="U42" s="271"/>
      <c r="V42" s="251" t="s">
        <v>30</v>
      </c>
      <c r="W42" s="252"/>
      <c r="X42" s="272">
        <f>SUM(X26,X32,X41)</f>
        <v>0</v>
      </c>
      <c r="Y42" s="273"/>
      <c r="Z42" s="273"/>
      <c r="AA42" s="273"/>
      <c r="AB42" s="53" t="s">
        <v>134</v>
      </c>
    </row>
    <row r="43" spans="1:28">
      <c r="A43" s="1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1:28">
      <c r="A44" s="19" t="s">
        <v>56</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c r="A45" s="19" t="s">
        <v>67</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1:28">
      <c r="A46" s="20" t="s">
        <v>68</v>
      </c>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row>
    <row r="47" spans="1:28">
      <c r="A47" s="20"/>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sheetData>
  <mergeCells count="103">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T29:U29"/>
    <mergeCell ref="V29:W29"/>
    <mergeCell ref="X29:AA29"/>
    <mergeCell ref="T30:U30"/>
    <mergeCell ref="V30:W30"/>
    <mergeCell ref="X30:AA30"/>
    <mergeCell ref="T31:U31"/>
    <mergeCell ref="V31:W31"/>
    <mergeCell ref="X31:AA31"/>
    <mergeCell ref="A26:S26"/>
    <mergeCell ref="T26:U26"/>
    <mergeCell ref="V26:W26"/>
    <mergeCell ref="X26:AA26"/>
    <mergeCell ref="T27:U27"/>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B16:I16"/>
    <mergeCell ref="J16:L16"/>
    <mergeCell ref="M16:Q16"/>
    <mergeCell ref="R16:T16"/>
    <mergeCell ref="U16:AB16"/>
    <mergeCell ref="H17:I17"/>
    <mergeCell ref="K17:M17"/>
    <mergeCell ref="E18:AB18"/>
    <mergeCell ref="A20:F20"/>
    <mergeCell ref="G20:K20"/>
    <mergeCell ref="B12:I12"/>
    <mergeCell ref="J12:L12"/>
    <mergeCell ref="M12:Q12"/>
    <mergeCell ref="R12:T12"/>
    <mergeCell ref="U12:AB12"/>
    <mergeCell ref="H13:I13"/>
    <mergeCell ref="K13:M13"/>
    <mergeCell ref="E14:AB14"/>
    <mergeCell ref="B15:I15"/>
    <mergeCell ref="J15:L15"/>
    <mergeCell ref="M15:Q15"/>
    <mergeCell ref="R15:T15"/>
    <mergeCell ref="U15:AB15"/>
    <mergeCell ref="A3:AB3"/>
    <mergeCell ref="T5:U5"/>
    <mergeCell ref="W5:X5"/>
    <mergeCell ref="Z5:AA5"/>
    <mergeCell ref="A6:G6"/>
    <mergeCell ref="A8:AB8"/>
    <mergeCell ref="B10:D10"/>
    <mergeCell ref="E10:AB10"/>
    <mergeCell ref="B11:D11"/>
    <mergeCell ref="E11:AB11"/>
  </mergeCells>
  <phoneticPr fontId="3" type="Hiragana"/>
  <conditionalFormatting sqref="T5:U5">
    <cfRule type="containsBlanks" dxfId="131" priority="1">
      <formula>LEN(TRIM(T5))=0</formula>
    </cfRule>
  </conditionalFormatting>
  <conditionalFormatting sqref="W5:X5 Z5:AA5 E10:AB11 M12:Q12 U12:AB12 H13:I13 K13:M13 E14:AB14 M15:Q16 U15:AB16 H17:I17 K17:M17 E18:AB18">
    <cfRule type="containsBlanks" dxfId="130"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59055118110236227" right="0.59055118110236227"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5"/>
  <sheetViews>
    <sheetView showZeros="0" zoomScaleNormal="100" zoomScaleSheetLayoutView="100" workbookViewId="0">
      <pane xSplit="3" ySplit="3" topLeftCell="F4" activePane="bottomRight" state="frozen"/>
      <selection activeCell="AF38" sqref="AF38"/>
      <selection pane="topRight" activeCell="AF38" sqref="AF38"/>
      <selection pane="bottomLeft" activeCell="AF38" sqref="AF38"/>
      <selection pane="bottomRight" activeCell="AF38" sqref="AF38"/>
    </sheetView>
  </sheetViews>
  <sheetFormatPr defaultRowHeight="13.5"/>
  <cols>
    <col min="1" max="1" width="2" customWidth="1"/>
    <col min="3" max="4" width="25.625" customWidth="1"/>
    <col min="5" max="5" width="11.25" customWidth="1"/>
    <col min="6" max="6" width="17.125" bestFit="1" customWidth="1"/>
    <col min="7" max="7" width="38.75" customWidth="1"/>
    <col min="8" max="8" width="33.5" customWidth="1"/>
    <col min="9" max="11" width="13" customWidth="1"/>
    <col min="19" max="19" width="11.375" customWidth="1"/>
    <col min="22" max="22" width="48.625" bestFit="1" customWidth="1"/>
    <col min="23" max="24" width="9" customWidth="1"/>
  </cols>
  <sheetData>
    <row r="1" spans="1:24">
      <c r="A1" s="1" t="s">
        <v>69</v>
      </c>
      <c r="B1" s="1"/>
      <c r="C1" s="1"/>
      <c r="D1" s="1"/>
      <c r="E1" s="1"/>
      <c r="F1" s="1"/>
      <c r="G1" s="1"/>
      <c r="H1" s="1"/>
      <c r="I1" s="1"/>
      <c r="J1" s="1"/>
      <c r="K1" s="1"/>
      <c r="L1" s="1"/>
      <c r="M1" s="1"/>
      <c r="N1" s="1"/>
      <c r="O1" s="72"/>
      <c r="P1" s="72"/>
      <c r="Q1" s="72"/>
      <c r="R1" s="72"/>
      <c r="S1" s="77"/>
    </row>
    <row r="2" spans="1:24">
      <c r="A2" s="1"/>
      <c r="B2" s="54"/>
      <c r="C2" s="54"/>
      <c r="D2" s="1"/>
      <c r="E2" s="1"/>
      <c r="F2" s="1"/>
      <c r="G2" s="1"/>
      <c r="H2" s="1"/>
      <c r="I2" s="1"/>
      <c r="J2" s="1"/>
      <c r="K2" s="1"/>
      <c r="L2" s="1"/>
      <c r="M2" s="1"/>
      <c r="N2" s="1"/>
      <c r="O2" s="1"/>
      <c r="P2" s="1"/>
      <c r="Q2" s="1"/>
      <c r="R2" s="1"/>
      <c r="S2" s="1"/>
    </row>
    <row r="3" spans="1:24" ht="41.25" customHeight="1">
      <c r="A3" s="1"/>
      <c r="B3" s="55" t="s">
        <v>36</v>
      </c>
      <c r="C3" s="57" t="s">
        <v>10</v>
      </c>
      <c r="D3" s="61" t="s">
        <v>19</v>
      </c>
      <c r="E3" s="63" t="s">
        <v>146</v>
      </c>
      <c r="F3" s="63" t="s">
        <v>34</v>
      </c>
      <c r="G3" s="66" t="s">
        <v>4</v>
      </c>
      <c r="H3" s="66" t="s">
        <v>3</v>
      </c>
      <c r="I3" s="63" t="s">
        <v>130</v>
      </c>
      <c r="J3" s="63" t="s">
        <v>170</v>
      </c>
      <c r="K3" s="63" t="s">
        <v>79</v>
      </c>
      <c r="L3" s="63" t="s">
        <v>169</v>
      </c>
      <c r="M3" s="63" t="s">
        <v>168</v>
      </c>
      <c r="N3" s="63" t="s">
        <v>80</v>
      </c>
      <c r="O3" s="66" t="s">
        <v>50</v>
      </c>
      <c r="P3" s="63" t="s">
        <v>166</v>
      </c>
      <c r="Q3" s="63" t="s">
        <v>132</v>
      </c>
      <c r="R3" s="74" t="s">
        <v>83</v>
      </c>
      <c r="S3" s="78" t="s">
        <v>29</v>
      </c>
    </row>
    <row r="4" spans="1:24" ht="43.5" customHeight="1">
      <c r="A4" s="1"/>
      <c r="B4" s="56">
        <f t="shared" ref="B4:B13" si="0">ROW()-3</f>
        <v>1</v>
      </c>
      <c r="C4" s="58" t="str">
        <f>IF(施設１!$N$4="","",総括表!$E$11)</f>
        <v/>
      </c>
      <c r="D4" s="62">
        <f>施設１!$N$4</f>
        <v>0</v>
      </c>
      <c r="E4" s="64">
        <f>施設１!$N$3</f>
        <v>0</v>
      </c>
      <c r="F4" s="65" t="str">
        <f>IF(施設１!$AP$4="","",施設１!$AP$4)</f>
        <v/>
      </c>
      <c r="G4" s="67">
        <f>施設１!$N$5</f>
        <v>0</v>
      </c>
      <c r="H4" s="67">
        <f>施設１!$N$7</f>
        <v>0</v>
      </c>
      <c r="I4" s="69">
        <f>施設１!$AH$5</f>
        <v>0</v>
      </c>
      <c r="J4" s="69">
        <f>施設１!$AM$5</f>
        <v>0</v>
      </c>
      <c r="K4" s="69">
        <f>施設１!$AR$5</f>
        <v>0</v>
      </c>
      <c r="L4" s="70" t="str">
        <f>IF(施設１!$N$4="","",施設１!$K$19)</f>
        <v/>
      </c>
      <c r="M4" s="70" t="str">
        <f>IF(施設１!$N$4="","",施設１!$K$23)</f>
        <v/>
      </c>
      <c r="N4" s="70" t="str">
        <f>IF(施設１!$N$4="","",施設１!$K$26)</f>
        <v/>
      </c>
      <c r="O4" s="70" t="str">
        <f>IF(施設１!$N$4="","",I4*L4+J4*M4+K4*N4)</f>
        <v/>
      </c>
      <c r="P4" s="73">
        <f>施設１!$Y$19</f>
        <v>0</v>
      </c>
      <c r="Q4" s="73">
        <f>施設１!$Y$23</f>
        <v>0</v>
      </c>
      <c r="R4" s="75">
        <f>施設１!$Y$26</f>
        <v>0</v>
      </c>
      <c r="S4" s="79" t="str">
        <f>IF(施設１!$N$4="","",施設１!$AJ$29)</f>
        <v/>
      </c>
    </row>
    <row r="5" spans="1:24" ht="43.5" customHeight="1">
      <c r="A5" s="1"/>
      <c r="B5" s="56">
        <f t="shared" si="0"/>
        <v>2</v>
      </c>
      <c r="C5" s="58" t="str">
        <f>IF(施設２!$N$4="","",総括表!$E$11)</f>
        <v/>
      </c>
      <c r="D5" s="62">
        <f>施設２!$N$4</f>
        <v>0</v>
      </c>
      <c r="E5" s="64">
        <f>施設２!$N$3</f>
        <v>0</v>
      </c>
      <c r="F5" s="65" t="str">
        <f>IF(施設２!$AP$4="","",施設２!$AP$4)</f>
        <v/>
      </c>
      <c r="G5" s="67">
        <f>施設２!$N$5</f>
        <v>0</v>
      </c>
      <c r="H5" s="67">
        <f>施設２!$N$7</f>
        <v>0</v>
      </c>
      <c r="I5" s="69">
        <f>施設２!$AH$5</f>
        <v>0</v>
      </c>
      <c r="J5" s="69">
        <f>施設２!$AM$5</f>
        <v>0</v>
      </c>
      <c r="K5" s="69">
        <f>施設２!$AR$5</f>
        <v>0</v>
      </c>
      <c r="L5" s="70" t="str">
        <f>IF(施設２!$N$4="","",施設２!$K$19)</f>
        <v/>
      </c>
      <c r="M5" s="70" t="str">
        <f>IF(施設２!$N$4="","",施設２!$K$23)</f>
        <v/>
      </c>
      <c r="N5" s="70" t="str">
        <f>IF(施設２!$N$4="","",施設２!$K$26)</f>
        <v/>
      </c>
      <c r="O5" s="70" t="str">
        <f>IF(施設２!$N$4="","",I5*L5+J5*M5+K5*N5)</f>
        <v/>
      </c>
      <c r="P5" s="73">
        <f>施設２!$Y$19</f>
        <v>0</v>
      </c>
      <c r="Q5" s="73">
        <f>施設２!$Y$23</f>
        <v>0</v>
      </c>
      <c r="R5" s="75">
        <f>施設２!$Y$26</f>
        <v>0</v>
      </c>
      <c r="S5" s="79" t="str">
        <f>IF(施設２!$N$4="","",施設２!$AJ$29)</f>
        <v/>
      </c>
    </row>
    <row r="6" spans="1:24" ht="43.5" customHeight="1">
      <c r="A6" s="1"/>
      <c r="B6" s="56">
        <f t="shared" si="0"/>
        <v>3</v>
      </c>
      <c r="C6" s="58" t="str">
        <f>IF(施設３!$N$4="","",総括表!$E$11)</f>
        <v/>
      </c>
      <c r="D6" s="62">
        <f>施設３!$N$4</f>
        <v>0</v>
      </c>
      <c r="E6" s="64">
        <f>施設３!$N$3</f>
        <v>0</v>
      </c>
      <c r="F6" s="65" t="str">
        <f>IF(施設３!$AP$4="","",施設３!$AP$4)</f>
        <v/>
      </c>
      <c r="G6" s="67">
        <f>施設３!$N$5</f>
        <v>0</v>
      </c>
      <c r="H6" s="67">
        <f>施設３!$N$7</f>
        <v>0</v>
      </c>
      <c r="I6" s="69">
        <f>施設３!$AH$5</f>
        <v>0</v>
      </c>
      <c r="J6" s="69">
        <f>施設３!$AM$5</f>
        <v>0</v>
      </c>
      <c r="K6" s="69">
        <f>施設３!$AR$5</f>
        <v>0</v>
      </c>
      <c r="L6" s="70" t="str">
        <f>IF(施設３!$N$4="","",施設３!$K$19)</f>
        <v/>
      </c>
      <c r="M6" s="70" t="str">
        <f>IF(施設３!$N$4="","",施設３!$K$23)</f>
        <v/>
      </c>
      <c r="N6" s="70" t="str">
        <f>IF(施設３!$N$4="","",施設３!$K$26)</f>
        <v/>
      </c>
      <c r="O6" s="70" t="str">
        <f>IF(施設３!$N$4="","",I6*L6+J6*M6+K6*N6)</f>
        <v/>
      </c>
      <c r="P6" s="73">
        <f>施設３!$Y$19</f>
        <v>0</v>
      </c>
      <c r="Q6" s="73">
        <f>施設３!$Y$23</f>
        <v>0</v>
      </c>
      <c r="R6" s="75">
        <f>施設３!$Y$26</f>
        <v>0</v>
      </c>
      <c r="S6" s="79" t="str">
        <f>IF(施設３!$N$4="","",施設３!$AJ$29)</f>
        <v/>
      </c>
    </row>
    <row r="7" spans="1:24" ht="43.5" customHeight="1">
      <c r="A7" s="1"/>
      <c r="B7" s="56">
        <f t="shared" si="0"/>
        <v>4</v>
      </c>
      <c r="C7" s="58" t="str">
        <f>IF(施設４!$N$4="","",総括表!$E$11)</f>
        <v/>
      </c>
      <c r="D7" s="62">
        <f>施設４!$N$4</f>
        <v>0</v>
      </c>
      <c r="E7" s="64">
        <f>施設４!$N$3</f>
        <v>0</v>
      </c>
      <c r="F7" s="65" t="str">
        <f>IF(施設４!$AP$4="","",施設４!$AP$4)</f>
        <v/>
      </c>
      <c r="G7" s="67">
        <f>施設４!$N$5</f>
        <v>0</v>
      </c>
      <c r="H7" s="67">
        <f>施設４!$N$7</f>
        <v>0</v>
      </c>
      <c r="I7" s="69">
        <f>施設４!$AH$5</f>
        <v>0</v>
      </c>
      <c r="J7" s="69">
        <f>施設４!$AM$5</f>
        <v>0</v>
      </c>
      <c r="K7" s="69">
        <f>施設４!$AR$5</f>
        <v>0</v>
      </c>
      <c r="L7" s="70" t="str">
        <f>IF(施設４!$N$4="","",施設４!$K$19)</f>
        <v/>
      </c>
      <c r="M7" s="70" t="str">
        <f>IF(施設４!$N$4="","",施設４!$K$23)</f>
        <v/>
      </c>
      <c r="N7" s="70" t="str">
        <f>IF(施設４!$N$4="","",施設４!$K$26)</f>
        <v/>
      </c>
      <c r="O7" s="70" t="str">
        <f>IF(施設４!$N$4="","",I7*L7+J7*M7+K7*N7)</f>
        <v/>
      </c>
      <c r="P7" s="73">
        <f>施設４!$Y$19</f>
        <v>0</v>
      </c>
      <c r="Q7" s="73">
        <f>施設４!$Y$23</f>
        <v>0</v>
      </c>
      <c r="R7" s="75">
        <f>施設４!$Y$26</f>
        <v>0</v>
      </c>
      <c r="S7" s="79" t="str">
        <f>IF(施設４!$N$4="","",施設４!$AJ$29)</f>
        <v/>
      </c>
    </row>
    <row r="8" spans="1:24" ht="43.5" customHeight="1">
      <c r="A8" s="1"/>
      <c r="B8" s="56">
        <f t="shared" si="0"/>
        <v>5</v>
      </c>
      <c r="C8" s="58" t="str">
        <f>IF(施設５!$N$4="","",総括表!$E$11)</f>
        <v/>
      </c>
      <c r="D8" s="62">
        <f>施設５!$N$4</f>
        <v>0</v>
      </c>
      <c r="E8" s="64">
        <f>施設５!$N$3</f>
        <v>0</v>
      </c>
      <c r="F8" s="65" t="str">
        <f>IF(施設５!$AP$4="","",施設５!$AP$4)</f>
        <v/>
      </c>
      <c r="G8" s="67">
        <f>施設５!$N$5</f>
        <v>0</v>
      </c>
      <c r="H8" s="67">
        <f>施設５!$N$7</f>
        <v>0</v>
      </c>
      <c r="I8" s="69">
        <f>施設５!$AH$5</f>
        <v>0</v>
      </c>
      <c r="J8" s="69">
        <f>施設５!$AM$5</f>
        <v>0</v>
      </c>
      <c r="K8" s="69">
        <f>施設５!$AR$5</f>
        <v>0</v>
      </c>
      <c r="L8" s="70" t="str">
        <f>IF(施設５!$N$4="","",施設５!$K$19)</f>
        <v/>
      </c>
      <c r="M8" s="70" t="str">
        <f>IF(施設５!$N$4="","",施設５!$K$23)</f>
        <v/>
      </c>
      <c r="N8" s="70" t="str">
        <f>IF(施設５!$N$4="","",施設５!$K$26)</f>
        <v/>
      </c>
      <c r="O8" s="70" t="str">
        <f>IF(施設５!$N$4="","",I8*L8+J8*M8+K8*N8)</f>
        <v/>
      </c>
      <c r="P8" s="73">
        <f>施設５!$Y$19</f>
        <v>0</v>
      </c>
      <c r="Q8" s="73">
        <f>施設５!$Y$23</f>
        <v>0</v>
      </c>
      <c r="R8" s="75">
        <f>施設５!$Y$26</f>
        <v>0</v>
      </c>
      <c r="S8" s="79" t="str">
        <f>IF(施設５!$N$4="","",施設５!$AJ$29)</f>
        <v/>
      </c>
    </row>
    <row r="9" spans="1:24" ht="43.5" customHeight="1">
      <c r="A9" s="1"/>
      <c r="B9" s="56">
        <f t="shared" si="0"/>
        <v>6</v>
      </c>
      <c r="C9" s="58" t="str">
        <f>IF(施設６!$N$4="","",総括表!$E$11)</f>
        <v/>
      </c>
      <c r="D9" s="62">
        <f>施設６!$N$4</f>
        <v>0</v>
      </c>
      <c r="E9" s="64">
        <f>施設６!$N$3</f>
        <v>0</v>
      </c>
      <c r="F9" s="65" t="str">
        <f>IF(施設６!$AP$4="","",施設６!$AP$4)</f>
        <v/>
      </c>
      <c r="G9" s="67">
        <f>施設６!$N$5</f>
        <v>0</v>
      </c>
      <c r="H9" s="67">
        <f>施設６!$N$7</f>
        <v>0</v>
      </c>
      <c r="I9" s="69">
        <f>施設６!$AH$5</f>
        <v>0</v>
      </c>
      <c r="J9" s="69">
        <f>施設６!$AM$5</f>
        <v>0</v>
      </c>
      <c r="K9" s="69">
        <f>施設６!$AR$5</f>
        <v>0</v>
      </c>
      <c r="L9" s="70" t="str">
        <f>IF(施設６!$N$4="","",施設６!$K$19)</f>
        <v/>
      </c>
      <c r="M9" s="70" t="str">
        <f>IF(施設６!$N$4="","",施設６!$K$23)</f>
        <v/>
      </c>
      <c r="N9" s="70" t="str">
        <f>IF(施設６!$N$4="","",施設６!$K$26)</f>
        <v/>
      </c>
      <c r="O9" s="70" t="str">
        <f>IF(施設６!$N$4="","",I9*L9+J9*M9+K9*N9)</f>
        <v/>
      </c>
      <c r="P9" s="73">
        <f>施設６!$Y$19</f>
        <v>0</v>
      </c>
      <c r="Q9" s="73">
        <f>施設６!$Y$23</f>
        <v>0</v>
      </c>
      <c r="R9" s="75">
        <f>施設６!$Y$26</f>
        <v>0</v>
      </c>
      <c r="S9" s="79" t="str">
        <f>IF(施設６!$N$4="","",施設６!$AJ$29)</f>
        <v/>
      </c>
    </row>
    <row r="10" spans="1:24" ht="43.5" customHeight="1">
      <c r="A10" s="1"/>
      <c r="B10" s="56">
        <f t="shared" si="0"/>
        <v>7</v>
      </c>
      <c r="C10" s="58" t="str">
        <f>IF(施設７!$N$4="","",総括表!$E$11)</f>
        <v/>
      </c>
      <c r="D10" s="62">
        <f>施設７!$N$4</f>
        <v>0</v>
      </c>
      <c r="E10" s="64">
        <f>施設７!$N$3</f>
        <v>0</v>
      </c>
      <c r="F10" s="65" t="str">
        <f>IF(施設７!$AP$4="","",施設７!$AP$4)</f>
        <v/>
      </c>
      <c r="G10" s="67">
        <f>施設７!$N$5</f>
        <v>0</v>
      </c>
      <c r="H10" s="67">
        <f>施設７!$N$7</f>
        <v>0</v>
      </c>
      <c r="I10" s="69">
        <f>施設７!$AH$5</f>
        <v>0</v>
      </c>
      <c r="J10" s="69">
        <f>施設７!$AM$5</f>
        <v>0</v>
      </c>
      <c r="K10" s="69">
        <f>施設７!$AR$5</f>
        <v>0</v>
      </c>
      <c r="L10" s="70" t="str">
        <f>IF(施設７!$N$4="","",施設７!$K$19)</f>
        <v/>
      </c>
      <c r="M10" s="70" t="str">
        <f>IF(施設７!$N$4="","",施設７!$K$23)</f>
        <v/>
      </c>
      <c r="N10" s="70" t="str">
        <f>IF(施設７!$N$4="","",施設７!$K$26)</f>
        <v/>
      </c>
      <c r="O10" s="70" t="str">
        <f>IF(施設７!$N$4="","",I10*L10+J10*M10+K10*N10)</f>
        <v/>
      </c>
      <c r="P10" s="73">
        <f>施設７!$Y$19</f>
        <v>0</v>
      </c>
      <c r="Q10" s="73">
        <f>施設７!$Y$23</f>
        <v>0</v>
      </c>
      <c r="R10" s="75">
        <f>施設７!$Y$26</f>
        <v>0</v>
      </c>
      <c r="S10" s="79" t="str">
        <f>IF(施設７!$N$4="","",施設７!$AJ$29)</f>
        <v/>
      </c>
    </row>
    <row r="11" spans="1:24" ht="43.5" customHeight="1">
      <c r="A11" s="1"/>
      <c r="B11" s="56">
        <f t="shared" si="0"/>
        <v>8</v>
      </c>
      <c r="C11" s="58" t="str">
        <f>IF(施設８!$N$4="","",総括表!$E$11)</f>
        <v/>
      </c>
      <c r="D11" s="62">
        <f>施設８!$N$4</f>
        <v>0</v>
      </c>
      <c r="E11" s="64">
        <f>施設８!$N$3</f>
        <v>0</v>
      </c>
      <c r="F11" s="65" t="str">
        <f>IF(施設８!$AP$4="","",施設８!$AP$4)</f>
        <v/>
      </c>
      <c r="G11" s="67">
        <f>施設８!$N$5</f>
        <v>0</v>
      </c>
      <c r="H11" s="67">
        <f>施設８!$N$7</f>
        <v>0</v>
      </c>
      <c r="I11" s="69">
        <f>施設８!$AH$5</f>
        <v>0</v>
      </c>
      <c r="J11" s="69">
        <f>施設８!$AM$5</f>
        <v>0</v>
      </c>
      <c r="K11" s="69">
        <f>施設８!$AR$5</f>
        <v>0</v>
      </c>
      <c r="L11" s="70" t="str">
        <f>IF(施設８!$N$4="","",施設８!$K$19)</f>
        <v/>
      </c>
      <c r="M11" s="70" t="str">
        <f>IF(施設８!$N$4="","",施設８!$K$23)</f>
        <v/>
      </c>
      <c r="N11" s="70" t="str">
        <f>IF(施設８!$N$4="","",施設８!$K$26)</f>
        <v/>
      </c>
      <c r="O11" s="70" t="str">
        <f>IF(施設８!$N$4="","",I11*L11+J11*M11+K11*N11)</f>
        <v/>
      </c>
      <c r="P11" s="73">
        <f>施設８!$Y$19</f>
        <v>0</v>
      </c>
      <c r="Q11" s="73">
        <f>施設８!$Y$23</f>
        <v>0</v>
      </c>
      <c r="R11" s="75">
        <f>施設８!$Y$26</f>
        <v>0</v>
      </c>
      <c r="S11" s="79" t="str">
        <f>IF(施設８!$N$4="","",施設８!$AJ$29)</f>
        <v/>
      </c>
    </row>
    <row r="12" spans="1:24" ht="43.5" customHeight="1">
      <c r="A12" s="1"/>
      <c r="B12" s="56">
        <f t="shared" si="0"/>
        <v>9</v>
      </c>
      <c r="C12" s="58" t="str">
        <f>IF(施設９!$N$4="","",総括表!$E$11)</f>
        <v/>
      </c>
      <c r="D12" s="62">
        <f>施設９!$N$4</f>
        <v>0</v>
      </c>
      <c r="E12" s="64">
        <f>施設９!$N$3</f>
        <v>0</v>
      </c>
      <c r="F12" s="65" t="str">
        <f>IF(施設９!$AP$4="","",施設９!$AP$4)</f>
        <v/>
      </c>
      <c r="G12" s="67">
        <f>施設９!$N$5</f>
        <v>0</v>
      </c>
      <c r="H12" s="67">
        <f>施設９!$N$7</f>
        <v>0</v>
      </c>
      <c r="I12" s="69">
        <f>施設９!$AH$5</f>
        <v>0</v>
      </c>
      <c r="J12" s="69">
        <f>施設９!$AM$5</f>
        <v>0</v>
      </c>
      <c r="K12" s="69">
        <f>施設９!$AR$5</f>
        <v>0</v>
      </c>
      <c r="L12" s="70" t="str">
        <f>IF(施設９!$N$4="","",施設９!$K$19)</f>
        <v/>
      </c>
      <c r="M12" s="70" t="str">
        <f>IF(施設９!$N$4="","",施設９!$K$23)</f>
        <v/>
      </c>
      <c r="N12" s="70" t="str">
        <f>IF(施設９!$N$4="","",施設９!$K$26)</f>
        <v/>
      </c>
      <c r="O12" s="70" t="str">
        <f>IF(施設９!$N$4="","",I12*L12+J12*M12+K12*N12)</f>
        <v/>
      </c>
      <c r="P12" s="73">
        <f>施設９!$Y$19</f>
        <v>0</v>
      </c>
      <c r="Q12" s="73">
        <f>施設９!$Y$23</f>
        <v>0</v>
      </c>
      <c r="R12" s="75">
        <f>施設９!$Y$26</f>
        <v>0</v>
      </c>
      <c r="S12" s="79" t="str">
        <f>IF(施設９!$N$4="","",施設９!$AJ$29)</f>
        <v/>
      </c>
    </row>
    <row r="13" spans="1:24" ht="43.5" customHeight="1">
      <c r="A13" s="1"/>
      <c r="B13" s="56">
        <f t="shared" si="0"/>
        <v>10</v>
      </c>
      <c r="C13" s="58" t="str">
        <f>IF(施設１０!$N$4="","",総括表!$E$11)</f>
        <v/>
      </c>
      <c r="D13" s="62">
        <f>施設１０!$N$4</f>
        <v>0</v>
      </c>
      <c r="E13" s="64">
        <f>施設１０!$N$3</f>
        <v>0</v>
      </c>
      <c r="F13" s="65" t="str">
        <f>IF(施設１０!$AP$4="","",施設１０!$AP$4)</f>
        <v/>
      </c>
      <c r="G13" s="67">
        <f>施設１０!$N$5</f>
        <v>0</v>
      </c>
      <c r="H13" s="67">
        <f>施設１０!$N$7</f>
        <v>0</v>
      </c>
      <c r="I13" s="69">
        <f>施設１０!$AH$5</f>
        <v>0</v>
      </c>
      <c r="J13" s="69">
        <f>施設１０!$AM$5</f>
        <v>0</v>
      </c>
      <c r="K13" s="69">
        <f>施設１０!$AR$5</f>
        <v>0</v>
      </c>
      <c r="L13" s="70" t="str">
        <f>IF(施設１０!$N$4="","",施設１０!$K$19)</f>
        <v/>
      </c>
      <c r="M13" s="70" t="str">
        <f>IF(施設１０!$N$4="","",施設１０!$K$23)</f>
        <v/>
      </c>
      <c r="N13" s="70" t="str">
        <f>IF(施設１０!$N$4="","",施設１０!$K$26)</f>
        <v/>
      </c>
      <c r="O13" s="70" t="str">
        <f>IF(施設１０!$N$4="","",I13*L13+J13*M13+K13*N13)</f>
        <v/>
      </c>
      <c r="P13" s="73">
        <f>施設１０!$Y$19</f>
        <v>0</v>
      </c>
      <c r="Q13" s="73">
        <f>施設１０!$Y$23</f>
        <v>0</v>
      </c>
      <c r="R13" s="75">
        <f>施設１０!$Y$26</f>
        <v>0</v>
      </c>
      <c r="S13" s="79" t="str">
        <f>IF(施設１０!$N$4="","",施設１０!$AJ$29)</f>
        <v/>
      </c>
    </row>
    <row r="14" spans="1:24" ht="43.5" customHeight="1">
      <c r="R14" s="76" t="s">
        <v>11</v>
      </c>
      <c r="S14" s="80">
        <f>SUM(S4:S13)</f>
        <v>0</v>
      </c>
      <c r="V14" s="60"/>
      <c r="W14" s="60" t="s">
        <v>86</v>
      </c>
      <c r="X14" s="60" t="s">
        <v>88</v>
      </c>
    </row>
    <row r="15" spans="1:24">
      <c r="V15" s="81" t="s">
        <v>138</v>
      </c>
      <c r="W15" s="60">
        <f t="shared" ref="W15:W21" si="1">COUNTIF($G$4:$G$13,V15)</f>
        <v>0</v>
      </c>
      <c r="X15" s="60">
        <f t="shared" ref="X15:X21" si="2">SUMIF($G$4:$G$13,V15,$S$4:$S$13)</f>
        <v>0</v>
      </c>
    </row>
    <row r="16" spans="1:24">
      <c r="V16" s="81" t="s">
        <v>87</v>
      </c>
      <c r="W16" s="60">
        <f t="shared" si="1"/>
        <v>0</v>
      </c>
      <c r="X16" s="60">
        <f t="shared" si="2"/>
        <v>0</v>
      </c>
    </row>
    <row r="17" spans="22:24">
      <c r="V17" s="81" t="s">
        <v>139</v>
      </c>
      <c r="W17" s="60">
        <f t="shared" si="1"/>
        <v>0</v>
      </c>
      <c r="X17" s="60">
        <f t="shared" si="2"/>
        <v>0</v>
      </c>
    </row>
    <row r="18" spans="22:24">
      <c r="V18" s="81" t="s">
        <v>147</v>
      </c>
      <c r="W18" s="60">
        <f t="shared" si="1"/>
        <v>0</v>
      </c>
      <c r="X18" s="60">
        <f t="shared" si="2"/>
        <v>0</v>
      </c>
    </row>
    <row r="19" spans="22:24">
      <c r="V19" s="82" t="s">
        <v>173</v>
      </c>
      <c r="W19" s="60">
        <f t="shared" si="1"/>
        <v>0</v>
      </c>
      <c r="X19" s="60">
        <f t="shared" si="2"/>
        <v>0</v>
      </c>
    </row>
    <row r="20" spans="22:24">
      <c r="V20" s="81" t="s">
        <v>71</v>
      </c>
      <c r="W20" s="60">
        <f t="shared" si="1"/>
        <v>0</v>
      </c>
      <c r="X20" s="60">
        <f t="shared" si="2"/>
        <v>0</v>
      </c>
    </row>
    <row r="21" spans="22:24">
      <c r="V21" s="81" t="s">
        <v>81</v>
      </c>
      <c r="W21" s="60">
        <f t="shared" si="1"/>
        <v>0</v>
      </c>
      <c r="X21" s="60">
        <f t="shared" si="2"/>
        <v>0</v>
      </c>
    </row>
    <row r="22" spans="22:24">
      <c r="V22" s="81"/>
      <c r="W22" s="60"/>
      <c r="X22" s="60"/>
    </row>
    <row r="23" spans="22:24">
      <c r="V23" s="81" t="s">
        <v>129</v>
      </c>
      <c r="W23" s="60">
        <f t="shared" ref="W23:W30" si="3">COUNTIF($G$4:$G$13,V23)</f>
        <v>0</v>
      </c>
      <c r="X23" s="60">
        <f t="shared" ref="X23:X30" si="4">SUMIF($G$4:$G$13,V23,$S$4:$S$13)</f>
        <v>0</v>
      </c>
    </row>
    <row r="24" spans="22:24">
      <c r="V24" s="81" t="s">
        <v>140</v>
      </c>
      <c r="W24" s="60">
        <f t="shared" si="3"/>
        <v>0</v>
      </c>
      <c r="X24" s="60">
        <f t="shared" si="4"/>
        <v>0</v>
      </c>
    </row>
    <row r="25" spans="22:24">
      <c r="V25" s="81" t="s">
        <v>141</v>
      </c>
      <c r="W25" s="60">
        <f t="shared" si="3"/>
        <v>0</v>
      </c>
      <c r="X25" s="60">
        <f t="shared" si="4"/>
        <v>0</v>
      </c>
    </row>
    <row r="26" spans="22:24">
      <c r="V26" s="81" t="s">
        <v>164</v>
      </c>
      <c r="W26" s="60">
        <f t="shared" si="3"/>
        <v>0</v>
      </c>
      <c r="X26" s="60">
        <f t="shared" si="4"/>
        <v>0</v>
      </c>
    </row>
    <row r="27" spans="22:24">
      <c r="V27" s="81" t="s">
        <v>142</v>
      </c>
      <c r="W27" s="60">
        <f t="shared" si="3"/>
        <v>0</v>
      </c>
      <c r="X27" s="60">
        <f t="shared" si="4"/>
        <v>0</v>
      </c>
    </row>
    <row r="28" spans="22:24">
      <c r="V28" s="81" t="s">
        <v>143</v>
      </c>
      <c r="W28" s="60">
        <f t="shared" si="3"/>
        <v>0</v>
      </c>
      <c r="X28" s="60">
        <f t="shared" si="4"/>
        <v>0</v>
      </c>
    </row>
    <row r="29" spans="22:24">
      <c r="V29" s="81" t="s">
        <v>17</v>
      </c>
      <c r="W29" s="60">
        <f t="shared" si="3"/>
        <v>0</v>
      </c>
      <c r="X29" s="60">
        <f t="shared" si="4"/>
        <v>0</v>
      </c>
    </row>
    <row r="30" spans="22:24">
      <c r="V30" s="81" t="s">
        <v>135</v>
      </c>
      <c r="W30" s="60">
        <f t="shared" si="3"/>
        <v>0</v>
      </c>
      <c r="X30" s="60">
        <f t="shared" si="4"/>
        <v>0</v>
      </c>
    </row>
    <row r="31" spans="22:24">
      <c r="V31" s="83"/>
      <c r="W31" s="85"/>
      <c r="X31" s="85"/>
    </row>
    <row r="32" spans="22:24">
      <c r="V32" s="84"/>
    </row>
    <row r="34" spans="1:30" ht="27">
      <c r="C34" s="60" t="s">
        <v>96</v>
      </c>
      <c r="D34" s="60" t="s">
        <v>148</v>
      </c>
      <c r="E34" s="60" t="s">
        <v>149</v>
      </c>
      <c r="F34" s="60" t="s">
        <v>150</v>
      </c>
      <c r="G34" s="60" t="s">
        <v>151</v>
      </c>
      <c r="H34" s="60" t="s">
        <v>152</v>
      </c>
      <c r="I34" s="60" t="s">
        <v>96</v>
      </c>
      <c r="J34" s="60" t="s">
        <v>153</v>
      </c>
      <c r="K34" s="60" t="s">
        <v>154</v>
      </c>
      <c r="L34" s="60" t="s">
        <v>155</v>
      </c>
      <c r="M34" s="60" t="s">
        <v>156</v>
      </c>
      <c r="N34" s="60" t="s">
        <v>157</v>
      </c>
      <c r="O34" s="60" t="s">
        <v>158</v>
      </c>
      <c r="P34" s="60" t="s">
        <v>82</v>
      </c>
      <c r="Q34" s="60" t="s">
        <v>136</v>
      </c>
      <c r="R34" s="60" t="s">
        <v>159</v>
      </c>
      <c r="S34" s="60" t="s">
        <v>160</v>
      </c>
      <c r="T34" s="60" t="s">
        <v>105</v>
      </c>
      <c r="U34" s="60" t="s">
        <v>73</v>
      </c>
      <c r="V34" s="60" t="s">
        <v>161</v>
      </c>
      <c r="W34" s="60" t="s">
        <v>128</v>
      </c>
      <c r="X34" s="60" t="s">
        <v>163</v>
      </c>
      <c r="Y34" s="60" t="s">
        <v>122</v>
      </c>
      <c r="Z34" s="60" t="s">
        <v>175</v>
      </c>
      <c r="AA34" s="60" t="s">
        <v>162</v>
      </c>
      <c r="AB34" s="87" t="s">
        <v>130</v>
      </c>
      <c r="AC34" s="87" t="s">
        <v>170</v>
      </c>
      <c r="AD34" s="60" t="s">
        <v>79</v>
      </c>
    </row>
    <row r="35" spans="1:30">
      <c r="A35" t="s">
        <v>126</v>
      </c>
      <c r="C35" s="59">
        <f>総括表!$E$11</f>
        <v>0</v>
      </c>
      <c r="D35" s="59">
        <f>総括表!$T$5</f>
        <v>0</v>
      </c>
      <c r="E35" s="59">
        <f>総括表!$W$5</f>
        <v>0</v>
      </c>
      <c r="F35" s="59">
        <f>総括表!$Z$5</f>
        <v>0</v>
      </c>
      <c r="G35" s="68" t="e">
        <f>("R"&amp;D35&amp;"."&amp;E35&amp;"."&amp;F35)*1</f>
        <v>#VALUE!</v>
      </c>
      <c r="H35" s="59">
        <f>総括表!$E$10</f>
        <v>0</v>
      </c>
      <c r="I35" s="59">
        <f>総括表!$E$11</f>
        <v>0</v>
      </c>
      <c r="J35" s="59">
        <f>総括表!$M$12</f>
        <v>0</v>
      </c>
      <c r="K35" s="59">
        <f>総括表!$U$12</f>
        <v>0</v>
      </c>
      <c r="L35" s="71">
        <f>総括表!$H$13</f>
        <v>0</v>
      </c>
      <c r="M35" s="71">
        <f>総括表!$K$13</f>
        <v>0</v>
      </c>
      <c r="N35" s="60" t="str">
        <f>L35&amp;"-"&amp;M35</f>
        <v>0-0</v>
      </c>
      <c r="O35" s="59">
        <f>総括表!$E$14</f>
        <v>0</v>
      </c>
      <c r="P35" s="59">
        <f>総括表!$M$15</f>
        <v>0</v>
      </c>
      <c r="Q35" s="71">
        <f>総括表!$M$16</f>
        <v>0</v>
      </c>
      <c r="R35" s="59">
        <f>総括表!$U$16</f>
        <v>0</v>
      </c>
      <c r="S35" s="71">
        <f>総括表!$H$17</f>
        <v>0</v>
      </c>
      <c r="T35" s="71">
        <f>総括表!$K$17</f>
        <v>0</v>
      </c>
      <c r="U35" s="60" t="str">
        <f>S35&amp;"-"&amp;T35</f>
        <v>0-0</v>
      </c>
      <c r="V35" s="59">
        <f>総括表!$E$18</f>
        <v>0</v>
      </c>
      <c r="W35" s="86">
        <f>総括表!$G$20</f>
        <v>0</v>
      </c>
      <c r="X35" s="59">
        <f>総括表!$T$42</f>
        <v>0</v>
      </c>
      <c r="Y35" s="59">
        <f>総括表!$T$26</f>
        <v>0</v>
      </c>
      <c r="Z35" s="59">
        <f>総括表!$T$32</f>
        <v>0</v>
      </c>
      <c r="AA35" s="59">
        <f>総括表!$T$41</f>
        <v>0</v>
      </c>
      <c r="AB35" s="88">
        <f>SUM(I4:I13)</f>
        <v>0</v>
      </c>
      <c r="AC35" s="88">
        <f>SUM(J4:J13)</f>
        <v>0</v>
      </c>
      <c r="AD35" s="88">
        <f>SUM(K4:K13)</f>
        <v>0</v>
      </c>
    </row>
  </sheetData>
  <phoneticPr fontId="3" type="Hiragana"/>
  <conditionalFormatting sqref="S1">
    <cfRule type="cellIs" dxfId="129" priority="1" operator="equal">
      <formula>0</formula>
    </cfRule>
  </conditionalFormatting>
  <pageMargins left="0.59055118110236227" right="0.59055118110236227" top="0.74803149606299213" bottom="0.74803149606299213" header="0.31496062992125984" footer="0.31496062992125984"/>
  <pageSetup paperSize="9" scale="4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29"/>
  <sheetViews>
    <sheetView topLeftCell="A13" zoomScaleNormal="100" zoomScaleSheetLayoutView="100" workbookViewId="0">
      <selection activeCell="A26" sqref="A26:I26"/>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c r="B19" s="337"/>
      <c r="C19" s="337"/>
      <c r="D19" s="337"/>
      <c r="E19" s="337"/>
      <c r="F19" s="337"/>
      <c r="G19" s="337"/>
      <c r="H19" s="337"/>
      <c r="I19" s="338"/>
      <c r="J19" s="103" t="s">
        <v>72</v>
      </c>
      <c r="K19" s="339">
        <v>5000</v>
      </c>
      <c r="L19" s="339"/>
      <c r="M19" s="339"/>
      <c r="N19" s="339"/>
      <c r="O19" s="340"/>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98"/>
      <c r="Z21" s="98"/>
      <c r="AA21" s="98"/>
      <c r="AB21" s="98"/>
      <c r="AC21" s="98"/>
      <c r="AD21" s="98"/>
      <c r="AE21" s="98"/>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c r="B23" s="337"/>
      <c r="C23" s="337"/>
      <c r="D23" s="337"/>
      <c r="E23" s="337"/>
      <c r="F23" s="337"/>
      <c r="G23" s="337"/>
      <c r="H23" s="337"/>
      <c r="I23" s="338"/>
      <c r="J23" s="103" t="s">
        <v>72</v>
      </c>
      <c r="K23" s="339">
        <v>3300</v>
      </c>
      <c r="L23" s="339"/>
      <c r="M23" s="339"/>
      <c r="N23" s="339"/>
      <c r="O23" s="340"/>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c r="B26" s="337"/>
      <c r="C26" s="337"/>
      <c r="D26" s="337"/>
      <c r="E26" s="337"/>
      <c r="F26" s="337"/>
      <c r="G26" s="337"/>
      <c r="H26" s="337"/>
      <c r="I26" s="338"/>
      <c r="J26" s="103" t="s">
        <v>72</v>
      </c>
      <c r="K26" s="339">
        <v>1650</v>
      </c>
      <c r="L26" s="339"/>
      <c r="M26" s="339"/>
      <c r="N26" s="339"/>
      <c r="O26" s="340"/>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128" priority="8">
      <formula>LEN(TRIM(A10))=0</formula>
    </cfRule>
  </conditionalFormatting>
  <conditionalFormatting sqref="N3:R3">
    <cfRule type="containsBlanks" dxfId="127" priority="13">
      <formula>LEN(TRIM(N3))=0</formula>
    </cfRule>
  </conditionalFormatting>
  <conditionalFormatting sqref="N4:AE5">
    <cfRule type="containsBlanks" dxfId="126" priority="11">
      <formula>LEN(TRIM(N4))=0</formula>
    </cfRule>
  </conditionalFormatting>
  <conditionalFormatting sqref="S6:T6 V6:X6">
    <cfRule type="containsBlanks" dxfId="125" priority="9">
      <formula>LEN(TRIM(S6))=0</formula>
    </cfRule>
  </conditionalFormatting>
  <conditionalFormatting sqref="Y19">
    <cfRule type="containsBlanks" dxfId="124" priority="1">
      <formula>LEN(TRIM(Y19))=0</formula>
    </cfRule>
  </conditionalFormatting>
  <conditionalFormatting sqref="Y23">
    <cfRule type="containsBlanks" dxfId="123" priority="6">
      <formula>LEN(TRIM(Y23))=0</formula>
    </cfRule>
  </conditionalFormatting>
  <conditionalFormatting sqref="Y26">
    <cfRule type="containsBlanks" dxfId="122" priority="4">
      <formula>LEN(TRIM(Y26))=0</formula>
    </cfRule>
  </conditionalFormatting>
  <conditionalFormatting sqref="AH5:AI5">
    <cfRule type="containsBlanks" dxfId="121" priority="10">
      <formula>LEN(TRIM(AH5))=0</formula>
    </cfRule>
  </conditionalFormatting>
  <conditionalFormatting sqref="AK4 N7:AU7">
    <cfRule type="containsBlanks" dxfId="120" priority="3">
      <formula>LEN(TRIM(N4))=0</formula>
    </cfRule>
  </conditionalFormatting>
  <conditionalFormatting sqref="AM5:AN5">
    <cfRule type="containsBlanks" dxfId="119" priority="2">
      <formula>LEN(TRIM(AM5))=0</formula>
    </cfRule>
  </conditionalFormatting>
  <conditionalFormatting sqref="AR5:AS5">
    <cfRule type="containsBlanks" dxfId="118" priority="7">
      <formula>LEN(TRIM(AR5))=0</formula>
    </cfRule>
  </conditionalFormatting>
  <dataValidations count="7">
    <dataValidation imeMode="halfAlpha" allowBlank="1" showInputMessage="1" showErrorMessage="1" sqref="AT5 AO5 AJ5" xr:uid="{00000000-0002-0000-0300-000000000000}"/>
    <dataValidation imeMode="disabled" allowBlank="1" showInputMessage="1" showErrorMessage="1" sqref="AR5:AS5 AM5:AN5 S6:T6 V6:Y6 AH5:AI5" xr:uid="{00000000-0002-0000-0300-000001000000}"/>
    <dataValidation type="list" imeMode="disabled" allowBlank="1" showInputMessage="1" showErrorMessage="1" sqref="A10:A15" xr:uid="{00000000-0002-0000-0300-000002000000}">
      <formula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AE5 D11:AU11" xr:uid="{00000000-0002-0000-03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709C18D7-7A73-4C9B-9408-7D3C27BC59B9}">
      <formula1>"6,5,4,3,2,1"</formula1>
    </dataValidation>
    <dataValidation type="date" allowBlank="1" showInputMessage="1" showErrorMessage="1" sqref="AK4:AU4" xr:uid="{DF7976E7-9F09-47CF-8685-BD6AF20CB1C4}">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14D1-47FD-41B5-8181-696098336C6B}">
  <sheetPr>
    <pageSetUpPr fitToPage="1"/>
  </sheetPr>
  <dimension ref="A1:AV29"/>
  <sheetViews>
    <sheetView zoomScaleNormal="100"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ht="14.25" thickBo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191"/>
      <c r="F5" s="191"/>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92"/>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thickBo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ht="14.25" thickBot="1">
      <c r="A8" s="91"/>
      <c r="B8" s="91"/>
      <c r="C8" s="91"/>
      <c r="D8" s="91"/>
      <c r="E8" s="91"/>
      <c r="F8" s="91"/>
      <c r="G8" s="91"/>
      <c r="H8" s="91"/>
      <c r="I8" s="91"/>
      <c r="J8" s="91"/>
      <c r="K8" s="104"/>
      <c r="L8" s="106"/>
      <c r="M8" s="10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row>
    <row r="9" spans="1:48" ht="29.25" customHeight="1" thickBo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thickBo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thickBo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thickBo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thickBo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thickBo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thickBo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9">
        <v>5000</v>
      </c>
      <c r="L19" s="339"/>
      <c r="M19" s="339"/>
      <c r="N19" s="339"/>
      <c r="O19" s="340"/>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191"/>
      <c r="AO19" s="191"/>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191"/>
      <c r="O21" s="191"/>
      <c r="P21" s="191"/>
      <c r="Q21" s="191"/>
      <c r="R21" s="191"/>
      <c r="S21" s="191"/>
      <c r="T21" s="191"/>
      <c r="U21" s="191"/>
      <c r="V21" s="191"/>
      <c r="W21" s="191"/>
      <c r="X21" s="191"/>
      <c r="Y21" s="193"/>
      <c r="Z21" s="193"/>
      <c r="AA21" s="193"/>
      <c r="AB21" s="193"/>
      <c r="AC21" s="193"/>
      <c r="AD21" s="193"/>
      <c r="AE21" s="193"/>
      <c r="AF21" s="193"/>
      <c r="AG21" s="193"/>
      <c r="AH21" s="193"/>
      <c r="AI21" s="193"/>
      <c r="AJ21" s="193"/>
      <c r="AK21" s="193"/>
      <c r="AL21" s="193"/>
      <c r="AM21" s="191"/>
      <c r="AN21" s="191"/>
      <c r="AO21" s="191"/>
      <c r="AP21" s="191"/>
      <c r="AQ21" s="191"/>
      <c r="AR21" s="191"/>
      <c r="AS21" s="191"/>
      <c r="AT21" s="191"/>
      <c r="AU21" s="191"/>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9">
        <v>3300</v>
      </c>
      <c r="L23" s="339"/>
      <c r="M23" s="339"/>
      <c r="N23" s="339"/>
      <c r="O23" s="340"/>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191"/>
      <c r="AO23" s="191"/>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9">
        <v>1650</v>
      </c>
      <c r="L26" s="339"/>
      <c r="M26" s="339"/>
      <c r="N26" s="339"/>
      <c r="O26" s="340"/>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191"/>
      <c r="AO26" s="191"/>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F26:AJ26"/>
    <mergeCell ref="AK26:AL26"/>
    <mergeCell ref="AP26:AQ26"/>
    <mergeCell ref="AJ28:AU28"/>
    <mergeCell ref="AJ29:AS29"/>
    <mergeCell ref="AT29:AU29"/>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23:AD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8:J18"/>
    <mergeCell ref="K18:Q18"/>
    <mergeCell ref="R18:X18"/>
    <mergeCell ref="Y18:AE18"/>
    <mergeCell ref="AF18:AL18"/>
    <mergeCell ref="A15:C15"/>
    <mergeCell ref="A12:C12"/>
    <mergeCell ref="D12:AU12"/>
    <mergeCell ref="AM5:AN5"/>
    <mergeCell ref="AP5:AQ5"/>
    <mergeCell ref="AR5:AS5"/>
    <mergeCell ref="D6:M7"/>
    <mergeCell ref="S6:T6"/>
    <mergeCell ref="V6:X6"/>
    <mergeCell ref="AF6:AU6"/>
    <mergeCell ref="N7:AU7"/>
    <mergeCell ref="A3:C7"/>
    <mergeCell ref="N3:R3"/>
    <mergeCell ref="N4:AE4"/>
    <mergeCell ref="AF4:AJ4"/>
    <mergeCell ref="D15:AU15"/>
    <mergeCell ref="AK4:AU4"/>
    <mergeCell ref="Y26:AD26"/>
    <mergeCell ref="N5:AE5"/>
    <mergeCell ref="AF5:AG5"/>
    <mergeCell ref="AH5:AI5"/>
    <mergeCell ref="AK5:AL5"/>
    <mergeCell ref="Y19:AD19"/>
    <mergeCell ref="A9:AU9"/>
    <mergeCell ref="A10:C10"/>
    <mergeCell ref="D10:AU10"/>
    <mergeCell ref="A11:C11"/>
    <mergeCell ref="D11:AU11"/>
    <mergeCell ref="A13:C13"/>
    <mergeCell ref="D13:AU13"/>
    <mergeCell ref="A14:C14"/>
    <mergeCell ref="D14:AU14"/>
  </mergeCells>
  <phoneticPr fontId="51"/>
  <conditionalFormatting sqref="A10:A15">
    <cfRule type="containsBlanks" dxfId="117" priority="11">
      <formula>LEN(TRIM(A10))=0</formula>
    </cfRule>
  </conditionalFormatting>
  <conditionalFormatting sqref="N3:R3">
    <cfRule type="containsBlanks" dxfId="116" priority="15">
      <formula>LEN(TRIM(N3))=0</formula>
    </cfRule>
  </conditionalFormatting>
  <conditionalFormatting sqref="N4:AE5">
    <cfRule type="containsBlanks" dxfId="115" priority="14">
      <formula>LEN(TRIM(N4))=0</formula>
    </cfRule>
  </conditionalFormatting>
  <conditionalFormatting sqref="S6:T6 V6:X6">
    <cfRule type="containsBlanks" dxfId="114" priority="12">
      <formula>LEN(TRIM(S6))=0</formula>
    </cfRule>
  </conditionalFormatting>
  <conditionalFormatting sqref="Y19">
    <cfRule type="containsBlanks" dxfId="113" priority="2">
      <formula>LEN(TRIM(Y19))=0</formula>
    </cfRule>
  </conditionalFormatting>
  <conditionalFormatting sqref="Y23">
    <cfRule type="containsBlanks" dxfId="112" priority="4">
      <formula>LEN(TRIM(Y23))=0</formula>
    </cfRule>
  </conditionalFormatting>
  <conditionalFormatting sqref="Y26">
    <cfRule type="containsBlanks" dxfId="111" priority="3">
      <formula>LEN(TRIM(Y26))=0</formula>
    </cfRule>
  </conditionalFormatting>
  <conditionalFormatting sqref="AH5:AI5">
    <cfRule type="containsBlanks" dxfId="110" priority="13">
      <formula>LEN(TRIM(AH5))=0</formula>
    </cfRule>
  </conditionalFormatting>
  <conditionalFormatting sqref="N7:AU7">
    <cfRule type="containsBlanks" dxfId="109" priority="7">
      <formula>LEN(TRIM(N7))=0</formula>
    </cfRule>
  </conditionalFormatting>
  <conditionalFormatting sqref="AM5:AN5">
    <cfRule type="containsBlanks" dxfId="108" priority="6">
      <formula>LEN(TRIM(AM5))=0</formula>
    </cfRule>
  </conditionalFormatting>
  <conditionalFormatting sqref="AR5:AS5">
    <cfRule type="containsBlanks" dxfId="107" priority="10">
      <formula>LEN(TRIM(AR5))=0</formula>
    </cfRule>
  </conditionalFormatting>
  <conditionalFormatting sqref="AK4">
    <cfRule type="containsBlanks" dxfId="106" priority="1">
      <formula>LEN(TRIM(AK4))=0</formula>
    </cfRule>
  </conditionalFormatting>
  <dataValidations count="7">
    <dataValidation imeMode="halfAlpha" allowBlank="1" showInputMessage="1" showErrorMessage="1" sqref="AT5 AO5 AJ5" xr:uid="{7DE93F93-6AD6-4250-95B0-9D6899ED4C80}"/>
    <dataValidation imeMode="disabled" allowBlank="1" showInputMessage="1" showErrorMessage="1" sqref="AR5:AS5 AM5:AN5 S6:T6 V6:Y6 AH5:AI5" xr:uid="{F4ABE762-BA33-41A9-B4D1-0030E4A2462D}"/>
    <dataValidation type="list" imeMode="disabled" allowBlank="1" showInputMessage="1" showErrorMessage="1" sqref="A10:A15" xr:uid="{DC21D6BE-B2B2-4DE9-A265-72F500838B95}">
      <formula1>"○"</formula1>
    </dataValidation>
    <dataValidation type="textLength" allowBlank="1" showErrorMessage="1" error="10桁で入力してください。" sqref="N3:R3" xr:uid="{DF330C1C-213C-4AFA-A794-45DE22EE0014}">
      <formula1>9</formula1>
      <formula2>10</formula2>
    </dataValidation>
    <dataValidation type="list" allowBlank="1" showInputMessage="1" showErrorMessage="1" sqref="N5:AE5 D11:AU11" xr:uid="{94C431AB-FF8D-4673-877E-6A931AA960EF}">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31760D0B-4CB9-4438-93F7-20C17193D258}">
      <formula1>"6,5,4,3,2,1"</formula1>
    </dataValidation>
    <dataValidation type="date" allowBlank="1" showInputMessage="1" showErrorMessage="1" sqref="AK4:AU4" xr:uid="{4AAB0060-D920-445A-B3EF-5938509DE399}">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29"/>
  <sheetViews>
    <sheetView zoomScaleNormal="100"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9">
        <v>5000</v>
      </c>
      <c r="L19" s="339"/>
      <c r="M19" s="339"/>
      <c r="N19" s="339"/>
      <c r="O19" s="340"/>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105" priority="20">
      <formula>LEN(TRIM(A10))=0</formula>
    </cfRule>
  </conditionalFormatting>
  <conditionalFormatting sqref="N3:R3">
    <cfRule type="containsBlanks" dxfId="104" priority="25">
      <formula>LEN(TRIM(N3))=0</formula>
    </cfRule>
  </conditionalFormatting>
  <conditionalFormatting sqref="N4:AE5">
    <cfRule type="containsBlanks" dxfId="103" priority="23">
      <formula>LEN(TRIM(N4))=0</formula>
    </cfRule>
  </conditionalFormatting>
  <conditionalFormatting sqref="N7:AU7">
    <cfRule type="containsBlanks" dxfId="102" priority="15">
      <formula>LEN(TRIM(N7))=0</formula>
    </cfRule>
  </conditionalFormatting>
  <conditionalFormatting sqref="S6:T6 V6:X6">
    <cfRule type="containsBlanks" dxfId="101" priority="21">
      <formula>LEN(TRIM(S6))=0</formula>
    </cfRule>
  </conditionalFormatting>
  <conditionalFormatting sqref="Y19">
    <cfRule type="containsBlanks" dxfId="100" priority="2">
      <formula>LEN(TRIM(Y19))=0</formula>
    </cfRule>
  </conditionalFormatting>
  <conditionalFormatting sqref="Y23">
    <cfRule type="containsBlanks" dxfId="99" priority="4">
      <formula>LEN(TRIM(Y23))=0</formula>
    </cfRule>
  </conditionalFormatting>
  <conditionalFormatting sqref="Y26">
    <cfRule type="containsBlanks" dxfId="98" priority="3">
      <formula>LEN(TRIM(Y26))=0</formula>
    </cfRule>
  </conditionalFormatting>
  <conditionalFormatting sqref="AH5:AI5">
    <cfRule type="containsBlanks" dxfId="97" priority="22">
      <formula>LEN(TRIM(AH5))=0</formula>
    </cfRule>
  </conditionalFormatting>
  <conditionalFormatting sqref="AM5:AN5">
    <cfRule type="containsBlanks" dxfId="96" priority="14">
      <formula>LEN(TRIM(AM5))=0</formula>
    </cfRule>
  </conditionalFormatting>
  <conditionalFormatting sqref="AR5:AS5">
    <cfRule type="containsBlanks" dxfId="95" priority="19">
      <formula>LEN(TRIM(AR5))=0</formula>
    </cfRule>
  </conditionalFormatting>
  <conditionalFormatting sqref="AK4">
    <cfRule type="containsBlanks" dxfId="94" priority="1">
      <formula>LEN(TRIM(AK4))=0</formula>
    </cfRule>
  </conditionalFormatting>
  <dataValidations count="7">
    <dataValidation imeMode="halfAlpha" allowBlank="1" showInputMessage="1" showErrorMessage="1" sqref="AT5 AO5 AJ5" xr:uid="{00000000-0002-0000-0500-000000000000}"/>
    <dataValidation imeMode="disabled" allowBlank="1" showInputMessage="1" showErrorMessage="1" sqref="AR5:AS5 AM5:AN5 S6:T6 V6:Y6 AH5:AI5" xr:uid="{00000000-0002-0000-0500-000001000000}"/>
    <dataValidation type="list" imeMode="disabled" allowBlank="1" showInputMessage="1" showErrorMessage="1" sqref="A10:A15" xr:uid="{00000000-0002-0000-0500-000002000000}">
      <formula1>"○"</formula1>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N5:AE5 D11:AU11" xr:uid="{00000000-0002-0000-05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9B9B6049-35D1-4ECE-B273-F6DB4CC0AF0B}">
      <formula1>"6,5,4,3,2,1"</formula1>
    </dataValidation>
    <dataValidation type="date" allowBlank="1" showInputMessage="1" showErrorMessage="1" sqref="AK4:AU4" xr:uid="{4028738A-8F93-45AE-9AE7-BFB0A2BFFCB2}">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9">
        <v>5000</v>
      </c>
      <c r="L19" s="339"/>
      <c r="M19" s="339"/>
      <c r="N19" s="339"/>
      <c r="O19" s="340"/>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93" priority="20">
      <formula>LEN(TRIM(A10))=0</formula>
    </cfRule>
  </conditionalFormatting>
  <conditionalFormatting sqref="N3:R3">
    <cfRule type="containsBlanks" dxfId="92" priority="25">
      <formula>LEN(TRIM(N3))=0</formula>
    </cfRule>
  </conditionalFormatting>
  <conditionalFormatting sqref="N4:AE5">
    <cfRule type="containsBlanks" dxfId="91" priority="23">
      <formula>LEN(TRIM(N4))=0</formula>
    </cfRule>
  </conditionalFormatting>
  <conditionalFormatting sqref="N7:AU7">
    <cfRule type="containsBlanks" dxfId="90" priority="15">
      <formula>LEN(TRIM(N7))=0</formula>
    </cfRule>
  </conditionalFormatting>
  <conditionalFormatting sqref="S6:T6 V6:X6">
    <cfRule type="containsBlanks" dxfId="89" priority="21">
      <formula>LEN(TRIM(S6))=0</formula>
    </cfRule>
  </conditionalFormatting>
  <conditionalFormatting sqref="Y19">
    <cfRule type="containsBlanks" dxfId="88" priority="2">
      <formula>LEN(TRIM(Y19))=0</formula>
    </cfRule>
  </conditionalFormatting>
  <conditionalFormatting sqref="Y23">
    <cfRule type="containsBlanks" dxfId="87" priority="4">
      <formula>LEN(TRIM(Y23))=0</formula>
    </cfRule>
  </conditionalFormatting>
  <conditionalFormatting sqref="Y26">
    <cfRule type="containsBlanks" dxfId="86" priority="3">
      <formula>LEN(TRIM(Y26))=0</formula>
    </cfRule>
  </conditionalFormatting>
  <conditionalFormatting sqref="AH5:AI5">
    <cfRule type="containsBlanks" dxfId="85" priority="22">
      <formula>LEN(TRIM(AH5))=0</formula>
    </cfRule>
  </conditionalFormatting>
  <conditionalFormatting sqref="AM5:AN5">
    <cfRule type="containsBlanks" dxfId="84" priority="14">
      <formula>LEN(TRIM(AM5))=0</formula>
    </cfRule>
  </conditionalFormatting>
  <conditionalFormatting sqref="AR5:AS5">
    <cfRule type="containsBlanks" dxfId="83" priority="19">
      <formula>LEN(TRIM(AR5))=0</formula>
    </cfRule>
  </conditionalFormatting>
  <conditionalFormatting sqref="AK4">
    <cfRule type="containsBlanks" dxfId="82" priority="1">
      <formula>LEN(TRIM(AK4))=0</formula>
    </cfRule>
  </conditionalFormatting>
  <dataValidations count="7">
    <dataValidation imeMode="halfAlpha" allowBlank="1" showInputMessage="1" showErrorMessage="1" sqref="AT5 AO5 AJ5" xr:uid="{00000000-0002-0000-0600-000000000000}"/>
    <dataValidation imeMode="disabled" allowBlank="1" showInputMessage="1" showErrorMessage="1" sqref="AR5:AS5 AM5:AN5 S6:T6 V6:Y6 AH5:AI5" xr:uid="{00000000-0002-0000-0600-000001000000}"/>
    <dataValidation type="list" imeMode="disabled" allowBlank="1" showInputMessage="1" showErrorMessage="1" sqref="A10:A15" xr:uid="{00000000-0002-0000-0600-000002000000}">
      <formula1>"○"</formula1>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N5:AE5 D11:AU11" xr:uid="{00000000-0002-0000-06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0E55C539-2C4A-4DAA-810F-68474EA12780}">
      <formula1>"6,5,4,3,2,1"</formula1>
    </dataValidation>
    <dataValidation type="date" allowBlank="1" showInputMessage="1" showErrorMessage="1" sqref="AK4:AU4" xr:uid="{9DEC6AC7-9489-49F1-9A80-008093C457ED}">
      <formula1>92</formula1>
      <formula2>45901</formula2>
    </dataValidation>
  </dataValidations>
  <pageMargins left="0.59055118110236227" right="0.59055118110236227" top="0.74803149606299213" bottom="0.74803149606299213" header="0.31496062992125984" footer="0.31496062992125984"/>
  <pageSetup paperSize="9" scale="8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9">
        <v>5000</v>
      </c>
      <c r="L19" s="339"/>
      <c r="M19" s="339"/>
      <c r="N19" s="339"/>
      <c r="O19" s="340"/>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81" priority="20">
      <formula>LEN(TRIM(A10))=0</formula>
    </cfRule>
  </conditionalFormatting>
  <conditionalFormatting sqref="N3:R3">
    <cfRule type="containsBlanks" dxfId="80" priority="25">
      <formula>LEN(TRIM(N3))=0</formula>
    </cfRule>
  </conditionalFormatting>
  <conditionalFormatting sqref="N4:AE5">
    <cfRule type="containsBlanks" dxfId="79" priority="23">
      <formula>LEN(TRIM(N4))=0</formula>
    </cfRule>
  </conditionalFormatting>
  <conditionalFormatting sqref="N7:AU7">
    <cfRule type="containsBlanks" dxfId="78" priority="15">
      <formula>LEN(TRIM(N7))=0</formula>
    </cfRule>
  </conditionalFormatting>
  <conditionalFormatting sqref="S6:T6 V6:X6">
    <cfRule type="containsBlanks" dxfId="77" priority="21">
      <formula>LEN(TRIM(S6))=0</formula>
    </cfRule>
  </conditionalFormatting>
  <conditionalFormatting sqref="Y19">
    <cfRule type="containsBlanks" dxfId="76" priority="2">
      <formula>LEN(TRIM(Y19))=0</formula>
    </cfRule>
  </conditionalFormatting>
  <conditionalFormatting sqref="Y23">
    <cfRule type="containsBlanks" dxfId="75" priority="4">
      <formula>LEN(TRIM(Y23))=0</formula>
    </cfRule>
  </conditionalFormatting>
  <conditionalFormatting sqref="Y26">
    <cfRule type="containsBlanks" dxfId="74" priority="3">
      <formula>LEN(TRIM(Y26))=0</formula>
    </cfRule>
  </conditionalFormatting>
  <conditionalFormatting sqref="AH5:AI5">
    <cfRule type="containsBlanks" dxfId="73" priority="22">
      <formula>LEN(TRIM(AH5))=0</formula>
    </cfRule>
  </conditionalFormatting>
  <conditionalFormatting sqref="AM5:AN5">
    <cfRule type="containsBlanks" dxfId="72" priority="14">
      <formula>LEN(TRIM(AM5))=0</formula>
    </cfRule>
  </conditionalFormatting>
  <conditionalFormatting sqref="AR5:AS5">
    <cfRule type="containsBlanks" dxfId="71" priority="19">
      <formula>LEN(TRIM(AR5))=0</formula>
    </cfRule>
  </conditionalFormatting>
  <conditionalFormatting sqref="AK4">
    <cfRule type="containsBlanks" dxfId="70" priority="1">
      <formula>LEN(TRIM(AK4))=0</formula>
    </cfRule>
  </conditionalFormatting>
  <dataValidations count="7">
    <dataValidation imeMode="halfAlpha" allowBlank="1" showInputMessage="1" showErrorMessage="1" sqref="AT5 AO5 AJ5" xr:uid="{00000000-0002-0000-0700-000000000000}"/>
    <dataValidation imeMode="disabled" allowBlank="1" showInputMessage="1" showErrorMessage="1" sqref="AR5:AS5 AM5:AN5 S6:T6 V6:Y6 AH5:AI5" xr:uid="{00000000-0002-0000-0700-000001000000}"/>
    <dataValidation type="list" imeMode="disabled" allowBlank="1" showInputMessage="1" showErrorMessage="1" sqref="A10:A15" xr:uid="{00000000-0002-0000-0700-000002000000}">
      <formula1>"○"</formula1>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N5:AE5 D11:AU11" xr:uid="{00000000-0002-0000-07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DF5F31EA-61FA-4576-849F-1037048592F0}">
      <formula1>"6,5,4,3,2,1"</formula1>
    </dataValidation>
    <dataValidation type="date" allowBlank="1" showInputMessage="1" showErrorMessage="1" sqref="AK4:AU4" xr:uid="{53361068-7251-4AA6-8588-1FE8A30A5EE8}">
      <formula1>92</formula1>
      <formula2>45901</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9"/>
  <sheetViews>
    <sheetView zoomScaleSheetLayoutView="100" workbookViewId="0">
      <selection activeCell="AK4" sqref="AK4:AU4"/>
    </sheetView>
  </sheetViews>
  <sheetFormatPr defaultRowHeight="13.5"/>
  <cols>
    <col min="1" max="47" width="2.125" customWidth="1"/>
    <col min="52" max="52" width="48.625" bestFit="1" customWidth="1"/>
  </cols>
  <sheetData>
    <row r="1" spans="1:48">
      <c r="A1" s="89" t="s">
        <v>70</v>
      </c>
      <c r="B1" s="89"/>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row>
    <row r="3" spans="1:48" ht="42" customHeight="1">
      <c r="A3" s="344" t="s">
        <v>0</v>
      </c>
      <c r="B3" s="345"/>
      <c r="C3" s="346"/>
      <c r="D3" s="93" t="s">
        <v>146</v>
      </c>
      <c r="E3" s="96"/>
      <c r="F3" s="96"/>
      <c r="G3" s="99"/>
      <c r="H3" s="99"/>
      <c r="I3" s="99"/>
      <c r="J3" s="99"/>
      <c r="K3" s="99"/>
      <c r="L3" s="99"/>
      <c r="M3" s="108"/>
      <c r="N3" s="296"/>
      <c r="O3" s="297"/>
      <c r="P3" s="297"/>
      <c r="Q3" s="297"/>
      <c r="R3" s="298"/>
      <c r="S3" s="114"/>
      <c r="T3" s="114"/>
      <c r="U3" s="114"/>
      <c r="V3" s="114"/>
      <c r="W3" s="114"/>
      <c r="X3" s="114"/>
      <c r="Y3" s="114"/>
      <c r="Z3" s="114"/>
      <c r="AA3" s="114"/>
      <c r="AB3" s="114"/>
      <c r="AC3" s="114"/>
      <c r="AD3" s="114"/>
      <c r="AE3" s="114"/>
      <c r="AF3" s="114"/>
      <c r="AG3" s="114"/>
      <c r="AH3" s="114"/>
      <c r="AI3" s="114"/>
      <c r="AJ3" s="117"/>
      <c r="AK3" s="117"/>
      <c r="AL3" s="117"/>
      <c r="AM3" s="117"/>
      <c r="AN3" s="117"/>
      <c r="AO3" s="117"/>
      <c r="AP3" s="117"/>
      <c r="AQ3" s="117"/>
      <c r="AR3" s="117"/>
      <c r="AS3" s="117"/>
      <c r="AT3" s="117"/>
      <c r="AU3" s="122"/>
    </row>
    <row r="4" spans="1:48" ht="42" customHeight="1">
      <c r="A4" s="347"/>
      <c r="B4" s="348"/>
      <c r="C4" s="349"/>
      <c r="D4" s="94" t="s">
        <v>35</v>
      </c>
      <c r="E4" s="97"/>
      <c r="F4" s="97"/>
      <c r="G4" s="100"/>
      <c r="H4" s="100"/>
      <c r="I4" s="100"/>
      <c r="J4" s="100"/>
      <c r="K4" s="100"/>
      <c r="L4" s="100"/>
      <c r="M4" s="109"/>
      <c r="N4" s="299"/>
      <c r="O4" s="227"/>
      <c r="P4" s="227"/>
      <c r="Q4" s="227"/>
      <c r="R4" s="227"/>
      <c r="S4" s="227"/>
      <c r="T4" s="227"/>
      <c r="U4" s="227"/>
      <c r="V4" s="227"/>
      <c r="W4" s="227"/>
      <c r="X4" s="227"/>
      <c r="Y4" s="227"/>
      <c r="Z4" s="227"/>
      <c r="AA4" s="227"/>
      <c r="AB4" s="227"/>
      <c r="AC4" s="227"/>
      <c r="AD4" s="227"/>
      <c r="AE4" s="227"/>
      <c r="AF4" s="300" t="s">
        <v>59</v>
      </c>
      <c r="AG4" s="210"/>
      <c r="AH4" s="210"/>
      <c r="AI4" s="210"/>
      <c r="AJ4" s="210"/>
      <c r="AK4" s="315"/>
      <c r="AL4" s="315"/>
      <c r="AM4" s="315"/>
      <c r="AN4" s="315"/>
      <c r="AO4" s="315"/>
      <c r="AP4" s="315"/>
      <c r="AQ4" s="315"/>
      <c r="AR4" s="315"/>
      <c r="AS4" s="315"/>
      <c r="AT4" s="315"/>
      <c r="AU4" s="316"/>
    </row>
    <row r="5" spans="1:48" ht="42" customHeight="1">
      <c r="A5" s="347"/>
      <c r="B5" s="348"/>
      <c r="C5" s="349"/>
      <c r="D5" s="95" t="s">
        <v>4</v>
      </c>
      <c r="E5" s="98"/>
      <c r="F5" s="98"/>
      <c r="G5" s="101"/>
      <c r="H5" s="101"/>
      <c r="I5" s="101"/>
      <c r="J5" s="101"/>
      <c r="K5" s="101"/>
      <c r="L5" s="101"/>
      <c r="M5" s="110"/>
      <c r="N5" s="311"/>
      <c r="O5" s="311"/>
      <c r="P5" s="311"/>
      <c r="Q5" s="311"/>
      <c r="R5" s="311"/>
      <c r="S5" s="311"/>
      <c r="T5" s="311"/>
      <c r="U5" s="311"/>
      <c r="V5" s="311"/>
      <c r="W5" s="311"/>
      <c r="X5" s="311"/>
      <c r="Y5" s="311"/>
      <c r="Z5" s="311"/>
      <c r="AA5" s="311"/>
      <c r="AB5" s="311"/>
      <c r="AC5" s="311"/>
      <c r="AD5" s="311"/>
      <c r="AE5" s="312"/>
      <c r="AF5" s="309" t="s">
        <v>99</v>
      </c>
      <c r="AG5" s="310"/>
      <c r="AH5" s="308"/>
      <c r="AI5" s="308"/>
      <c r="AJ5" s="118" t="s">
        <v>52</v>
      </c>
      <c r="AK5" s="309" t="s">
        <v>74</v>
      </c>
      <c r="AL5" s="310"/>
      <c r="AM5" s="308"/>
      <c r="AN5" s="308"/>
      <c r="AO5" s="121" t="s">
        <v>52</v>
      </c>
      <c r="AP5" s="327" t="s">
        <v>45</v>
      </c>
      <c r="AQ5" s="310"/>
      <c r="AR5" s="308"/>
      <c r="AS5" s="308"/>
      <c r="AT5" s="118" t="s">
        <v>52</v>
      </c>
      <c r="AU5" s="123"/>
      <c r="AV5" s="124"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c r="A6" s="347"/>
      <c r="B6" s="348"/>
      <c r="C6" s="349"/>
      <c r="D6" s="353" t="s">
        <v>46</v>
      </c>
      <c r="E6" s="354"/>
      <c r="F6" s="354"/>
      <c r="G6" s="354"/>
      <c r="H6" s="354"/>
      <c r="I6" s="354"/>
      <c r="J6" s="354"/>
      <c r="K6" s="354"/>
      <c r="L6" s="354"/>
      <c r="M6" s="355"/>
      <c r="N6" s="112" t="s">
        <v>8</v>
      </c>
      <c r="O6" s="112"/>
      <c r="P6" s="112"/>
      <c r="Q6" s="112"/>
      <c r="R6" s="112"/>
      <c r="S6" s="328"/>
      <c r="T6" s="328"/>
      <c r="U6" s="112" t="s">
        <v>6</v>
      </c>
      <c r="V6" s="328"/>
      <c r="W6" s="328"/>
      <c r="X6" s="328"/>
      <c r="Y6" s="115"/>
      <c r="Z6" s="112" t="s">
        <v>18</v>
      </c>
      <c r="AA6" s="112"/>
      <c r="AB6" s="112"/>
      <c r="AC6" s="112"/>
      <c r="AD6" s="112"/>
      <c r="AE6" s="112"/>
      <c r="AF6" s="329"/>
      <c r="AG6" s="329"/>
      <c r="AH6" s="329"/>
      <c r="AI6" s="329"/>
      <c r="AJ6" s="329"/>
      <c r="AK6" s="329"/>
      <c r="AL6" s="329"/>
      <c r="AM6" s="329"/>
      <c r="AN6" s="329"/>
      <c r="AO6" s="329"/>
      <c r="AP6" s="329"/>
      <c r="AQ6" s="329"/>
      <c r="AR6" s="329"/>
      <c r="AS6" s="329"/>
      <c r="AT6" s="329"/>
      <c r="AU6" s="330"/>
    </row>
    <row r="7" spans="1:48" ht="42" customHeight="1">
      <c r="A7" s="350"/>
      <c r="B7" s="351"/>
      <c r="C7" s="352"/>
      <c r="D7" s="356"/>
      <c r="E7" s="357"/>
      <c r="F7" s="357"/>
      <c r="G7" s="357"/>
      <c r="H7" s="357"/>
      <c r="I7" s="357"/>
      <c r="J7" s="357"/>
      <c r="K7" s="357"/>
      <c r="L7" s="357"/>
      <c r="M7" s="358"/>
      <c r="N7" s="301"/>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3"/>
    </row>
    <row r="8" spans="1:48">
      <c r="A8" s="91"/>
      <c r="B8" s="91"/>
      <c r="C8" s="91"/>
      <c r="D8" s="91"/>
      <c r="E8" s="91"/>
      <c r="F8" s="91"/>
      <c r="G8" s="91"/>
      <c r="H8" s="91"/>
      <c r="I8" s="91"/>
      <c r="J8" s="91"/>
      <c r="K8" s="104"/>
      <c r="L8" s="106"/>
      <c r="M8" s="101"/>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row>
    <row r="9" spans="1:48" ht="29.25" customHeight="1">
      <c r="A9" s="304" t="s">
        <v>31</v>
      </c>
      <c r="B9" s="305"/>
      <c r="C9" s="305"/>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7"/>
    </row>
    <row r="10" spans="1:48" ht="29.25" customHeight="1">
      <c r="A10" s="289"/>
      <c r="B10" s="290"/>
      <c r="C10" s="291"/>
      <c r="D10" s="294" t="s">
        <v>174</v>
      </c>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5"/>
    </row>
    <row r="11" spans="1:48" ht="29.25" customHeight="1">
      <c r="A11" s="289"/>
      <c r="B11" s="290"/>
      <c r="C11" s="291"/>
      <c r="D11" s="292" t="s">
        <v>55</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3"/>
    </row>
    <row r="12" spans="1:48" ht="29.25" customHeight="1">
      <c r="A12" s="289"/>
      <c r="B12" s="290"/>
      <c r="C12" s="291"/>
      <c r="D12" s="292" t="s">
        <v>53</v>
      </c>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3"/>
    </row>
    <row r="13" spans="1:48" ht="29.25" customHeight="1">
      <c r="A13" s="289"/>
      <c r="B13" s="290"/>
      <c r="C13" s="291"/>
      <c r="D13" s="292" t="s">
        <v>32</v>
      </c>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3"/>
    </row>
    <row r="14" spans="1:48" ht="29.25" customHeight="1">
      <c r="A14" s="289"/>
      <c r="B14" s="290"/>
      <c r="C14" s="291"/>
      <c r="D14" s="292" t="s">
        <v>89</v>
      </c>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3"/>
    </row>
    <row r="15" spans="1:48" ht="29.25" customHeight="1">
      <c r="A15" s="289"/>
      <c r="B15" s="290"/>
      <c r="C15" s="291"/>
      <c r="D15" s="317" t="s">
        <v>127</v>
      </c>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7"/>
      <c r="AL15" s="317"/>
      <c r="AM15" s="317"/>
      <c r="AN15" s="317"/>
      <c r="AO15" s="317"/>
      <c r="AP15" s="318"/>
      <c r="AQ15" s="318"/>
      <c r="AR15" s="318"/>
      <c r="AS15" s="318"/>
      <c r="AT15" s="318"/>
      <c r="AU15" s="319"/>
    </row>
    <row r="16" spans="1:48" ht="22.5" customHeight="1">
      <c r="A16" s="92"/>
      <c r="B16" s="92"/>
      <c r="C16" s="92"/>
      <c r="D16" s="92"/>
      <c r="E16" s="92"/>
      <c r="F16" s="92"/>
      <c r="G16" s="92"/>
      <c r="H16" s="92"/>
      <c r="I16" s="92"/>
      <c r="J16" s="92"/>
      <c r="K16" s="105"/>
      <c r="L16" s="107"/>
      <c r="M16" s="111"/>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row>
    <row r="17" spans="1:48" ht="14.25" thickBot="1">
      <c r="A17" s="91"/>
      <c r="B17" s="91"/>
      <c r="C17" s="91"/>
      <c r="D17" s="91"/>
      <c r="E17" s="91"/>
      <c r="F17" s="91"/>
      <c r="G17" s="91"/>
      <c r="H17" s="91"/>
      <c r="I17" s="91"/>
      <c r="J17" s="91"/>
      <c r="K17" s="104"/>
      <c r="L17" s="106"/>
      <c r="M17" s="10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row>
    <row r="18" spans="1:48" ht="41.25" customHeight="1">
      <c r="A18" s="320" t="s">
        <v>12</v>
      </c>
      <c r="B18" s="321"/>
      <c r="C18" s="321"/>
      <c r="D18" s="321"/>
      <c r="E18" s="321"/>
      <c r="F18" s="321"/>
      <c r="G18" s="321"/>
      <c r="H18" s="321"/>
      <c r="I18" s="321"/>
      <c r="J18" s="321"/>
      <c r="K18" s="322" t="s">
        <v>7</v>
      </c>
      <c r="L18" s="322"/>
      <c r="M18" s="322"/>
      <c r="N18" s="322"/>
      <c r="O18" s="322"/>
      <c r="P18" s="322"/>
      <c r="Q18" s="322"/>
      <c r="R18" s="322" t="s">
        <v>49</v>
      </c>
      <c r="S18" s="322"/>
      <c r="T18" s="322"/>
      <c r="U18" s="322"/>
      <c r="V18" s="322"/>
      <c r="W18" s="322"/>
      <c r="X18" s="322"/>
      <c r="Y18" s="323" t="s">
        <v>75</v>
      </c>
      <c r="Z18" s="323"/>
      <c r="AA18" s="323"/>
      <c r="AB18" s="323"/>
      <c r="AC18" s="323"/>
      <c r="AD18" s="323"/>
      <c r="AE18" s="323"/>
      <c r="AF18" s="324" t="s">
        <v>165</v>
      </c>
      <c r="AG18" s="325"/>
      <c r="AH18" s="325"/>
      <c r="AI18" s="325"/>
      <c r="AJ18" s="325"/>
      <c r="AK18" s="325"/>
      <c r="AL18" s="326"/>
      <c r="AM18" s="119"/>
      <c r="AN18" s="119"/>
      <c r="AO18" s="119"/>
      <c r="AP18" s="119"/>
      <c r="AQ18" s="119"/>
      <c r="AR18" s="113"/>
      <c r="AS18" s="113"/>
      <c r="AT18" s="113"/>
      <c r="AU18" s="113"/>
    </row>
    <row r="19" spans="1:48" ht="41.25" customHeight="1" thickBot="1">
      <c r="A19" s="336">
        <f>IF(AH5="",0,AH5)</f>
        <v>0</v>
      </c>
      <c r="B19" s="337"/>
      <c r="C19" s="337"/>
      <c r="D19" s="337"/>
      <c r="E19" s="337"/>
      <c r="F19" s="337"/>
      <c r="G19" s="337"/>
      <c r="H19" s="337"/>
      <c r="I19" s="338"/>
      <c r="J19" s="103" t="s">
        <v>72</v>
      </c>
      <c r="K19" s="331">
        <v>5000</v>
      </c>
      <c r="L19" s="331"/>
      <c r="M19" s="331"/>
      <c r="N19" s="331"/>
      <c r="O19" s="332"/>
      <c r="P19" s="333" t="s">
        <v>133</v>
      </c>
      <c r="Q19" s="341"/>
      <c r="R19" s="331">
        <f>IF(AH5="",0,A19*K19)</f>
        <v>0</v>
      </c>
      <c r="S19" s="331"/>
      <c r="T19" s="331"/>
      <c r="U19" s="331"/>
      <c r="V19" s="332"/>
      <c r="W19" s="333" t="s">
        <v>133</v>
      </c>
      <c r="X19" s="341"/>
      <c r="Y19" s="313"/>
      <c r="Z19" s="314"/>
      <c r="AA19" s="314"/>
      <c r="AB19" s="314"/>
      <c r="AC19" s="314"/>
      <c r="AD19" s="314"/>
      <c r="AE19" s="116" t="s">
        <v>76</v>
      </c>
      <c r="AF19" s="331">
        <f>R19*Y19/6</f>
        <v>0</v>
      </c>
      <c r="AG19" s="331"/>
      <c r="AH19" s="331"/>
      <c r="AI19" s="331"/>
      <c r="AJ19" s="332"/>
      <c r="AK19" s="333" t="s">
        <v>133</v>
      </c>
      <c r="AL19" s="334"/>
      <c r="AM19" s="113"/>
      <c r="AN19" s="98"/>
      <c r="AO19" s="98"/>
      <c r="AP19" s="335"/>
      <c r="AQ19" s="335"/>
      <c r="AR19" s="113"/>
      <c r="AS19" s="113"/>
      <c r="AT19" s="113"/>
      <c r="AU19" s="113"/>
      <c r="AV19" s="125"/>
    </row>
    <row r="20" spans="1:48" ht="22.5" customHeight="1">
      <c r="A20" s="92"/>
      <c r="B20" s="92"/>
      <c r="C20" s="92"/>
      <c r="D20" s="92"/>
      <c r="E20" s="92"/>
      <c r="F20" s="92"/>
      <c r="G20" s="102"/>
      <c r="H20" s="92"/>
      <c r="I20" s="92"/>
      <c r="J20" s="92"/>
      <c r="K20" s="105"/>
      <c r="L20" s="107"/>
      <c r="M20" s="111"/>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1:48" ht="14.25" thickBot="1">
      <c r="A21" s="91"/>
      <c r="B21" s="91"/>
      <c r="C21" s="91"/>
      <c r="D21" s="91"/>
      <c r="E21" s="91"/>
      <c r="F21" s="91"/>
      <c r="G21" s="91"/>
      <c r="H21" s="91"/>
      <c r="I21" s="91"/>
      <c r="J21" s="91"/>
      <c r="K21" s="104"/>
      <c r="L21" s="106"/>
      <c r="M21" s="101"/>
      <c r="N21" s="98"/>
      <c r="O21" s="98"/>
      <c r="P21" s="98"/>
      <c r="Q21" s="98"/>
      <c r="R21" s="98"/>
      <c r="S21" s="98"/>
      <c r="T21" s="98"/>
      <c r="U21" s="98"/>
      <c r="V21" s="98"/>
      <c r="W21" s="98"/>
      <c r="X21" s="98"/>
      <c r="Y21" s="193"/>
      <c r="Z21" s="193"/>
      <c r="AA21" s="193"/>
      <c r="AB21" s="193"/>
      <c r="AC21" s="193"/>
      <c r="AD21" s="193"/>
      <c r="AE21" s="193"/>
      <c r="AF21" s="193"/>
      <c r="AG21" s="193"/>
      <c r="AH21" s="193"/>
      <c r="AI21" s="193"/>
      <c r="AJ21" s="193"/>
      <c r="AK21" s="193"/>
      <c r="AL21" s="193"/>
      <c r="AM21" s="98"/>
      <c r="AN21" s="98"/>
      <c r="AO21" s="98"/>
      <c r="AP21" s="98"/>
      <c r="AQ21" s="98"/>
      <c r="AR21" s="98"/>
      <c r="AS21" s="98"/>
      <c r="AT21" s="98"/>
      <c r="AU21" s="98"/>
    </row>
    <row r="22" spans="1:48" ht="41.25" customHeight="1">
      <c r="A22" s="320" t="s">
        <v>12</v>
      </c>
      <c r="B22" s="321"/>
      <c r="C22" s="321"/>
      <c r="D22" s="321"/>
      <c r="E22" s="321"/>
      <c r="F22" s="321"/>
      <c r="G22" s="321"/>
      <c r="H22" s="321"/>
      <c r="I22" s="321"/>
      <c r="J22" s="321"/>
      <c r="K22" s="322" t="s">
        <v>7</v>
      </c>
      <c r="L22" s="322"/>
      <c r="M22" s="322"/>
      <c r="N22" s="322"/>
      <c r="O22" s="322"/>
      <c r="P22" s="322"/>
      <c r="Q22" s="322"/>
      <c r="R22" s="322" t="s">
        <v>49</v>
      </c>
      <c r="S22" s="322"/>
      <c r="T22" s="322"/>
      <c r="U22" s="322"/>
      <c r="V22" s="322"/>
      <c r="W22" s="322"/>
      <c r="X22" s="322"/>
      <c r="Y22" s="323" t="s">
        <v>75</v>
      </c>
      <c r="Z22" s="323"/>
      <c r="AA22" s="323"/>
      <c r="AB22" s="323"/>
      <c r="AC22" s="323"/>
      <c r="AD22" s="323"/>
      <c r="AE22" s="323"/>
      <c r="AF22" s="324" t="s">
        <v>167</v>
      </c>
      <c r="AG22" s="325"/>
      <c r="AH22" s="325"/>
      <c r="AI22" s="325"/>
      <c r="AJ22" s="325"/>
      <c r="AK22" s="325"/>
      <c r="AL22" s="326"/>
      <c r="AM22" s="119"/>
      <c r="AN22" s="119"/>
      <c r="AO22" s="119"/>
      <c r="AP22" s="119"/>
      <c r="AQ22" s="119"/>
      <c r="AR22" s="113"/>
      <c r="AS22" s="113"/>
      <c r="AT22" s="113"/>
      <c r="AU22" s="113"/>
    </row>
    <row r="23" spans="1:48" ht="41.25" customHeight="1" thickBot="1">
      <c r="A23" s="336">
        <f>IF(AM5="",0,AM5)</f>
        <v>0</v>
      </c>
      <c r="B23" s="337"/>
      <c r="C23" s="337"/>
      <c r="D23" s="337"/>
      <c r="E23" s="337"/>
      <c r="F23" s="337"/>
      <c r="G23" s="337"/>
      <c r="H23" s="337"/>
      <c r="I23" s="338"/>
      <c r="J23" s="103" t="s">
        <v>72</v>
      </c>
      <c r="K23" s="331">
        <v>3300</v>
      </c>
      <c r="L23" s="331"/>
      <c r="M23" s="331"/>
      <c r="N23" s="331"/>
      <c r="O23" s="332"/>
      <c r="P23" s="333" t="s">
        <v>133</v>
      </c>
      <c r="Q23" s="341"/>
      <c r="R23" s="331">
        <f>IF(AM5="",0,A23*K23)</f>
        <v>0</v>
      </c>
      <c r="S23" s="331"/>
      <c r="T23" s="331"/>
      <c r="U23" s="331"/>
      <c r="V23" s="332"/>
      <c r="W23" s="333" t="s">
        <v>133</v>
      </c>
      <c r="X23" s="341"/>
      <c r="Y23" s="313"/>
      <c r="Z23" s="314"/>
      <c r="AA23" s="314"/>
      <c r="AB23" s="314"/>
      <c r="AC23" s="314"/>
      <c r="AD23" s="314"/>
      <c r="AE23" s="116" t="s">
        <v>76</v>
      </c>
      <c r="AF23" s="331">
        <f>R23*Y23/6</f>
        <v>0</v>
      </c>
      <c r="AG23" s="331"/>
      <c r="AH23" s="331"/>
      <c r="AI23" s="331"/>
      <c r="AJ23" s="332"/>
      <c r="AK23" s="333" t="s">
        <v>133</v>
      </c>
      <c r="AL23" s="334"/>
      <c r="AM23" s="113"/>
      <c r="AN23" s="98"/>
      <c r="AO23" s="98"/>
      <c r="AP23" s="335"/>
      <c r="AQ23" s="335"/>
      <c r="AR23" s="113"/>
      <c r="AS23" s="113"/>
      <c r="AT23" s="113"/>
      <c r="AU23" s="113"/>
      <c r="AV23" s="125"/>
    </row>
    <row r="24" spans="1:48" ht="22.5" customHeight="1" thickBot="1">
      <c r="A24" s="92"/>
      <c r="B24" s="92"/>
      <c r="C24" s="92"/>
      <c r="D24" s="92"/>
      <c r="E24" s="92"/>
      <c r="F24" s="92"/>
      <c r="G24" s="102"/>
      <c r="H24" s="92"/>
      <c r="I24" s="92"/>
      <c r="J24" s="92"/>
      <c r="K24" s="105"/>
      <c r="L24" s="107"/>
      <c r="M24" s="111"/>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8" ht="41.25" customHeight="1">
      <c r="A25" s="320" t="s">
        <v>66</v>
      </c>
      <c r="B25" s="321"/>
      <c r="C25" s="321"/>
      <c r="D25" s="321"/>
      <c r="E25" s="321"/>
      <c r="F25" s="321"/>
      <c r="G25" s="321"/>
      <c r="H25" s="321"/>
      <c r="I25" s="321"/>
      <c r="J25" s="321"/>
      <c r="K25" s="322" t="s">
        <v>7</v>
      </c>
      <c r="L25" s="322"/>
      <c r="M25" s="322"/>
      <c r="N25" s="322"/>
      <c r="O25" s="322"/>
      <c r="P25" s="322"/>
      <c r="Q25" s="322"/>
      <c r="R25" s="322" t="s">
        <v>49</v>
      </c>
      <c r="S25" s="322"/>
      <c r="T25" s="322"/>
      <c r="U25" s="322"/>
      <c r="V25" s="322"/>
      <c r="W25" s="322"/>
      <c r="X25" s="322"/>
      <c r="Y25" s="323" t="s">
        <v>75</v>
      </c>
      <c r="Z25" s="323"/>
      <c r="AA25" s="323"/>
      <c r="AB25" s="323"/>
      <c r="AC25" s="323"/>
      <c r="AD25" s="323"/>
      <c r="AE25" s="323"/>
      <c r="AF25" s="324" t="s">
        <v>78</v>
      </c>
      <c r="AG25" s="325"/>
      <c r="AH25" s="325"/>
      <c r="AI25" s="325"/>
      <c r="AJ25" s="325"/>
      <c r="AK25" s="325"/>
      <c r="AL25" s="326"/>
      <c r="AM25" s="120"/>
      <c r="AN25" s="119"/>
      <c r="AO25" s="119"/>
      <c r="AP25" s="119"/>
      <c r="AQ25" s="119"/>
      <c r="AR25" s="113"/>
      <c r="AS25" s="113"/>
      <c r="AT25" s="113"/>
      <c r="AU25" s="113"/>
    </row>
    <row r="26" spans="1:48" ht="41.25" customHeight="1" thickBot="1">
      <c r="A26" s="336">
        <f>IF(AR5="",0,AR5)</f>
        <v>0</v>
      </c>
      <c r="B26" s="337"/>
      <c r="C26" s="337"/>
      <c r="D26" s="337"/>
      <c r="E26" s="337"/>
      <c r="F26" s="337"/>
      <c r="G26" s="337"/>
      <c r="H26" s="337"/>
      <c r="I26" s="338"/>
      <c r="J26" s="103" t="s">
        <v>72</v>
      </c>
      <c r="K26" s="331">
        <v>1650</v>
      </c>
      <c r="L26" s="331"/>
      <c r="M26" s="331"/>
      <c r="N26" s="331"/>
      <c r="O26" s="332"/>
      <c r="P26" s="333" t="s">
        <v>133</v>
      </c>
      <c r="Q26" s="341"/>
      <c r="R26" s="331">
        <f>IF(AR5="",0,A26*K26)</f>
        <v>0</v>
      </c>
      <c r="S26" s="331"/>
      <c r="T26" s="331"/>
      <c r="U26" s="331"/>
      <c r="V26" s="332"/>
      <c r="W26" s="333" t="s">
        <v>133</v>
      </c>
      <c r="X26" s="341"/>
      <c r="Y26" s="313"/>
      <c r="Z26" s="314"/>
      <c r="AA26" s="314"/>
      <c r="AB26" s="314"/>
      <c r="AC26" s="314"/>
      <c r="AD26" s="314"/>
      <c r="AE26" s="116" t="s">
        <v>76</v>
      </c>
      <c r="AF26" s="331">
        <f>R26*Y26/6</f>
        <v>0</v>
      </c>
      <c r="AG26" s="331"/>
      <c r="AH26" s="331"/>
      <c r="AI26" s="331"/>
      <c r="AJ26" s="332"/>
      <c r="AK26" s="333" t="s">
        <v>133</v>
      </c>
      <c r="AL26" s="334"/>
      <c r="AM26" s="113"/>
      <c r="AN26" s="98"/>
      <c r="AO26" s="98"/>
      <c r="AP26" s="335"/>
      <c r="AQ26" s="335"/>
      <c r="AR26" s="113"/>
      <c r="AS26" s="113"/>
      <c r="AT26" s="113"/>
      <c r="AU26" s="113"/>
      <c r="AV26" s="125"/>
    </row>
    <row r="27" spans="1:48" ht="22.5" customHeight="1" thickBot="1">
      <c r="A27" s="92"/>
      <c r="B27" s="92"/>
      <c r="C27" s="92"/>
      <c r="D27" s="92"/>
      <c r="E27" s="92"/>
      <c r="F27" s="92"/>
      <c r="G27" s="92"/>
      <c r="H27" s="92"/>
      <c r="I27" s="92"/>
      <c r="J27" s="92"/>
      <c r="K27" s="105"/>
      <c r="L27" s="107"/>
      <c r="M27" s="111"/>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1:48" ht="40.5" customHeight="1">
      <c r="AJ28" s="359" t="s">
        <v>61</v>
      </c>
      <c r="AK28" s="360"/>
      <c r="AL28" s="360"/>
      <c r="AM28" s="360"/>
      <c r="AN28" s="360"/>
      <c r="AO28" s="360"/>
      <c r="AP28" s="322"/>
      <c r="AQ28" s="322"/>
      <c r="AR28" s="322"/>
      <c r="AS28" s="322"/>
      <c r="AT28" s="322"/>
      <c r="AU28" s="361"/>
    </row>
    <row r="29" spans="1:48" ht="40.5" customHeight="1" thickBot="1">
      <c r="AJ29" s="342">
        <f>AF19+AF23+AF26</f>
        <v>0</v>
      </c>
      <c r="AK29" s="343"/>
      <c r="AL29" s="343"/>
      <c r="AM29" s="343"/>
      <c r="AN29" s="343"/>
      <c r="AO29" s="343"/>
      <c r="AP29" s="331"/>
      <c r="AQ29" s="331"/>
      <c r="AR29" s="331"/>
      <c r="AS29" s="332"/>
      <c r="AT29" s="333" t="s">
        <v>133</v>
      </c>
      <c r="AU29" s="334"/>
    </row>
  </sheetData>
  <mergeCells count="75">
    <mergeCell ref="AJ29:AS29"/>
    <mergeCell ref="AT29:AU29"/>
    <mergeCell ref="A3:C7"/>
    <mergeCell ref="D6:M7"/>
    <mergeCell ref="AF26:AJ26"/>
    <mergeCell ref="AK26:AL26"/>
    <mergeCell ref="AP26:AQ26"/>
    <mergeCell ref="AJ28:AU28"/>
    <mergeCell ref="A26:I26"/>
    <mergeCell ref="K26:O26"/>
    <mergeCell ref="P26:Q26"/>
    <mergeCell ref="R26:V26"/>
    <mergeCell ref="W26:X26"/>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Y19:AD19"/>
    <mergeCell ref="Y23:AD23"/>
    <mergeCell ref="Y26:AD26"/>
    <mergeCell ref="AK4:AU4"/>
    <mergeCell ref="D14:AU14"/>
    <mergeCell ref="A15:C15"/>
    <mergeCell ref="D15:AU15"/>
    <mergeCell ref="A18:J18"/>
    <mergeCell ref="K18:Q18"/>
    <mergeCell ref="R18:X18"/>
    <mergeCell ref="Y18:AE18"/>
    <mergeCell ref="AF18:AL18"/>
    <mergeCell ref="AP5:AQ5"/>
    <mergeCell ref="AR5:AS5"/>
    <mergeCell ref="S6:T6"/>
    <mergeCell ref="V6:X6"/>
    <mergeCell ref="AF6:AU6"/>
    <mergeCell ref="N3:R3"/>
    <mergeCell ref="N4:AE4"/>
    <mergeCell ref="AF4:AJ4"/>
    <mergeCell ref="N7:AU7"/>
    <mergeCell ref="A9:AU9"/>
    <mergeCell ref="AH5:AI5"/>
    <mergeCell ref="AK5:AL5"/>
    <mergeCell ref="AM5:AN5"/>
    <mergeCell ref="N5:AE5"/>
    <mergeCell ref="AF5:AG5"/>
    <mergeCell ref="A13:C13"/>
    <mergeCell ref="D13:AU13"/>
    <mergeCell ref="A14:C14"/>
    <mergeCell ref="A10:C10"/>
    <mergeCell ref="D10:AU10"/>
    <mergeCell ref="A11:C11"/>
    <mergeCell ref="D11:AU11"/>
    <mergeCell ref="A12:C12"/>
    <mergeCell ref="D12:AU12"/>
  </mergeCells>
  <phoneticPr fontId="3" type="Hiragana"/>
  <conditionalFormatting sqref="A10:A15">
    <cfRule type="containsBlanks" dxfId="69" priority="20">
      <formula>LEN(TRIM(A10))=0</formula>
    </cfRule>
  </conditionalFormatting>
  <conditionalFormatting sqref="N3:R3">
    <cfRule type="containsBlanks" dxfId="68" priority="25">
      <formula>LEN(TRIM(N3))=0</formula>
    </cfRule>
  </conditionalFormatting>
  <conditionalFormatting sqref="N4:AE5">
    <cfRule type="containsBlanks" dxfId="67" priority="23">
      <formula>LEN(TRIM(N4))=0</formula>
    </cfRule>
  </conditionalFormatting>
  <conditionalFormatting sqref="N7:AU7">
    <cfRule type="containsBlanks" dxfId="66" priority="15">
      <formula>LEN(TRIM(N7))=0</formula>
    </cfRule>
  </conditionalFormatting>
  <conditionalFormatting sqref="S6:T6 V6:X6">
    <cfRule type="containsBlanks" dxfId="65" priority="21">
      <formula>LEN(TRIM(S6))=0</formula>
    </cfRule>
  </conditionalFormatting>
  <conditionalFormatting sqref="Y19">
    <cfRule type="containsBlanks" dxfId="64" priority="2">
      <formula>LEN(TRIM(Y19))=0</formula>
    </cfRule>
  </conditionalFormatting>
  <conditionalFormatting sqref="Y23">
    <cfRule type="containsBlanks" dxfId="63" priority="4">
      <formula>LEN(TRIM(Y23))=0</formula>
    </cfRule>
  </conditionalFormatting>
  <conditionalFormatting sqref="Y26">
    <cfRule type="containsBlanks" dxfId="62" priority="3">
      <formula>LEN(TRIM(Y26))=0</formula>
    </cfRule>
  </conditionalFormatting>
  <conditionalFormatting sqref="AH5:AI5">
    <cfRule type="containsBlanks" dxfId="61" priority="22">
      <formula>LEN(TRIM(AH5))=0</formula>
    </cfRule>
  </conditionalFormatting>
  <conditionalFormatting sqref="AM5:AN5">
    <cfRule type="containsBlanks" dxfId="60" priority="14">
      <formula>LEN(TRIM(AM5))=0</formula>
    </cfRule>
  </conditionalFormatting>
  <conditionalFormatting sqref="AR5:AS5">
    <cfRule type="containsBlanks" dxfId="59" priority="19">
      <formula>LEN(TRIM(AR5))=0</formula>
    </cfRule>
  </conditionalFormatting>
  <conditionalFormatting sqref="AK4">
    <cfRule type="containsBlanks" dxfId="58" priority="1">
      <formula>LEN(TRIM(AK4))=0</formula>
    </cfRule>
  </conditionalFormatting>
  <dataValidations count="7">
    <dataValidation imeMode="halfAlpha" allowBlank="1" showInputMessage="1" showErrorMessage="1" sqref="AT5 AO5 AJ5" xr:uid="{00000000-0002-0000-0800-000000000000}"/>
    <dataValidation imeMode="disabled" allowBlank="1" showInputMessage="1" showErrorMessage="1" sqref="AR5:AS5 AM5:AN5 S6:T6 V6:Y6 AH5:AI5"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N5:AE5 D11:AU11" xr:uid="{00000000-0002-0000-08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3 Y19 Y26" xr:uid="{8964B77D-3123-4D72-A7A9-FB01BADBCD41}">
      <formula1>"6,5,4,3,2,1"</formula1>
    </dataValidation>
    <dataValidation type="date" allowBlank="1" showInputMessage="1" showErrorMessage="1" sqref="AK4:AU4" xr:uid="{D4C652BC-581B-4D27-80A9-B9811A092361}">
      <formula1>92</formula1>
      <formula2>45901</formula2>
    </dataValidation>
  </dataValidations>
  <pageMargins left="0.59055118110236215" right="0.59055118110236215"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m 7 J W n 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k m 7 J 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u y V o o i k e 4 D g A A A B E A A A A T A B w A R m 9 y b X V s Y X M v U 2 V j d G l v b j E u b S C i G A A o o B Q A A A A A A A A A A A A A A A A A A A A A A A A A A A A r T k 0 u y c z P U w i G 0 I b W A F B L A Q I t A B Q A A g A I A J J u y V p x s M 8 v p A A A A P Y A A A A S A A A A A A A A A A A A A A A A A A A A A A B D b 2 5 m a W c v U G F j a 2 F n Z S 5 4 b W x Q S w E C L Q A U A A I A C A C S b s l a D 8 r p q 6 Q A A A D p A A A A E w A A A A A A A A A A A A A A A A D w A A A A W 0 N v b n R l b n R f V H l w Z X N d L n h t b F B L A Q I t A B Q A A g A I A J J u y 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U S J q L l R I Z T r E z k 1 X H E Y l N A A A A A A I A A A A A A A N m A A D A A A A A E A A A A G y S 1 d n p 4 W J k R j e g u U w Z N B o A A A A A B I A A A K A A A A A Q A A A A S K h c E y m X K R F 3 / w b Z o e 8 k n F A A A A A b R h y 1 k W 4 O A / 3 Q K O f / 3 9 B 8 u 2 f a S y s P d r 6 5 B O 8 H / k s V o R P f k a 0 U h Q U y N v Z v Q q E w g d + O a X D p F J h C J 1 D 8 i j l v 9 w 0 k q L V T I 9 b 8 W q f 9 e S u q x i i j 7 x Q A A A A r y V X r b 5 K k Y F e Y Y B v A F 4 1 6 l 8 k 2 I A = = < / D a t a M a s h u p > 
</file>

<file path=customXml/itemProps1.xml><?xml version="1.0" encoding="utf-8"?>
<ds:datastoreItem xmlns:ds="http://schemas.openxmlformats.org/officeDocument/2006/customXml" ds:itemID="{EED61F6B-DE6F-49C2-B3AA-C54132E92F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大屋敷 聖得</cp:lastModifiedBy>
  <cp:lastPrinted>2025-07-10T04:38:51Z</cp:lastPrinted>
  <dcterms:created xsi:type="dcterms:W3CDTF">2018-06-19T01:27:02Z</dcterms:created>
  <dcterms:modified xsi:type="dcterms:W3CDTF">2025-07-10T04:40:09Z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