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03_作物振興係\風害_薬剤助成\R8薬剤助成\03_HP掲載\"/>
    </mc:Choice>
  </mc:AlternateContent>
  <xr:revisionPtr revIDLastSave="0" documentId="13_ncr:1_{9DFC4E72-762D-477A-9195-5C7C15B57262}" xr6:coauthVersionLast="47" xr6:coauthVersionMax="47" xr10:uidLastSave="{00000000-0000-0000-0000-000000000000}"/>
  <bookViews>
    <workbookView xWindow="1020" yWindow="-90" windowWidth="27900" windowHeight="14865" xr2:uid="{20B9AEB9-3F28-4C49-AABE-9221E51B8137}"/>
  </bookViews>
  <sheets>
    <sheet name="1申込R8" sheetId="1" r:id="rId1"/>
  </sheets>
  <externalReferences>
    <externalReference r:id="rId2"/>
    <externalReference r:id="rId3"/>
  </externalReferences>
  <definedNames>
    <definedName name="_Fill" hidden="1">#REF!</definedName>
    <definedName name="ＪＡ協調">#REF!</definedName>
    <definedName name="_xlnm.Print_Area" localSheetId="0">'1申込R8'!$A$2:$S$94</definedName>
    <definedName name="_xlnm.Print_Area">#REF!</definedName>
    <definedName name="QB_外部出力_筆情報_選択">#REF!</definedName>
    <definedName name="Z_A762A2E4_F611_432E_BAB1_836A70C558C2_.wvu.Cols" localSheetId="0" hidden="1">'1申込R8'!$K:$V</definedName>
    <definedName name="Z_A762A2E4_F611_432E_BAB1_836A70C558C2_.wvu.PrintArea" localSheetId="0" hidden="1">'1申込R8'!$A$2:$R$94</definedName>
    <definedName name="Z_A762A2E4_F611_432E_BAB1_836A70C558C2_.wvu.Rows" localSheetId="0" hidden="1">'1申込R8'!$30:$31</definedName>
    <definedName name="その他負担">#REF!</definedName>
    <definedName name="メニュー">#REF!</definedName>
    <definedName name="メニューCD">#REF!</definedName>
    <definedName name="メニュー一覧">[1]コード!$E$14:$G$22</definedName>
    <definedName name="管轄局">[2]Sheet1!$B$3:$B$11</definedName>
    <definedName name="経営体区分">#REF!</definedName>
    <definedName name="経営体数">#REF!</definedName>
    <definedName name="県補助">#REF!</definedName>
    <definedName name="口座情報">#REF!</definedName>
    <definedName name="構成戸数">#REF!</definedName>
    <definedName name="市町村">[1]コード!$B$4:$D$28</definedName>
    <definedName name="市町村リスト">[1]コード!$B$4:$B$28</definedName>
    <definedName name="市町村費">#REF!</definedName>
    <definedName name="市町村名">#REF!</definedName>
    <definedName name="事業実施主体区分">#REF!</definedName>
    <definedName name="事業費_税込">#REF!</definedName>
    <definedName name="事業費_税抜">#REF!</definedName>
    <definedName name="執行CD">#REF!</definedName>
    <definedName name="執行予定">[1]コード!$R$4:$T$6</definedName>
    <definedName name="主体">[1]コード!$E$25:$F$34</definedName>
    <definedName name="振興局">#REF!</definedName>
    <definedName name="成果目標">#REF!</definedName>
    <definedName name="政策目的">[2]Sheet1!$G$3:$G$5</definedName>
    <definedName name="第１次">#REF!</definedName>
    <definedName name="地域一覧">[1]コード!$E$4:$F$11</definedName>
    <definedName name="品目CD">#REF!</definedName>
    <definedName name="品目一覧">[1]コード!$I$4:$Q$46</definedName>
    <definedName name="品目区分">#REF!</definedName>
    <definedName name="保険有無">#REF!</definedName>
    <definedName name="明細_メニュー">#REF!</definedName>
    <definedName name="明細データ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1" i="1" l="1"/>
  <c r="K78" i="1"/>
  <c r="K74" i="1"/>
  <c r="K73" i="1"/>
  <c r="K71" i="1"/>
  <c r="K70" i="1"/>
  <c r="K77" i="1"/>
  <c r="K76" i="1" l="1"/>
  <c r="K75" i="1"/>
  <c r="K72" i="1"/>
</calcChain>
</file>

<file path=xl/sharedStrings.xml><?xml version="1.0" encoding="utf-8"?>
<sst xmlns="http://schemas.openxmlformats.org/spreadsheetml/2006/main" count="107" uniqueCount="75">
  <si>
    <t>【個人用】</t>
    <rPh sb="1" eb="4">
      <t>コジンヨウ</t>
    </rPh>
    <phoneticPr fontId="3"/>
  </si>
  <si>
    <t>事務連絡</t>
    <rPh sb="0" eb="2">
      <t>ジム</t>
    </rPh>
    <rPh sb="2" eb="4">
      <t>レンラク</t>
    </rPh>
    <phoneticPr fontId="3"/>
  </si>
  <si>
    <t>　令和8年度の果樹薬剤助成事業を実施します。
　つきましては､下記の提出書類を持参のうえ､お申込みください。</t>
    <rPh sb="1" eb="3">
      <t>レイワ</t>
    </rPh>
    <rPh sb="4" eb="6">
      <t>ネンド</t>
    </rPh>
    <rPh sb="39" eb="41">
      <t>ジサン</t>
    </rPh>
    <rPh sb="46" eb="48">
      <t>モウシコ</t>
    </rPh>
    <phoneticPr fontId="3"/>
  </si>
  <si>
    <t>１．助成要件</t>
    <rPh sb="2" eb="4">
      <t>ジョセイ</t>
    </rPh>
    <rPh sb="4" eb="6">
      <t>ヨウケン</t>
    </rPh>
    <phoneticPr fontId="3"/>
  </si>
  <si>
    <t>　また､除草剤､殺そ剤､野鼠忌避剤､切口保護剤等も対象外です。</t>
    <phoneticPr fontId="3"/>
  </si>
  <si>
    <t>２．提出書類　※①～③の書類が全てそろってから提出してください。</t>
    <rPh sb="2" eb="4">
      <t>テイシュツ</t>
    </rPh>
    <rPh sb="4" eb="6">
      <t>ショルイ</t>
    </rPh>
    <rPh sb="12" eb="14">
      <t>ショルイ</t>
    </rPh>
    <rPh sb="15" eb="16">
      <t>スベ</t>
    </rPh>
    <rPh sb="23" eb="25">
      <t>テイシュツ</t>
    </rPh>
    <phoneticPr fontId="3"/>
  </si>
  <si>
    <t>① 果樹薬剤助成に係る状況報告及び申込書（個人用）…別紙1</t>
    <rPh sb="26" eb="28">
      <t>ベッシ</t>
    </rPh>
    <phoneticPr fontId="3"/>
  </si>
  <si>
    <r>
      <t>② 果樹薬剤領収書の写し（</t>
    </r>
    <r>
      <rPr>
        <u/>
        <sz val="11.5"/>
        <rFont val="游ゴシック"/>
        <family val="3"/>
        <charset val="128"/>
        <scheme val="minor"/>
      </rPr>
      <t>レシート不可</t>
    </r>
    <r>
      <rPr>
        <sz val="11.5"/>
        <rFont val="游ゴシック"/>
        <family val="3"/>
        <charset val="128"/>
        <scheme val="minor"/>
      </rPr>
      <t>）</t>
    </r>
    <rPh sb="2" eb="4">
      <t>カジュ</t>
    </rPh>
    <rPh sb="4" eb="6">
      <t>ヤクザイ</t>
    </rPh>
    <rPh sb="6" eb="9">
      <t>リョウシュウショ</t>
    </rPh>
    <rPh sb="10" eb="11">
      <t>ウツ</t>
    </rPh>
    <rPh sb="17" eb="19">
      <t>フカ</t>
    </rPh>
    <phoneticPr fontId="3"/>
  </si>
  <si>
    <t>③ 果樹薬剤明細書（納品書又は取引明細書等の写し）</t>
    <rPh sb="2" eb="4">
      <t>カジュ</t>
    </rPh>
    <rPh sb="4" eb="6">
      <t>ヤクザイ</t>
    </rPh>
    <rPh sb="6" eb="9">
      <t>メイサイショ</t>
    </rPh>
    <rPh sb="10" eb="13">
      <t>ノウヒンショ</t>
    </rPh>
    <rPh sb="13" eb="14">
      <t>マタ</t>
    </rPh>
    <rPh sb="15" eb="17">
      <t>トリヒキ</t>
    </rPh>
    <rPh sb="17" eb="20">
      <t>メイサイショ</t>
    </rPh>
    <rPh sb="20" eb="21">
      <t>トウ</t>
    </rPh>
    <rPh sb="22" eb="23">
      <t>ウツ</t>
    </rPh>
    <phoneticPr fontId="3"/>
  </si>
  <si>
    <t>～～～経営移譲等により申請者が変更になる場合は、追加で下記の書類が必要です。～～～</t>
    <rPh sb="3" eb="5">
      <t>ケイエイ</t>
    </rPh>
    <rPh sb="4" eb="6">
      <t>イジョウ</t>
    </rPh>
    <rPh sb="6" eb="7">
      <t>トウ</t>
    </rPh>
    <rPh sb="22" eb="24">
      <t>ツイカ</t>
    </rPh>
    <rPh sb="25" eb="27">
      <t>カキ</t>
    </rPh>
    <rPh sb="28" eb="30">
      <t>ショルイ</t>
    </rPh>
    <rPh sb="32" eb="34">
      <t>ヒツヨウ</t>
    </rPh>
    <phoneticPr fontId="3"/>
  </si>
  <si>
    <t>④ 出荷販売していることがわかる書類（収支内訳書や出荷伝票等）</t>
    <rPh sb="2" eb="6">
      <t>シュッカハンバイ</t>
    </rPh>
    <rPh sb="16" eb="18">
      <t>ショルイ</t>
    </rPh>
    <rPh sb="19" eb="21">
      <t>シュウシ</t>
    </rPh>
    <rPh sb="21" eb="24">
      <t>ウチワケショ</t>
    </rPh>
    <rPh sb="25" eb="27">
      <t>シュッカ</t>
    </rPh>
    <rPh sb="27" eb="29">
      <t>デンピョウ</t>
    </rPh>
    <rPh sb="29" eb="30">
      <t>トウ</t>
    </rPh>
    <phoneticPr fontId="3"/>
  </si>
  <si>
    <t xml:space="preserve">     あわせて、別紙１の申請者情報を二重線で訂正してください。（訂正印不要）</t>
    <rPh sb="14" eb="17">
      <t>シンセイシャ</t>
    </rPh>
    <rPh sb="17" eb="19">
      <t>ジョウホウ</t>
    </rPh>
    <rPh sb="23" eb="26">
      <t>テイセイイン</t>
    </rPh>
    <rPh sb="27" eb="29">
      <t>フヨウ</t>
    </rPh>
    <phoneticPr fontId="3"/>
  </si>
  <si>
    <t>３．助成金算出方法</t>
    <rPh sb="2" eb="5">
      <t>ジョセイキン</t>
    </rPh>
    <rPh sb="5" eb="7">
      <t>サンシュツ</t>
    </rPh>
    <rPh sb="7" eb="9">
      <t>ホウホウ</t>
    </rPh>
    <phoneticPr fontId="3"/>
  </si>
  <si>
    <t>　対象農家の薬剤使用金額（消費税抜き）と樹種別の標準単価（下表）のどちらか少ない方の額に</t>
    <rPh sb="1" eb="3">
      <t>タイショウ</t>
    </rPh>
    <rPh sb="3" eb="5">
      <t>ノウカ</t>
    </rPh>
    <rPh sb="6" eb="8">
      <t>ヤクザイ</t>
    </rPh>
    <rPh sb="8" eb="10">
      <t>シヨウ</t>
    </rPh>
    <rPh sb="10" eb="12">
      <t>キンガク</t>
    </rPh>
    <rPh sb="13" eb="16">
      <t>ショウヒゼイ</t>
    </rPh>
    <rPh sb="16" eb="17">
      <t>ヌ</t>
    </rPh>
    <rPh sb="20" eb="22">
      <t>ジュシュ</t>
    </rPh>
    <rPh sb="22" eb="23">
      <t>ベツ</t>
    </rPh>
    <rPh sb="24" eb="26">
      <t>ヒョウジュン</t>
    </rPh>
    <rPh sb="26" eb="28">
      <t>タンカ</t>
    </rPh>
    <rPh sb="29" eb="31">
      <t>カヒョウ</t>
    </rPh>
    <rPh sb="37" eb="38">
      <t>スク</t>
    </rPh>
    <rPh sb="40" eb="41">
      <t>ホウ</t>
    </rPh>
    <phoneticPr fontId="3"/>
  </si>
  <si>
    <t>　　○10aあたり薬剤使用標準単価（税抜き）</t>
    <rPh sb="9" eb="11">
      <t>ヤクザイ</t>
    </rPh>
    <rPh sb="11" eb="13">
      <t>シヨウ</t>
    </rPh>
    <rPh sb="13" eb="15">
      <t>ヒョウジュン</t>
    </rPh>
    <rPh sb="15" eb="17">
      <t>タンカ</t>
    </rPh>
    <rPh sb="18" eb="19">
      <t>ゼイ</t>
    </rPh>
    <rPh sb="19" eb="20">
      <t>ヌ</t>
    </rPh>
    <phoneticPr fontId="3"/>
  </si>
  <si>
    <t>りんご</t>
    <phoneticPr fontId="3"/>
  </si>
  <si>
    <t>ぶどう</t>
    <phoneticPr fontId="3"/>
  </si>
  <si>
    <t>もも</t>
    <phoneticPr fontId="3"/>
  </si>
  <si>
    <t>おうとう</t>
    <phoneticPr fontId="3"/>
  </si>
  <si>
    <t>なし</t>
    <phoneticPr fontId="3"/>
  </si>
  <si>
    <t>うめ</t>
    <phoneticPr fontId="3"/>
  </si>
  <si>
    <t>すもも</t>
    <phoneticPr fontId="3"/>
  </si>
  <si>
    <t>４．提出期限</t>
    <rPh sb="2" eb="4">
      <t>テイシュツ</t>
    </rPh>
    <rPh sb="4" eb="6">
      <t>キゲン</t>
    </rPh>
    <phoneticPr fontId="3"/>
  </si>
  <si>
    <t>令和９年１月１５日（金）</t>
    <rPh sb="5" eb="6">
      <t>ガツ</t>
    </rPh>
    <rPh sb="8" eb="9">
      <t>ニチ</t>
    </rPh>
    <rPh sb="10" eb="11">
      <t>キン</t>
    </rPh>
    <phoneticPr fontId="3"/>
  </si>
  <si>
    <t>５．提出場所</t>
    <rPh sb="2" eb="4">
      <t>テイシュツ</t>
    </rPh>
    <rPh sb="4" eb="6">
      <t>バショ</t>
    </rPh>
    <phoneticPr fontId="3"/>
  </si>
  <si>
    <t>農業振興課又はお近くの地域課産業建設係</t>
    <rPh sb="0" eb="2">
      <t>ノウギョウ</t>
    </rPh>
    <rPh sb="2" eb="4">
      <t>シンコウ</t>
    </rPh>
    <rPh sb="4" eb="5">
      <t>カ</t>
    </rPh>
    <rPh sb="5" eb="6">
      <t>マタ</t>
    </rPh>
    <rPh sb="8" eb="9">
      <t>チカ</t>
    </rPh>
    <rPh sb="11" eb="14">
      <t>チイキカ</t>
    </rPh>
    <rPh sb="14" eb="16">
      <t>サンギョウ</t>
    </rPh>
    <rPh sb="16" eb="18">
      <t>ケンセツ</t>
    </rPh>
    <rPh sb="18" eb="19">
      <t>ガカリ</t>
    </rPh>
    <phoneticPr fontId="3"/>
  </si>
  <si>
    <t>６．その他</t>
    <rPh sb="4" eb="5">
      <t>タ</t>
    </rPh>
    <phoneticPr fontId="3"/>
  </si>
  <si>
    <t>廃園により離農した方や自家消費のみの方は､補助金交付の対象外となります。</t>
    <rPh sb="0" eb="2">
      <t>ハイエン</t>
    </rPh>
    <rPh sb="5" eb="7">
      <t>リノウ</t>
    </rPh>
    <rPh sb="9" eb="10">
      <t>カタ</t>
    </rPh>
    <rPh sb="11" eb="15">
      <t>ジカショウヒ</t>
    </rPh>
    <rPh sb="18" eb="19">
      <t>カタ</t>
    </rPh>
    <rPh sb="21" eb="24">
      <t>ホジョキン</t>
    </rPh>
    <rPh sb="24" eb="26">
      <t>コウフ</t>
    </rPh>
    <rPh sb="27" eb="29">
      <t>タイショウ</t>
    </rPh>
    <rPh sb="29" eb="30">
      <t>ガイ</t>
    </rPh>
    <phoneticPr fontId="3"/>
  </si>
  <si>
    <t>申込書にその旨を記入し提出していただくか､下記担当へご連絡ください。</t>
    <rPh sb="1" eb="2">
      <t>コミ</t>
    </rPh>
    <rPh sb="2" eb="3">
      <t>ショ</t>
    </rPh>
    <rPh sb="6" eb="7">
      <t>ムネ</t>
    </rPh>
    <rPh sb="8" eb="10">
      <t>キニュウ</t>
    </rPh>
    <rPh sb="11" eb="13">
      <t>テイシュツ</t>
    </rPh>
    <rPh sb="21" eb="23">
      <t>カキ</t>
    </rPh>
    <rPh sb="23" eb="25">
      <t>タントウ</t>
    </rPh>
    <rPh sb="27" eb="29">
      <t>レンラク</t>
    </rPh>
    <phoneticPr fontId="3"/>
  </si>
  <si>
    <t>７．連絡先</t>
    <rPh sb="2" eb="5">
      <t>レンラクサキ</t>
    </rPh>
    <phoneticPr fontId="3"/>
  </si>
  <si>
    <t>横手市農林部農業振興課</t>
  </si>
  <si>
    <t>横手市旭川一丁目3-41平鹿地域振興局庁舎3Ｆ</t>
  </si>
  <si>
    <t>電話　0182-32-2113（担当：作物振興係 石川)</t>
    <rPh sb="25" eb="27">
      <t>イシカワ</t>
    </rPh>
    <phoneticPr fontId="3"/>
  </si>
  <si>
    <t>別紙１</t>
    <rPh sb="0" eb="2">
      <t>ベッシ</t>
    </rPh>
    <phoneticPr fontId="3"/>
  </si>
  <si>
    <t>（果樹等自然災害復旧対策事業）</t>
    <phoneticPr fontId="3"/>
  </si>
  <si>
    <t>●申請者</t>
    <rPh sb="1" eb="4">
      <t>シンセイシャ</t>
    </rPh>
    <phoneticPr fontId="3"/>
  </si>
  <si>
    <t>押印どうする？</t>
    <rPh sb="0" eb="2">
      <t>オウイン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</si>
  <si>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</si>
  <si>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</si>
  <si>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t>生年月日</t>
    <rPh sb="0" eb="2">
      <t>セイネン</t>
    </rPh>
    <rPh sb="2" eb="4">
      <t>ガッピ</t>
    </rPh>
    <phoneticPr fontId="3"/>
  </si>
  <si>
    <t>連絡先（携帯）</t>
    <rPh sb="0" eb="3">
      <t>レンラクサキ</t>
    </rPh>
    <rPh sb="4" eb="6">
      <t>ケイタイ</t>
    </rPh>
    <phoneticPr fontId="3"/>
  </si>
  <si>
    <t>※連絡先（携帯）が空欄の場合は､日中連絡がつく携帯番号を記入してください。</t>
    <rPh sb="1" eb="4">
      <t>レンラクサキ</t>
    </rPh>
    <rPh sb="5" eb="7">
      <t>ケイタイ</t>
    </rPh>
    <rPh sb="9" eb="11">
      <t>クウラン</t>
    </rPh>
    <rPh sb="12" eb="14">
      <t>バアイ</t>
    </rPh>
    <rPh sb="16" eb="18">
      <t>ニッチュウ</t>
    </rPh>
    <rPh sb="18" eb="20">
      <t>レンラク</t>
    </rPh>
    <rPh sb="23" eb="27">
      <t>ケイタイバンゴウ</t>
    </rPh>
    <rPh sb="28" eb="30">
      <t>キニュウ</t>
    </rPh>
    <phoneticPr fontId="3"/>
  </si>
  <si>
    <t>１．防除実施状況</t>
    <rPh sb="2" eb="4">
      <t>ボウジョ</t>
    </rPh>
    <rPh sb="4" eb="6">
      <t>ジッシ</t>
    </rPh>
    <rPh sb="6" eb="8">
      <t>ジョウキョウ</t>
    </rPh>
    <phoneticPr fontId="3"/>
  </si>
  <si>
    <t>品目</t>
    <rPh sb="0" eb="2">
      <t>ヒンモク</t>
    </rPh>
    <phoneticPr fontId="3"/>
  </si>
  <si>
    <t>栽培面積
①+②</t>
    <rPh sb="0" eb="2">
      <t>サイバイ</t>
    </rPh>
    <rPh sb="2" eb="4">
      <t>メンセキ</t>
    </rPh>
    <phoneticPr fontId="3"/>
  </si>
  <si>
    <t>個人防除</t>
    <rPh sb="0" eb="2">
      <t>コジン</t>
    </rPh>
    <rPh sb="2" eb="4">
      <t>ボウジョ</t>
    </rPh>
    <phoneticPr fontId="3"/>
  </si>
  <si>
    <t>共同防除関係</t>
    <rPh sb="0" eb="2">
      <t>キョウドウ</t>
    </rPh>
    <rPh sb="2" eb="4">
      <t>ボウジョ</t>
    </rPh>
    <rPh sb="4" eb="6">
      <t>カンケイ</t>
    </rPh>
    <phoneticPr fontId="3"/>
  </si>
  <si>
    <t>面積
①</t>
    <rPh sb="0" eb="2">
      <t>メンセキ</t>
    </rPh>
    <phoneticPr fontId="3"/>
  </si>
  <si>
    <t>薬剤金額(税込)
【記入欄】</t>
    <rPh sb="0" eb="2">
      <t>ヤクザイ</t>
    </rPh>
    <rPh sb="2" eb="4">
      <t>キンガク</t>
    </rPh>
    <rPh sb="5" eb="7">
      <t>ゼイコ</t>
    </rPh>
    <rPh sb="10" eb="12">
      <t>キニュウ</t>
    </rPh>
    <rPh sb="12" eb="13">
      <t>ラン</t>
    </rPh>
    <phoneticPr fontId="3"/>
  </si>
  <si>
    <t>防除組織名称</t>
    <rPh sb="0" eb="2">
      <t>ボウジョ</t>
    </rPh>
    <rPh sb="2" eb="4">
      <t>ソシキ</t>
    </rPh>
    <rPh sb="4" eb="6">
      <t>メイショウ</t>
    </rPh>
    <phoneticPr fontId="3"/>
  </si>
  <si>
    <t>面積
②</t>
    <rPh sb="0" eb="2">
      <t>メンセキ</t>
    </rPh>
    <phoneticPr fontId="3"/>
  </si>
  <si>
    <t>←共防リンク　未工事</t>
    <rPh sb="1" eb="2">
      <t>トモ</t>
    </rPh>
    <rPh sb="2" eb="3">
      <t>ボウ</t>
    </rPh>
    <rPh sb="7" eb="8">
      <t>ミ</t>
    </rPh>
    <rPh sb="8" eb="10">
      <t>コウジ</t>
    </rPh>
    <phoneticPr fontId="3"/>
  </si>
  <si>
    <t>円</t>
    <rPh sb="0" eb="1">
      <t>エン</t>
    </rPh>
    <phoneticPr fontId="3"/>
  </si>
  <si>
    <t>合計</t>
    <rPh sb="0" eb="2">
      <t>ゴウケイ</t>
    </rPh>
    <phoneticPr fontId="3"/>
  </si>
  <si>
    <t>***</t>
    <phoneticPr fontId="3"/>
  </si>
  <si>
    <r>
      <t>注　１）薬剤の共同購入のみの組織に加入しており､個人宛に領収書と薬剤明細書をもらえる方は､
　　　　領収書と薬剤明細書を提出してください。領収書と薬剤明細書をもらえない方は､その組
　　　　織の口座に振り込んだことがわかる書類（振込金受取書等）を提出してください。
　　２）</t>
    </r>
    <r>
      <rPr>
        <u/>
        <sz val="10.5"/>
        <rFont val="游ゴシック"/>
        <family val="3"/>
        <charset val="128"/>
        <scheme val="minor"/>
      </rPr>
      <t>防除面積が変更になった場合は､必ず修正してください。</t>
    </r>
    <rPh sb="0" eb="1">
      <t>チュウ</t>
    </rPh>
    <rPh sb="4" eb="6">
      <t>ヤクザイ</t>
    </rPh>
    <rPh sb="7" eb="9">
      <t>キョウドウ</t>
    </rPh>
    <rPh sb="9" eb="11">
      <t>コウニュウ</t>
    </rPh>
    <rPh sb="14" eb="16">
      <t>ソシキ</t>
    </rPh>
    <rPh sb="17" eb="19">
      <t>カニュウ</t>
    </rPh>
    <rPh sb="24" eb="26">
      <t>コジン</t>
    </rPh>
    <rPh sb="26" eb="27">
      <t>アテ</t>
    </rPh>
    <rPh sb="28" eb="31">
      <t>リョウシュウショ</t>
    </rPh>
    <rPh sb="32" eb="37">
      <t>ヤクザイメイサイショ</t>
    </rPh>
    <rPh sb="42" eb="43">
      <t>カタ</t>
    </rPh>
    <rPh sb="54" eb="59">
      <t>ヤクザイメイサイショ</t>
    </rPh>
    <rPh sb="60" eb="62">
      <t>テイシュツ</t>
    </rPh>
    <rPh sb="69" eb="72">
      <t>リョウシュウショ</t>
    </rPh>
    <rPh sb="73" eb="78">
      <t>ヤクザイメイサイショ</t>
    </rPh>
    <rPh sb="84" eb="85">
      <t>カタ</t>
    </rPh>
    <rPh sb="97" eb="99">
      <t>コウザ</t>
    </rPh>
    <rPh sb="102" eb="103">
      <t>コ</t>
    </rPh>
    <rPh sb="111" eb="113">
      <t>ショルイ</t>
    </rPh>
    <rPh sb="137" eb="139">
      <t>ボウジョ</t>
    </rPh>
    <rPh sb="139" eb="141">
      <t>メンセキ</t>
    </rPh>
    <rPh sb="142" eb="144">
      <t>ヘンコウ</t>
    </rPh>
    <rPh sb="148" eb="150">
      <t>バアイ</t>
    </rPh>
    <rPh sb="152" eb="153">
      <t>カナラ</t>
    </rPh>
    <rPh sb="154" eb="156">
      <t>シュウセイ</t>
    </rPh>
    <phoneticPr fontId="3"/>
  </si>
  <si>
    <t>２．添付書類</t>
    <rPh sb="2" eb="4">
      <t>テンプ</t>
    </rPh>
    <rPh sb="4" eb="6">
      <t>ショルイ</t>
    </rPh>
    <phoneticPr fontId="3"/>
  </si>
  <si>
    <r>
      <t>・果樹薬剤領収書の写し（レシート不可）　</t>
    </r>
    <r>
      <rPr>
        <sz val="11"/>
        <rFont val="游ゴシック"/>
        <family val="3"/>
        <charset val="128"/>
        <scheme val="minor"/>
      </rPr>
      <t>※Ａ４判に等倍でコピー</t>
    </r>
    <rPh sb="1" eb="3">
      <t>カジュ</t>
    </rPh>
    <rPh sb="3" eb="5">
      <t>ヤクザイ</t>
    </rPh>
    <rPh sb="5" eb="8">
      <t>リョウシュウショ</t>
    </rPh>
    <rPh sb="9" eb="10">
      <t>ウツ</t>
    </rPh>
    <rPh sb="23" eb="24">
      <t>ハン</t>
    </rPh>
    <phoneticPr fontId="3"/>
  </si>
  <si>
    <r>
      <t>（</t>
    </r>
    <r>
      <rPr>
        <u/>
        <sz val="11"/>
        <rFont val="游ゴシック"/>
        <family val="3"/>
        <charset val="128"/>
        <scheme val="minor"/>
      </rPr>
      <t>申請者と領収書名は同じ名義</t>
    </r>
    <r>
      <rPr>
        <sz val="11"/>
        <rFont val="游ゴシック"/>
        <family val="3"/>
        <charset val="128"/>
        <scheme val="minor"/>
      </rPr>
      <t>になるようにしてください。）</t>
    </r>
    <rPh sb="5" eb="8">
      <t>リョウシュウショ</t>
    </rPh>
    <rPh sb="6" eb="9">
      <t>リョウシュウショ</t>
    </rPh>
    <rPh sb="9" eb="10">
      <t>メイ</t>
    </rPh>
    <rPh sb="11" eb="12">
      <t>オナ</t>
    </rPh>
    <rPh sb="13" eb="15">
      <t>メイギ</t>
    </rPh>
    <phoneticPr fontId="3"/>
  </si>
  <si>
    <t>・果樹薬剤明細書（納品書又は取引明細書等の写し）</t>
    <rPh sb="1" eb="3">
      <t>カジュ</t>
    </rPh>
    <rPh sb="3" eb="5">
      <t>ヤクザイ</t>
    </rPh>
    <rPh sb="5" eb="8">
      <t>メイサイショ</t>
    </rPh>
    <rPh sb="9" eb="12">
      <t>ノウヒンショ</t>
    </rPh>
    <rPh sb="12" eb="13">
      <t>マタ</t>
    </rPh>
    <rPh sb="14" eb="16">
      <t>トリヒキ</t>
    </rPh>
    <rPh sb="16" eb="19">
      <t>メイサイショ</t>
    </rPh>
    <rPh sb="19" eb="20">
      <t>トウ</t>
    </rPh>
    <rPh sb="21" eb="22">
      <t>ウツ</t>
    </rPh>
    <phoneticPr fontId="3"/>
  </si>
  <si>
    <t>・出荷販売していることがわかる書類（収支内訳書や出荷伝票等）</t>
    <phoneticPr fontId="3"/>
  </si>
  <si>
    <r>
      <t>※</t>
    </r>
    <r>
      <rPr>
        <u val="double"/>
        <sz val="11"/>
        <rFont val="游ゴシック"/>
        <family val="3"/>
        <charset val="128"/>
        <scheme val="minor"/>
      </rPr>
      <t>申請者変更時のみ</t>
    </r>
    <rPh sb="6" eb="7">
      <t>ジ</t>
    </rPh>
    <phoneticPr fontId="3"/>
  </si>
  <si>
    <t>３．提出場所</t>
    <rPh sb="2" eb="4">
      <t>テイシュツ</t>
    </rPh>
    <rPh sb="4" eb="6">
      <t>バショ</t>
    </rPh>
    <phoneticPr fontId="3"/>
  </si>
  <si>
    <t>農業振興課（旭川一丁目）又はお近くの地域課産業建設係へ提出してください。</t>
    <rPh sb="0" eb="2">
      <t>ノウギョウ</t>
    </rPh>
    <rPh sb="2" eb="4">
      <t>シンコウ</t>
    </rPh>
    <rPh sb="4" eb="5">
      <t>カ</t>
    </rPh>
    <rPh sb="6" eb="8">
      <t>アサヒカワ</t>
    </rPh>
    <rPh sb="8" eb="11">
      <t>イッチョウメ</t>
    </rPh>
    <rPh sb="12" eb="13">
      <t>マタ</t>
    </rPh>
    <rPh sb="15" eb="16">
      <t>チカ</t>
    </rPh>
    <rPh sb="18" eb="21">
      <t>チイキカ</t>
    </rPh>
    <rPh sb="21" eb="23">
      <t>サンギョウ</t>
    </rPh>
    <rPh sb="23" eb="25">
      <t>ケンセツ</t>
    </rPh>
    <rPh sb="25" eb="26">
      <t>ガカリ</t>
    </rPh>
    <phoneticPr fontId="3"/>
  </si>
  <si>
    <t>５．その他</t>
    <rPh sb="4" eb="5">
      <t>タ</t>
    </rPh>
    <phoneticPr fontId="3"/>
  </si>
  <si>
    <r>
      <rPr>
        <b/>
        <sz val="11.5"/>
        <rFont val="游ゴシック"/>
        <family val="3"/>
        <charset val="128"/>
        <scheme val="minor"/>
      </rPr>
      <t xml:space="preserve">本書はあくまでも事業の申込みを意思表示していただくものです。
</t>
    </r>
    <r>
      <rPr>
        <sz val="11.5"/>
        <rFont val="游ゴシック"/>
        <family val="3"/>
        <charset val="128"/>
        <scheme val="minor"/>
      </rPr>
      <t>市で申請内容を確認したのち､補助金申請に必要な書類を送付します。</t>
    </r>
    <rPh sb="0" eb="2">
      <t>ホンショ</t>
    </rPh>
    <rPh sb="8" eb="10">
      <t>ジギョウ</t>
    </rPh>
    <rPh sb="11" eb="13">
      <t>モウシコミ</t>
    </rPh>
    <rPh sb="15" eb="19">
      <t>イシヒョウジ</t>
    </rPh>
    <rPh sb="31" eb="32">
      <t>シ</t>
    </rPh>
    <rPh sb="33" eb="35">
      <t>シンセイ</t>
    </rPh>
    <rPh sb="35" eb="37">
      <t>ナイヨウ</t>
    </rPh>
    <rPh sb="38" eb="40">
      <t>カクニン</t>
    </rPh>
    <rPh sb="45" eb="50">
      <t>ホジョキンシンセイ</t>
    </rPh>
    <rPh sb="51" eb="53">
      <t>ヒツヨウ</t>
    </rPh>
    <rPh sb="54" eb="56">
      <t>ショルイ</t>
    </rPh>
    <rPh sb="57" eb="59">
      <t>ソウフ</t>
    </rPh>
    <phoneticPr fontId="3"/>
  </si>
  <si>
    <t>a</t>
  </si>
  <si>
    <t>a</t>
    <phoneticPr fontId="3"/>
  </si>
  <si>
    <t>〒          ｰ　      　　　</t>
    <phoneticPr fontId="3"/>
  </si>
  <si>
    <t>令和8年度果樹薬剤助成に係る手続き書類の送付（個人用）</t>
    <rPh sb="0" eb="2">
      <t>レイワ</t>
    </rPh>
    <rPh sb="3" eb="5">
      <t>ネンド</t>
    </rPh>
    <rPh sb="5" eb="7">
      <t>カジュ</t>
    </rPh>
    <rPh sb="7" eb="9">
      <t>ヤクザイ</t>
    </rPh>
    <rPh sb="9" eb="11">
      <t>ジョセイ</t>
    </rPh>
    <rPh sb="12" eb="13">
      <t>カカ</t>
    </rPh>
    <rPh sb="14" eb="16">
      <t>テツヅ</t>
    </rPh>
    <rPh sb="17" eb="19">
      <t>ショルイ</t>
    </rPh>
    <rPh sb="20" eb="22">
      <t>ソウフ</t>
    </rPh>
    <rPh sb="23" eb="26">
      <t>コジンヨウ</t>
    </rPh>
    <phoneticPr fontId="3"/>
  </si>
  <si>
    <t>　令和8年4月1日以降に購入し､支払いが完了したものが対象です。個人間の売買は対象外です。</t>
    <rPh sb="1" eb="3">
      <t>レイワ</t>
    </rPh>
    <rPh sb="4" eb="5">
      <t>ネン</t>
    </rPh>
    <rPh sb="6" eb="7">
      <t>ガツ</t>
    </rPh>
    <rPh sb="8" eb="9">
      <t>ニチ</t>
    </rPh>
    <rPh sb="9" eb="11">
      <t>イコウ</t>
    </rPh>
    <rPh sb="12" eb="14">
      <t>コウニュウ</t>
    </rPh>
    <rPh sb="16" eb="18">
      <t>シハラ</t>
    </rPh>
    <rPh sb="20" eb="22">
      <t>カンリョウ</t>
    </rPh>
    <rPh sb="27" eb="29">
      <t>タイショウ</t>
    </rPh>
    <phoneticPr fontId="3"/>
  </si>
  <si>
    <t>令和8年10月</t>
    <rPh sb="6" eb="7">
      <t>ガツ</t>
    </rPh>
    <phoneticPr fontId="3"/>
  </si>
  <si>
    <r>
      <rPr>
        <u/>
        <sz val="11.5"/>
        <rFont val="游ゴシック"/>
        <family val="3"/>
        <charset val="128"/>
        <scheme val="minor"/>
      </rPr>
      <t>５％（補助率）</t>
    </r>
    <r>
      <rPr>
        <sz val="11.5"/>
        <rFont val="游ゴシック"/>
        <family val="3"/>
        <charset val="128"/>
        <scheme val="minor"/>
      </rPr>
      <t>をかけた金額が補助額です。</t>
    </r>
    <rPh sb="3" eb="5">
      <t>ホジョ</t>
    </rPh>
    <rPh sb="5" eb="6">
      <t>リツ</t>
    </rPh>
    <rPh sb="11" eb="13">
      <t>キンガク</t>
    </rPh>
    <rPh sb="14" eb="16">
      <t>ホジョ</t>
    </rPh>
    <rPh sb="16" eb="17">
      <t>ガク</t>
    </rPh>
    <phoneticPr fontId="3"/>
  </si>
  <si>
    <t>令和8年度果樹薬剤助成に係る状況報告及び申込書（個人用）</t>
    <rPh sb="5" eb="7">
      <t>カジュ</t>
    </rPh>
    <rPh sb="7" eb="9">
      <t>ヤクザイ</t>
    </rPh>
    <rPh sb="9" eb="11">
      <t>ジョセイ</t>
    </rPh>
    <rPh sb="12" eb="13">
      <t>カカ</t>
    </rPh>
    <rPh sb="14" eb="16">
      <t>ジョウキョウ</t>
    </rPh>
    <rPh sb="16" eb="18">
      <t>ホウコク</t>
    </rPh>
    <rPh sb="18" eb="19">
      <t>オヨ</t>
    </rPh>
    <rPh sb="20" eb="23">
      <t>モウシコミショ</t>
    </rPh>
    <rPh sb="24" eb="27">
      <t>コジンヨウ</t>
    </rPh>
    <phoneticPr fontId="3"/>
  </si>
  <si>
    <t>令和８年度の果樹防除について､下記のとおり実施しましたので果樹薬剤助成事業に申込みます。</t>
    <rPh sb="0" eb="2">
      <t>レイワ</t>
    </rPh>
    <rPh sb="3" eb="5">
      <t>ネンド</t>
    </rPh>
    <rPh sb="6" eb="8">
      <t>カジュ</t>
    </rPh>
    <rPh sb="8" eb="10">
      <t>ボウジョ</t>
    </rPh>
    <rPh sb="15" eb="17">
      <t>カキ</t>
    </rPh>
    <rPh sb="21" eb="23">
      <t>ジッシ</t>
    </rPh>
    <rPh sb="29" eb="31">
      <t>カジュ</t>
    </rPh>
    <rPh sb="31" eb="33">
      <t>ヤクザイ</t>
    </rPh>
    <rPh sb="33" eb="35">
      <t>ジョセイ</t>
    </rPh>
    <rPh sb="35" eb="37">
      <t>ジギョウ</t>
    </rPh>
    <rPh sb="38" eb="39">
      <t>モウ</t>
    </rPh>
    <rPh sb="39" eb="40">
      <t>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</si>
</sst>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ｺｰﾄﾞ№: &quot;0000"/>
    <numFmt numFmtId="177" formatCode="#,###&quot;円&quot;"/>
    <numFmt numFmtId="178" formatCode="[$-411]ggge&quot;年&quot;m&quot;月&quot;d&quot;日&quot;;@"/>
    <numFmt numFmtId="179" formatCode="0.0&quot; ａ&quot;"/>
  </numFmts>
  <fonts count="2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rgb="FFFFFF00"/>
      <name val="游ゴシック"/>
      <family val="2"/>
      <scheme val="minor"/>
    </font>
    <font>
      <sz val="11.5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2"/>
      <color rgb="FFFF0000"/>
      <name val="游ゴシック"/>
      <family val="2"/>
      <scheme val="minor"/>
    </font>
    <font>
      <b/>
      <sz val="16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trike/>
      <sz val="11"/>
      <color rgb="FFFF0000"/>
      <name val="游ゴシック"/>
      <family val="3"/>
      <charset val="128"/>
      <scheme val="minor"/>
    </font>
    <font>
      <sz val="11"/>
      <color rgb="FF0000FF"/>
      <name val="游ゴシック"/>
      <family val="2"/>
      <scheme val="minor"/>
    </font>
    <font>
      <b/>
      <sz val="11"/>
      <color rgb="FFFF0000"/>
      <name val="游ゴシック"/>
      <family val="3"/>
      <charset val="128"/>
      <scheme val="minor"/>
    </font>
    <font>
      <u/>
      <sz val="11.5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10.5"/>
      <name val="游ゴシック"/>
      <family val="3"/>
      <charset val="128"/>
      <scheme val="minor"/>
    </font>
    <font>
      <u/>
      <sz val="10.5"/>
      <name val="游ゴシック"/>
      <family val="3"/>
      <charset val="128"/>
      <scheme val="minor"/>
    </font>
    <font>
      <u/>
      <sz val="11"/>
      <name val="游ゴシック"/>
      <family val="3"/>
      <charset val="128"/>
      <scheme val="minor"/>
    </font>
    <font>
      <u val="double"/>
      <sz val="11"/>
      <name val="游ゴシック"/>
      <family val="3"/>
      <charset val="128"/>
      <scheme val="minor"/>
    </font>
    <font>
      <b/>
      <sz val="11.5"/>
      <name val="游ゴシック"/>
      <family val="3"/>
      <charset val="128"/>
      <scheme val="minor"/>
    </font>
    <font>
      <b/>
      <sz val="14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indexed="64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ck">
        <color indexed="64"/>
      </bottom>
      <diagonal/>
    </border>
    <border>
      <left style="thick">
        <color indexed="64"/>
      </left>
      <right/>
      <top style="thin">
        <color auto="1"/>
      </top>
      <bottom/>
      <diagonal/>
    </border>
    <border>
      <left/>
      <right style="thick">
        <color indexed="64"/>
      </right>
      <top style="thin">
        <color auto="1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auto="1"/>
      </bottom>
      <diagonal/>
    </border>
    <border>
      <left/>
      <right style="thick">
        <color indexed="64"/>
      </right>
      <top/>
      <bottom style="thin">
        <color auto="1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9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1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 indent="2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indent="1"/>
    </xf>
    <xf numFmtId="0" fontId="1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79" fontId="6" fillId="2" borderId="3" xfId="0" applyNumberFormat="1" applyFont="1" applyFill="1" applyBorder="1" applyAlignment="1">
      <alignment horizontal="right" vertical="center"/>
    </xf>
    <xf numFmtId="0" fontId="6" fillId="0" borderId="3" xfId="0" applyFont="1" applyBorder="1" applyAlignment="1">
      <alignment horizontal="distributed" vertical="center" indent="1"/>
    </xf>
    <xf numFmtId="179" fontId="6" fillId="2" borderId="4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distributed" vertical="center" indent="1"/>
    </xf>
    <xf numFmtId="0" fontId="6" fillId="0" borderId="3" xfId="0" applyFont="1" applyBorder="1" applyAlignment="1">
      <alignment vertical="center"/>
    </xf>
    <xf numFmtId="0" fontId="7" fillId="0" borderId="0" xfId="0" applyFont="1" applyAlignment="1">
      <alignment horizontal="left" vertical="top"/>
    </xf>
    <xf numFmtId="0" fontId="6" fillId="3" borderId="0" xfId="0" applyFont="1" applyFill="1" applyAlignment="1">
      <alignment vertical="center"/>
    </xf>
    <xf numFmtId="0" fontId="23" fillId="3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177" fontId="6" fillId="0" borderId="3" xfId="0" applyNumberFormat="1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2" fillId="0" borderId="0" xfId="0" applyFont="1" applyFill="1" applyAlignment="1">
      <alignment horizontal="distributed" vertical="center"/>
    </xf>
    <xf numFmtId="0" fontId="24" fillId="0" borderId="0" xfId="0" applyFont="1" applyFill="1" applyAlignment="1">
      <alignment horizontal="center" vertical="center"/>
    </xf>
    <xf numFmtId="0" fontId="4" fillId="0" borderId="0" xfId="0" quotePrefix="1" applyFont="1" applyFill="1" applyAlignment="1">
      <alignment horizontal="distributed" vertical="center"/>
    </xf>
    <xf numFmtId="176" fontId="7" fillId="0" borderId="0" xfId="0" applyNumberFormat="1" applyFont="1" applyFill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6" fillId="2" borderId="4" xfId="0" applyFont="1" applyFill="1" applyBorder="1" applyAlignment="1">
      <alignment horizontal="left" vertical="center" shrinkToFit="1"/>
    </xf>
    <xf numFmtId="0" fontId="6" fillId="2" borderId="1" xfId="0" applyFont="1" applyFill="1" applyBorder="1" applyAlignment="1">
      <alignment horizontal="left" vertical="center" shrinkToFit="1"/>
    </xf>
    <xf numFmtId="0" fontId="6" fillId="2" borderId="5" xfId="0" applyFont="1" applyFill="1" applyBorder="1" applyAlignment="1">
      <alignment horizontal="left" vertical="center" shrinkToFit="1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77" fontId="6" fillId="0" borderId="4" xfId="0" applyNumberFormat="1" applyFont="1" applyFill="1" applyBorder="1" applyAlignment="1">
      <alignment horizontal="right" vertical="center"/>
    </xf>
    <xf numFmtId="177" fontId="6" fillId="0" borderId="5" xfId="0" applyNumberFormat="1" applyFont="1" applyFill="1" applyBorder="1" applyAlignment="1">
      <alignment horizontal="right" vertical="center"/>
    </xf>
    <xf numFmtId="0" fontId="16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176" fontId="4" fillId="0" borderId="6" xfId="0" applyNumberFormat="1" applyFont="1" applyFill="1" applyBorder="1" applyAlignment="1">
      <alignment horizontal="right"/>
    </xf>
    <xf numFmtId="0" fontId="8" fillId="2" borderId="3" xfId="0" applyFont="1" applyFill="1" applyBorder="1" applyAlignment="1">
      <alignment horizontal="center" vertical="center" shrinkToFit="1"/>
    </xf>
    <xf numFmtId="178" fontId="6" fillId="2" borderId="3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left" vertical="center" indent="2"/>
    </xf>
    <xf numFmtId="0" fontId="6" fillId="2" borderId="5" xfId="0" applyFont="1" applyFill="1" applyBorder="1" applyAlignment="1">
      <alignment horizontal="left" vertical="center" indent="2"/>
    </xf>
    <xf numFmtId="0" fontId="6" fillId="0" borderId="0" xfId="0" applyFont="1" applyAlignment="1">
      <alignment horizontal="left" vertical="top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distributed" vertical="center" indent="1"/>
    </xf>
    <xf numFmtId="179" fontId="6" fillId="2" borderId="3" xfId="0" applyNumberFormat="1" applyFont="1" applyFill="1" applyBorder="1" applyAlignment="1">
      <alignment horizontal="right" vertical="center"/>
    </xf>
    <xf numFmtId="179" fontId="6" fillId="2" borderId="4" xfId="0" applyNumberFormat="1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38" fontId="17" fillId="0" borderId="10" xfId="1" applyFont="1" applyBorder="1" applyAlignment="1">
      <alignment horizontal="right" vertical="center"/>
    </xf>
    <xf numFmtId="38" fontId="17" fillId="0" borderId="11" xfId="1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top"/>
    </xf>
    <xf numFmtId="0" fontId="6" fillId="0" borderId="15" xfId="0" applyFont="1" applyBorder="1" applyAlignment="1">
      <alignment horizontal="right" vertical="top"/>
    </xf>
    <xf numFmtId="38" fontId="17" fillId="0" borderId="16" xfId="1" applyFont="1" applyBorder="1" applyAlignment="1">
      <alignment horizontal="right" vertical="center"/>
    </xf>
    <xf numFmtId="38" fontId="17" fillId="0" borderId="17" xfId="1" applyFont="1" applyBorder="1" applyAlignment="1">
      <alignment horizontal="right" vertical="center"/>
    </xf>
    <xf numFmtId="38" fontId="17" fillId="0" borderId="18" xfId="1" applyFont="1" applyBorder="1" applyAlignment="1">
      <alignment horizontal="right" vertical="center"/>
    </xf>
    <xf numFmtId="38" fontId="17" fillId="0" borderId="19" xfId="1" applyFont="1" applyBorder="1" applyAlignment="1">
      <alignment horizontal="right" vertical="center"/>
    </xf>
    <xf numFmtId="38" fontId="17" fillId="0" borderId="12" xfId="1" applyFont="1" applyBorder="1" applyAlignment="1">
      <alignment horizontal="right" vertical="center"/>
    </xf>
    <xf numFmtId="38" fontId="17" fillId="0" borderId="13" xfId="1" applyFont="1" applyBorder="1" applyAlignment="1">
      <alignment horizontal="right" vertical="center"/>
    </xf>
    <xf numFmtId="0" fontId="19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/>
    </xf>
    <xf numFmtId="0" fontId="4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1"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2304;&#20316;&#29289;&#25391;&#33288;&#20418;&#12305;/&#22818;&#12503;&#12521;&#12531;/H30&#65374;H33&#26032;&#26178;&#20195;&#12434;&#21213;&#12385;&#25244;&#12367;&#22818;&#12503;&#12521;&#12531;/R03&#20107;&#26989;/04_&#27178;&#25163;&#24066;&#23436;&#25104;&#26908;&#26619;&#12539;&#23455;&#32318;&#22577;&#21578;&#26360;&#12539;&#35531;&#27714;&#26360;/02_&#23614;&#20037;%20&#21451;&#27915;_1&#27425;&#12539;5&#27425;&#22793;&#26356;/&#22818;&#12503;&#12521;&#12531;&#20107;&#26989;_R2&#20107;&#26989;&#32207;&#25324;&#34920;%20(&#31532;1&#27425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SEIICH~1/LOCALS~1/Temp/notes6030C8/~30703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明細"/>
      <sheetName val="メニュー別_摘要入力済"/>
      <sheetName val="振興局別需要額一覧 (2)"/>
      <sheetName val="コード"/>
      <sheetName val="入力例"/>
      <sheetName val="互換性レポート"/>
    </sheetNames>
    <sheetDataSet>
      <sheetData sheetId="0"/>
      <sheetData sheetId="1" refreshError="1"/>
      <sheetData sheetId="2" refreshError="1"/>
      <sheetData sheetId="3">
        <row r="4">
          <cell r="B4" t="str">
            <v>鹿角市</v>
          </cell>
          <cell r="C4" t="str">
            <v>鹿角</v>
          </cell>
          <cell r="D4">
            <v>11</v>
          </cell>
          <cell r="E4" t="str">
            <v>鹿角</v>
          </cell>
          <cell r="F4">
            <v>1</v>
          </cell>
          <cell r="I4" t="str">
            <v>大豆</v>
          </cell>
          <cell r="J4">
            <v>10</v>
          </cell>
          <cell r="K4">
            <v>1000</v>
          </cell>
          <cell r="L4">
            <v>60</v>
          </cell>
          <cell r="M4">
            <v>400</v>
          </cell>
          <cell r="N4">
            <v>30</v>
          </cell>
          <cell r="O4">
            <v>150</v>
          </cell>
          <cell r="P4">
            <v>1</v>
          </cell>
          <cell r="R4">
            <v>1</v>
          </cell>
          <cell r="S4" t="str">
            <v>５月まで</v>
          </cell>
          <cell r="T4">
            <v>1</v>
          </cell>
        </row>
        <row r="5">
          <cell r="B5" t="str">
            <v>小坂町</v>
          </cell>
          <cell r="C5" t="str">
            <v>鹿角</v>
          </cell>
          <cell r="D5">
            <v>12</v>
          </cell>
          <cell r="E5" t="str">
            <v>北秋田</v>
          </cell>
          <cell r="F5">
            <v>2</v>
          </cell>
          <cell r="I5" t="str">
            <v>麦</v>
          </cell>
          <cell r="J5">
            <v>10</v>
          </cell>
          <cell r="K5">
            <v>1000</v>
          </cell>
          <cell r="L5">
            <v>60</v>
          </cell>
          <cell r="M5">
            <v>600</v>
          </cell>
          <cell r="N5">
            <v>10</v>
          </cell>
          <cell r="O5">
            <v>100</v>
          </cell>
          <cell r="P5">
            <v>2</v>
          </cell>
          <cell r="R5">
            <v>2</v>
          </cell>
          <cell r="S5" t="str">
            <v>７月まで</v>
          </cell>
          <cell r="T5">
            <v>2</v>
          </cell>
        </row>
        <row r="6">
          <cell r="B6" t="str">
            <v>大館市</v>
          </cell>
          <cell r="C6" t="str">
            <v>北秋田</v>
          </cell>
          <cell r="D6">
            <v>21</v>
          </cell>
          <cell r="E6" t="str">
            <v>山本</v>
          </cell>
          <cell r="F6">
            <v>3</v>
          </cell>
          <cell r="I6" t="str">
            <v>そば</v>
          </cell>
          <cell r="J6">
            <v>10</v>
          </cell>
          <cell r="K6">
            <v>1000</v>
          </cell>
          <cell r="L6">
            <v>30</v>
          </cell>
          <cell r="M6">
            <v>150</v>
          </cell>
          <cell r="N6">
            <v>10</v>
          </cell>
          <cell r="O6">
            <v>100</v>
          </cell>
          <cell r="P6">
            <v>3</v>
          </cell>
          <cell r="R6">
            <v>3</v>
          </cell>
          <cell r="S6" t="str">
            <v>８月以降</v>
          </cell>
          <cell r="T6">
            <v>3</v>
          </cell>
        </row>
        <row r="7">
          <cell r="B7" t="str">
            <v>北秋田市</v>
          </cell>
          <cell r="C7" t="str">
            <v>北秋田</v>
          </cell>
          <cell r="D7">
            <v>22</v>
          </cell>
          <cell r="E7" t="str">
            <v>秋田</v>
          </cell>
          <cell r="F7">
            <v>4</v>
          </cell>
          <cell r="I7" t="str">
            <v>その他土地利用型作物</v>
          </cell>
          <cell r="J7">
            <v>10</v>
          </cell>
          <cell r="K7">
            <v>1000</v>
          </cell>
          <cell r="L7" t="str">
            <v>-</v>
          </cell>
          <cell r="M7" t="str">
            <v>-</v>
          </cell>
          <cell r="N7" t="str">
            <v>-</v>
          </cell>
          <cell r="O7" t="str">
            <v>-</v>
          </cell>
          <cell r="P7">
            <v>4</v>
          </cell>
        </row>
        <row r="8">
          <cell r="B8" t="str">
            <v>上小阿仁村</v>
          </cell>
          <cell r="C8" t="str">
            <v>北秋田</v>
          </cell>
          <cell r="D8">
            <v>23</v>
          </cell>
          <cell r="E8" t="str">
            <v>由利</v>
          </cell>
          <cell r="F8">
            <v>5</v>
          </cell>
          <cell r="I8" t="str">
            <v>ねぎ</v>
          </cell>
          <cell r="J8">
            <v>10</v>
          </cell>
          <cell r="K8">
            <v>1000</v>
          </cell>
          <cell r="L8">
            <v>1500</v>
          </cell>
          <cell r="M8">
            <v>4000</v>
          </cell>
          <cell r="N8">
            <v>150</v>
          </cell>
          <cell r="O8">
            <v>300</v>
          </cell>
          <cell r="P8">
            <v>5</v>
          </cell>
        </row>
        <row r="9">
          <cell r="B9" t="str">
            <v>能代市</v>
          </cell>
          <cell r="C9" t="str">
            <v>山本</v>
          </cell>
          <cell r="D9">
            <v>31</v>
          </cell>
          <cell r="E9" t="str">
            <v>仙北</v>
          </cell>
          <cell r="F9">
            <v>6</v>
          </cell>
          <cell r="I9" t="str">
            <v>えだまめ</v>
          </cell>
          <cell r="J9">
            <v>10</v>
          </cell>
          <cell r="K9">
            <v>1000</v>
          </cell>
          <cell r="L9">
            <v>300</v>
          </cell>
          <cell r="M9">
            <v>650</v>
          </cell>
          <cell r="N9">
            <v>450</v>
          </cell>
          <cell r="O9">
            <v>800</v>
          </cell>
          <cell r="P9">
            <v>5</v>
          </cell>
        </row>
        <row r="10">
          <cell r="B10" t="str">
            <v>藤里町</v>
          </cell>
          <cell r="C10" t="str">
            <v>山本</v>
          </cell>
          <cell r="D10">
            <v>32</v>
          </cell>
          <cell r="E10" t="str">
            <v>平鹿</v>
          </cell>
          <cell r="F10">
            <v>7</v>
          </cell>
          <cell r="I10" t="str">
            <v>アスパラガス</v>
          </cell>
          <cell r="J10">
            <v>10</v>
          </cell>
          <cell r="K10">
            <v>1000</v>
          </cell>
          <cell r="L10">
            <v>300</v>
          </cell>
          <cell r="M10">
            <v>1500</v>
          </cell>
          <cell r="N10">
            <v>500</v>
          </cell>
          <cell r="O10">
            <v>1000</v>
          </cell>
          <cell r="P10">
            <v>5</v>
          </cell>
        </row>
        <row r="11">
          <cell r="B11" t="str">
            <v>三種町</v>
          </cell>
          <cell r="C11" t="str">
            <v>山本</v>
          </cell>
          <cell r="D11">
            <v>33</v>
          </cell>
          <cell r="E11" t="str">
            <v>雄勝</v>
          </cell>
          <cell r="F11">
            <v>8</v>
          </cell>
          <cell r="I11" t="str">
            <v>アスパラガス(促成)</v>
          </cell>
          <cell r="J11">
            <v>10</v>
          </cell>
          <cell r="K11">
            <v>1000</v>
          </cell>
          <cell r="L11">
            <v>150</v>
          </cell>
          <cell r="M11">
            <v>350</v>
          </cell>
          <cell r="N11">
            <v>1000</v>
          </cell>
          <cell r="O11">
            <v>2000</v>
          </cell>
          <cell r="P11">
            <v>5</v>
          </cell>
        </row>
        <row r="12">
          <cell r="B12" t="str">
            <v>八峰町</v>
          </cell>
          <cell r="C12" t="str">
            <v>山本</v>
          </cell>
          <cell r="D12">
            <v>34</v>
          </cell>
          <cell r="I12" t="str">
            <v>ほうれんそう</v>
          </cell>
          <cell r="J12">
            <v>10</v>
          </cell>
          <cell r="K12">
            <v>1000</v>
          </cell>
          <cell r="L12">
            <v>1000</v>
          </cell>
          <cell r="M12">
            <v>5000</v>
          </cell>
          <cell r="N12">
            <v>300</v>
          </cell>
          <cell r="O12">
            <v>600</v>
          </cell>
          <cell r="P12">
            <v>5</v>
          </cell>
        </row>
        <row r="13">
          <cell r="B13" t="str">
            <v>秋田市</v>
          </cell>
          <cell r="C13" t="str">
            <v>秋田</v>
          </cell>
          <cell r="D13">
            <v>41</v>
          </cell>
          <cell r="I13" t="str">
            <v>トマト</v>
          </cell>
          <cell r="J13">
            <v>10</v>
          </cell>
          <cell r="K13">
            <v>1000</v>
          </cell>
          <cell r="L13">
            <v>4500</v>
          </cell>
          <cell r="M13">
            <v>12000</v>
          </cell>
          <cell r="N13">
            <v>200</v>
          </cell>
          <cell r="O13">
            <v>600</v>
          </cell>
          <cell r="P13">
            <v>5</v>
          </cell>
        </row>
        <row r="14">
          <cell r="B14" t="str">
            <v>男鹿市</v>
          </cell>
          <cell r="C14" t="str">
            <v>秋田</v>
          </cell>
          <cell r="D14">
            <v>42</v>
          </cell>
          <cell r="E14" t="str">
            <v>野菜</v>
          </cell>
          <cell r="F14">
            <v>1</v>
          </cell>
          <cell r="G14">
            <v>3</v>
          </cell>
          <cell r="I14" t="str">
            <v>きゅうり</v>
          </cell>
          <cell r="J14">
            <v>10</v>
          </cell>
          <cell r="K14">
            <v>1000</v>
          </cell>
          <cell r="L14">
            <v>4800</v>
          </cell>
          <cell r="M14">
            <v>15000</v>
          </cell>
          <cell r="N14">
            <v>150</v>
          </cell>
          <cell r="O14">
            <v>250</v>
          </cell>
          <cell r="P14">
            <v>5</v>
          </cell>
        </row>
        <row r="15">
          <cell r="B15" t="str">
            <v>大潟村</v>
          </cell>
          <cell r="C15" t="str">
            <v>秋田</v>
          </cell>
          <cell r="D15">
            <v>43</v>
          </cell>
          <cell r="E15" t="str">
            <v>花き</v>
          </cell>
          <cell r="F15">
            <v>2</v>
          </cell>
          <cell r="G15">
            <v>3</v>
          </cell>
          <cell r="I15" t="str">
            <v>メロン</v>
          </cell>
          <cell r="J15">
            <v>10</v>
          </cell>
          <cell r="K15">
            <v>1000</v>
          </cell>
          <cell r="L15">
            <v>1000</v>
          </cell>
          <cell r="M15">
            <v>2500</v>
          </cell>
          <cell r="N15">
            <v>200</v>
          </cell>
          <cell r="O15">
            <v>600</v>
          </cell>
          <cell r="P15">
            <v>5</v>
          </cell>
        </row>
        <row r="16">
          <cell r="B16" t="str">
            <v>潟上市</v>
          </cell>
          <cell r="C16" t="str">
            <v>秋田</v>
          </cell>
          <cell r="D16">
            <v>44</v>
          </cell>
          <cell r="E16" t="str">
            <v>果樹</v>
          </cell>
          <cell r="F16">
            <v>3</v>
          </cell>
          <cell r="G16">
            <v>3</v>
          </cell>
          <cell r="I16" t="str">
            <v>すいか</v>
          </cell>
          <cell r="J16">
            <v>10</v>
          </cell>
          <cell r="K16">
            <v>1000</v>
          </cell>
          <cell r="L16">
            <v>2500</v>
          </cell>
          <cell r="M16">
            <v>5500</v>
          </cell>
          <cell r="N16">
            <v>100</v>
          </cell>
          <cell r="O16">
            <v>250</v>
          </cell>
          <cell r="P16">
            <v>5</v>
          </cell>
        </row>
        <row r="17">
          <cell r="B17" t="str">
            <v>五城目町</v>
          </cell>
          <cell r="C17" t="str">
            <v>秋田</v>
          </cell>
          <cell r="D17">
            <v>45</v>
          </cell>
          <cell r="E17" t="str">
            <v>土地利用型</v>
          </cell>
          <cell r="F17">
            <v>4</v>
          </cell>
          <cell r="G17">
            <v>3</v>
          </cell>
          <cell r="I17" t="str">
            <v>キャベツ</v>
          </cell>
          <cell r="J17">
            <v>10</v>
          </cell>
          <cell r="K17">
            <v>1000</v>
          </cell>
          <cell r="L17">
            <v>2500</v>
          </cell>
          <cell r="M17">
            <v>7000</v>
          </cell>
          <cell r="N17">
            <v>50</v>
          </cell>
          <cell r="O17">
            <v>100</v>
          </cell>
          <cell r="P17">
            <v>5</v>
          </cell>
        </row>
        <row r="18">
          <cell r="B18" t="str">
            <v>八郎潟町</v>
          </cell>
          <cell r="C18" t="str">
            <v>秋田</v>
          </cell>
          <cell r="D18">
            <v>46</v>
          </cell>
          <cell r="E18" t="str">
            <v>畜産</v>
          </cell>
          <cell r="F18">
            <v>5</v>
          </cell>
          <cell r="G18">
            <v>3</v>
          </cell>
          <cell r="I18" t="str">
            <v>にんにく</v>
          </cell>
          <cell r="J18">
            <v>10</v>
          </cell>
          <cell r="K18">
            <v>1000</v>
          </cell>
          <cell r="P18">
            <v>5</v>
          </cell>
        </row>
        <row r="19">
          <cell r="B19" t="str">
            <v>井川町</v>
          </cell>
          <cell r="C19" t="str">
            <v>秋田</v>
          </cell>
          <cell r="D19">
            <v>47</v>
          </cell>
          <cell r="E19" t="str">
            <v>地域特認</v>
          </cell>
          <cell r="F19">
            <v>6</v>
          </cell>
          <cell r="G19">
            <v>3</v>
          </cell>
          <cell r="I19" t="str">
            <v>だいこん</v>
          </cell>
          <cell r="J19">
            <v>10</v>
          </cell>
          <cell r="K19">
            <v>1000</v>
          </cell>
          <cell r="P19">
            <v>5</v>
          </cell>
        </row>
        <row r="20">
          <cell r="B20" t="str">
            <v>由利本荘市</v>
          </cell>
          <cell r="C20" t="str">
            <v>由利</v>
          </cell>
          <cell r="D20">
            <v>51</v>
          </cell>
          <cell r="E20" t="str">
            <v>就農定着</v>
          </cell>
          <cell r="F20">
            <v>7</v>
          </cell>
          <cell r="G20">
            <v>3</v>
          </cell>
          <cell r="I20" t="str">
            <v>たまねぎ</v>
          </cell>
          <cell r="J20">
            <v>10</v>
          </cell>
          <cell r="K20">
            <v>1000</v>
          </cell>
          <cell r="P20">
            <v>5</v>
          </cell>
        </row>
        <row r="21">
          <cell r="B21" t="str">
            <v>にかほ市</v>
          </cell>
          <cell r="C21" t="str">
            <v>由利</v>
          </cell>
          <cell r="D21">
            <v>52</v>
          </cell>
          <cell r="E21" t="str">
            <v>６次産業化・農商工連携</v>
          </cell>
          <cell r="F21">
            <v>8</v>
          </cell>
          <cell r="G21">
            <v>3</v>
          </cell>
          <cell r="I21" t="str">
            <v>その他野菜</v>
          </cell>
          <cell r="J21">
            <v>10</v>
          </cell>
          <cell r="K21">
            <v>1000</v>
          </cell>
          <cell r="L21" t="str">
            <v>-</v>
          </cell>
          <cell r="M21" t="str">
            <v>-</v>
          </cell>
          <cell r="N21" t="str">
            <v>-</v>
          </cell>
          <cell r="O21" t="str">
            <v>-</v>
          </cell>
          <cell r="P21">
            <v>5</v>
          </cell>
        </row>
        <row r="22">
          <cell r="B22" t="str">
            <v>大仙市</v>
          </cell>
          <cell r="C22" t="str">
            <v>仙北</v>
          </cell>
          <cell r="D22">
            <v>61</v>
          </cell>
          <cell r="E22" t="str">
            <v>災害復旧</v>
          </cell>
          <cell r="F22">
            <v>9</v>
          </cell>
          <cell r="G22">
            <v>3</v>
          </cell>
          <cell r="I22" t="str">
            <v>りんご</v>
          </cell>
          <cell r="J22">
            <v>10</v>
          </cell>
          <cell r="K22">
            <v>1000</v>
          </cell>
          <cell r="L22">
            <v>2000</v>
          </cell>
          <cell r="M22">
            <v>5000</v>
          </cell>
          <cell r="N22">
            <v>50</v>
          </cell>
          <cell r="O22">
            <v>300</v>
          </cell>
          <cell r="P22">
            <v>7</v>
          </cell>
        </row>
        <row r="23">
          <cell r="B23" t="str">
            <v>仙北市</v>
          </cell>
          <cell r="C23" t="str">
            <v>仙北</v>
          </cell>
          <cell r="D23">
            <v>62</v>
          </cell>
          <cell r="I23" t="str">
            <v>ぶどう</v>
          </cell>
          <cell r="J23">
            <v>10</v>
          </cell>
          <cell r="K23">
            <v>1000</v>
          </cell>
          <cell r="L23">
            <v>700</v>
          </cell>
          <cell r="M23">
            <v>3000</v>
          </cell>
          <cell r="N23">
            <v>100</v>
          </cell>
          <cell r="O23">
            <v>650</v>
          </cell>
          <cell r="P23">
            <v>7</v>
          </cell>
        </row>
        <row r="24">
          <cell r="B24" t="str">
            <v>美郷町</v>
          </cell>
          <cell r="C24" t="str">
            <v>仙北</v>
          </cell>
          <cell r="D24">
            <v>63</v>
          </cell>
          <cell r="I24" t="str">
            <v>洋なし</v>
          </cell>
          <cell r="J24">
            <v>10</v>
          </cell>
          <cell r="K24">
            <v>1000</v>
          </cell>
          <cell r="L24">
            <v>1600</v>
          </cell>
          <cell r="M24">
            <v>3500</v>
          </cell>
          <cell r="N24">
            <v>100</v>
          </cell>
          <cell r="O24">
            <v>300</v>
          </cell>
          <cell r="P24">
            <v>7</v>
          </cell>
        </row>
        <row r="25">
          <cell r="B25" t="str">
            <v>横手市</v>
          </cell>
          <cell r="C25" t="str">
            <v>平鹿</v>
          </cell>
          <cell r="D25">
            <v>71</v>
          </cell>
          <cell r="E25" t="str">
            <v>認定農業者(法人)</v>
          </cell>
          <cell r="F25" t="str">
            <v>組</v>
          </cell>
          <cell r="I25" t="str">
            <v>和なし</v>
          </cell>
          <cell r="J25">
            <v>10</v>
          </cell>
          <cell r="K25">
            <v>1000</v>
          </cell>
          <cell r="L25">
            <v>2200</v>
          </cell>
          <cell r="M25">
            <v>3600</v>
          </cell>
          <cell r="N25">
            <v>100</v>
          </cell>
          <cell r="O25">
            <v>300</v>
          </cell>
          <cell r="P25">
            <v>7</v>
          </cell>
        </row>
        <row r="26">
          <cell r="B26" t="str">
            <v>湯沢市</v>
          </cell>
          <cell r="C26" t="str">
            <v>雄勝</v>
          </cell>
          <cell r="D26">
            <v>81</v>
          </cell>
          <cell r="E26" t="str">
            <v>生産部会等</v>
          </cell>
          <cell r="F26" t="str">
            <v>組</v>
          </cell>
          <cell r="I26" t="str">
            <v>もも</v>
          </cell>
          <cell r="J26">
            <v>10</v>
          </cell>
          <cell r="K26">
            <v>1000</v>
          </cell>
          <cell r="L26">
            <v>1600</v>
          </cell>
          <cell r="M26">
            <v>3000</v>
          </cell>
          <cell r="N26">
            <v>100</v>
          </cell>
          <cell r="O26">
            <v>350</v>
          </cell>
          <cell r="P26">
            <v>7</v>
          </cell>
        </row>
        <row r="27">
          <cell r="B27" t="str">
            <v>羽後町</v>
          </cell>
          <cell r="C27" t="str">
            <v>雄勝</v>
          </cell>
          <cell r="D27">
            <v>82</v>
          </cell>
          <cell r="E27" t="str">
            <v>機械共同利用組合</v>
          </cell>
          <cell r="F27" t="str">
            <v>組</v>
          </cell>
          <cell r="I27" t="str">
            <v>おうとう</v>
          </cell>
          <cell r="J27">
            <v>10</v>
          </cell>
          <cell r="K27">
            <v>1000</v>
          </cell>
          <cell r="L27">
            <v>400</v>
          </cell>
          <cell r="M27">
            <v>650</v>
          </cell>
          <cell r="N27">
            <v>1000</v>
          </cell>
          <cell r="O27">
            <v>3000</v>
          </cell>
          <cell r="P27">
            <v>7</v>
          </cell>
        </row>
        <row r="28">
          <cell r="B28" t="str">
            <v>東成瀬村</v>
          </cell>
          <cell r="C28" t="str">
            <v>雄勝</v>
          </cell>
          <cell r="D28">
            <v>83</v>
          </cell>
          <cell r="E28" t="str">
            <v>農業協同組合</v>
          </cell>
          <cell r="F28" t="str">
            <v>組</v>
          </cell>
          <cell r="I28" t="str">
            <v>その他果樹</v>
          </cell>
          <cell r="J28">
            <v>10</v>
          </cell>
          <cell r="K28">
            <v>1000</v>
          </cell>
          <cell r="L28" t="str">
            <v>-</v>
          </cell>
          <cell r="M28" t="str">
            <v>-</v>
          </cell>
          <cell r="N28" t="str">
            <v>-</v>
          </cell>
          <cell r="O28" t="str">
            <v>-</v>
          </cell>
          <cell r="P28">
            <v>7</v>
          </cell>
        </row>
        <row r="29">
          <cell r="E29" t="str">
            <v>認定農業者(個人)</v>
          </cell>
          <cell r="F29" t="str">
            <v>個</v>
          </cell>
          <cell r="I29" t="str">
            <v>リンドウ</v>
          </cell>
          <cell r="J29">
            <v>10</v>
          </cell>
          <cell r="K29">
            <v>1</v>
          </cell>
          <cell r="L29">
            <v>28</v>
          </cell>
          <cell r="M29">
            <v>40</v>
          </cell>
          <cell r="N29">
            <v>20</v>
          </cell>
          <cell r="O29">
            <v>70</v>
          </cell>
          <cell r="P29">
            <v>8</v>
          </cell>
        </row>
        <row r="30">
          <cell r="E30" t="str">
            <v>認定就農者</v>
          </cell>
          <cell r="F30" t="str">
            <v>個</v>
          </cell>
          <cell r="I30" t="str">
            <v>ダリア</v>
          </cell>
          <cell r="J30">
            <v>10</v>
          </cell>
          <cell r="K30">
            <v>1</v>
          </cell>
          <cell r="L30">
            <v>4.2</v>
          </cell>
          <cell r="M30">
            <v>10</v>
          </cell>
          <cell r="N30">
            <v>70</v>
          </cell>
          <cell r="O30">
            <v>150</v>
          </cell>
          <cell r="P30">
            <v>8</v>
          </cell>
        </row>
        <row r="31">
          <cell r="E31" t="str">
            <v>認定就農者（非農家）</v>
          </cell>
          <cell r="F31" t="str">
            <v>個</v>
          </cell>
          <cell r="I31" t="str">
            <v>キク</v>
          </cell>
          <cell r="J31">
            <v>10</v>
          </cell>
          <cell r="K31">
            <v>1</v>
          </cell>
          <cell r="L31">
            <v>20</v>
          </cell>
          <cell r="M31">
            <v>36</v>
          </cell>
          <cell r="N31">
            <v>30</v>
          </cell>
          <cell r="O31">
            <v>80</v>
          </cell>
          <cell r="P31">
            <v>8</v>
          </cell>
        </row>
        <row r="32">
          <cell r="E32" t="str">
            <v>６次化法認定事業者</v>
          </cell>
          <cell r="F32" t="str">
            <v>個</v>
          </cell>
          <cell r="I32" t="str">
            <v>トルコギキョウ</v>
          </cell>
          <cell r="J32">
            <v>10</v>
          </cell>
          <cell r="K32">
            <v>1</v>
          </cell>
          <cell r="L32">
            <v>13</v>
          </cell>
          <cell r="M32">
            <v>27</v>
          </cell>
          <cell r="N32">
            <v>60</v>
          </cell>
          <cell r="O32">
            <v>130</v>
          </cell>
          <cell r="P32">
            <v>8</v>
          </cell>
        </row>
        <row r="33">
          <cell r="E33" t="str">
            <v>女性農業者</v>
          </cell>
          <cell r="F33" t="str">
            <v>個</v>
          </cell>
          <cell r="I33" t="str">
            <v>ユリ</v>
          </cell>
          <cell r="J33">
            <v>10</v>
          </cell>
          <cell r="K33">
            <v>1</v>
          </cell>
          <cell r="L33">
            <v>15</v>
          </cell>
          <cell r="M33">
            <v>21</v>
          </cell>
          <cell r="N33">
            <v>50</v>
          </cell>
          <cell r="O33">
            <v>100</v>
          </cell>
          <cell r="P33">
            <v>8</v>
          </cell>
        </row>
        <row r="34">
          <cell r="E34" t="str">
            <v>女性起業組織</v>
          </cell>
          <cell r="F34" t="str">
            <v>粗</v>
          </cell>
          <cell r="I34" t="str">
            <v>その他花き</v>
          </cell>
          <cell r="J34">
            <v>10</v>
          </cell>
          <cell r="K34">
            <v>1</v>
          </cell>
          <cell r="L34" t="str">
            <v>-</v>
          </cell>
          <cell r="M34" t="str">
            <v>-</v>
          </cell>
          <cell r="N34" t="str">
            <v>-</v>
          </cell>
          <cell r="O34" t="str">
            <v>-</v>
          </cell>
          <cell r="P34">
            <v>8</v>
          </cell>
        </row>
        <row r="35">
          <cell r="I35" t="str">
            <v>葉たばこ</v>
          </cell>
          <cell r="J35">
            <v>10</v>
          </cell>
          <cell r="K35">
            <v>1000</v>
          </cell>
          <cell r="L35">
            <v>212</v>
          </cell>
          <cell r="M35">
            <v>318</v>
          </cell>
          <cell r="N35">
            <v>1495</v>
          </cell>
          <cell r="O35">
            <v>2243</v>
          </cell>
          <cell r="P35">
            <v>9</v>
          </cell>
        </row>
        <row r="36">
          <cell r="I36" t="str">
            <v>肉用牛</v>
          </cell>
          <cell r="J36">
            <v>1</v>
          </cell>
          <cell r="K36">
            <v>1000</v>
          </cell>
          <cell r="L36">
            <v>1</v>
          </cell>
          <cell r="M36">
            <v>1</v>
          </cell>
          <cell r="N36">
            <v>300000</v>
          </cell>
          <cell r="O36">
            <v>1500000</v>
          </cell>
          <cell r="P36">
            <v>10</v>
          </cell>
        </row>
        <row r="37">
          <cell r="I37" t="str">
            <v>肉用牛（預託）</v>
          </cell>
          <cell r="J37">
            <v>1</v>
          </cell>
          <cell r="K37">
            <v>1000</v>
          </cell>
          <cell r="L37">
            <v>1</v>
          </cell>
          <cell r="M37">
            <v>1</v>
          </cell>
          <cell r="N37">
            <v>300000</v>
          </cell>
          <cell r="O37">
            <v>1500000</v>
          </cell>
          <cell r="P37">
            <v>10</v>
          </cell>
        </row>
        <row r="38">
          <cell r="I38" t="str">
            <v>乳用牛</v>
          </cell>
          <cell r="J38">
            <v>1</v>
          </cell>
          <cell r="K38">
            <v>1000</v>
          </cell>
          <cell r="L38">
            <v>7200</v>
          </cell>
          <cell r="M38">
            <v>10800</v>
          </cell>
          <cell r="N38">
            <v>80</v>
          </cell>
          <cell r="O38">
            <v>120</v>
          </cell>
          <cell r="P38">
            <v>11</v>
          </cell>
        </row>
        <row r="39">
          <cell r="I39" t="str">
            <v>乳用牛（預託）</v>
          </cell>
          <cell r="J39">
            <v>1</v>
          </cell>
          <cell r="K39">
            <v>1000</v>
          </cell>
          <cell r="L39">
            <v>7200</v>
          </cell>
          <cell r="M39">
            <v>10800</v>
          </cell>
          <cell r="N39">
            <v>80</v>
          </cell>
          <cell r="O39">
            <v>120</v>
          </cell>
          <cell r="P39">
            <v>11</v>
          </cell>
        </row>
        <row r="40">
          <cell r="I40" t="str">
            <v>比内地鶏</v>
          </cell>
          <cell r="J40">
            <v>1</v>
          </cell>
          <cell r="K40">
            <v>1000</v>
          </cell>
          <cell r="L40">
            <v>1</v>
          </cell>
          <cell r="M40">
            <v>1</v>
          </cell>
          <cell r="N40">
            <v>1500</v>
          </cell>
          <cell r="O40">
            <v>3000</v>
          </cell>
          <cell r="P40">
            <v>12</v>
          </cell>
        </row>
        <row r="41">
          <cell r="I41" t="str">
            <v>飼料増産</v>
          </cell>
          <cell r="J41">
            <v>10</v>
          </cell>
          <cell r="K41">
            <v>1000</v>
          </cell>
          <cell r="L41">
            <v>400</v>
          </cell>
          <cell r="M41">
            <v>5000</v>
          </cell>
          <cell r="N41">
            <v>10</v>
          </cell>
          <cell r="O41">
            <v>60</v>
          </cell>
          <cell r="P41">
            <v>13</v>
          </cell>
        </row>
        <row r="42">
          <cell r="I42" t="str">
            <v>その他畜産物</v>
          </cell>
          <cell r="J42">
            <v>1</v>
          </cell>
          <cell r="K42">
            <v>1000</v>
          </cell>
          <cell r="L42" t="str">
            <v>-</v>
          </cell>
          <cell r="M42" t="str">
            <v>-</v>
          </cell>
          <cell r="N42" t="str">
            <v>-</v>
          </cell>
          <cell r="O42" t="str">
            <v>-</v>
          </cell>
          <cell r="P42">
            <v>14</v>
          </cell>
        </row>
        <row r="43">
          <cell r="I43" t="str">
            <v>加工事業</v>
          </cell>
          <cell r="K43">
            <v>1000</v>
          </cell>
          <cell r="L43" t="str">
            <v>-</v>
          </cell>
          <cell r="M43" t="str">
            <v>-</v>
          </cell>
          <cell r="N43" t="str">
            <v>-</v>
          </cell>
          <cell r="O43" t="str">
            <v>-</v>
          </cell>
          <cell r="P43">
            <v>15</v>
          </cell>
        </row>
        <row r="44">
          <cell r="I44" t="str">
            <v>加工原料増産</v>
          </cell>
          <cell r="K44">
            <v>1000</v>
          </cell>
          <cell r="L44" t="str">
            <v>-</v>
          </cell>
          <cell r="M44" t="str">
            <v>-</v>
          </cell>
          <cell r="N44" t="str">
            <v>-</v>
          </cell>
          <cell r="O44" t="str">
            <v>-</v>
          </cell>
          <cell r="P44">
            <v>16</v>
          </cell>
        </row>
        <row r="45">
          <cell r="I45" t="str">
            <v>女性活躍支援</v>
          </cell>
          <cell r="K45">
            <v>1000</v>
          </cell>
          <cell r="L45" t="str">
            <v>-</v>
          </cell>
          <cell r="M45" t="str">
            <v>-</v>
          </cell>
          <cell r="N45" t="str">
            <v>-</v>
          </cell>
          <cell r="O45" t="str">
            <v>-</v>
          </cell>
          <cell r="P45">
            <v>17</v>
          </cell>
        </row>
      </sheetData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整備 (様式)"/>
      <sheetName val="検証方法"/>
      <sheetName val="条件整備（記入例）"/>
      <sheetName val="Sheet1"/>
      <sheetName val="単価表一覧"/>
      <sheetName val="コンボボックス用シート"/>
      <sheetName val="機構P"/>
      <sheetName val="整理番号表"/>
      <sheetName val="整理番号表（融資主体型補助事業）"/>
      <sheetName val="単価等"/>
      <sheetName val="番号表"/>
    </sheetNames>
    <sheetDataSet>
      <sheetData sheetId="0" refreshError="1"/>
      <sheetData sheetId="1" refreshError="1"/>
      <sheetData sheetId="2" refreshError="1"/>
      <sheetData sheetId="3">
        <row r="3">
          <cell r="B3" t="str">
            <v>本省</v>
          </cell>
          <cell r="G3" t="str">
            <v>産地競争力の強化</v>
          </cell>
        </row>
        <row r="4">
          <cell r="B4" t="str">
            <v>東北</v>
          </cell>
          <cell r="G4" t="str">
            <v>経営力の強化</v>
          </cell>
        </row>
        <row r="5">
          <cell r="B5" t="str">
            <v>関東</v>
          </cell>
          <cell r="G5" t="str">
            <v>食品流通の合理化</v>
          </cell>
        </row>
        <row r="6">
          <cell r="B6" t="str">
            <v>北陸</v>
          </cell>
        </row>
        <row r="7">
          <cell r="B7" t="str">
            <v>東海</v>
          </cell>
        </row>
        <row r="8">
          <cell r="B8" t="str">
            <v>近畿</v>
          </cell>
        </row>
        <row r="9">
          <cell r="B9" t="str">
            <v>中国四国</v>
          </cell>
        </row>
        <row r="10">
          <cell r="B10" t="str">
            <v>九州</v>
          </cell>
        </row>
        <row r="11">
          <cell r="B11" t="str">
            <v>沖縄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3FCDC-B01E-46D9-BC08-49F53A696D5F}">
  <sheetPr codeName="Sheet21"/>
  <dimension ref="A1:AI94"/>
  <sheetViews>
    <sheetView tabSelected="1" view="pageBreakPreview" zoomScaleNormal="100" zoomScaleSheetLayoutView="100" workbookViewId="0">
      <pane ySplit="7" topLeftCell="A8" activePane="bottomLeft" state="frozen"/>
      <selection activeCell="X9" sqref="X9:AB11"/>
      <selection pane="bottomLeft" activeCell="D70" sqref="D70:D72"/>
    </sheetView>
  </sheetViews>
  <sheetFormatPr defaultRowHeight="21" customHeight="1" outlineLevelCol="1" x14ac:dyDescent="0.4"/>
  <cols>
    <col min="1" max="1" width="5.5" style="1" customWidth="1"/>
    <col min="2" max="3" width="11.125" style="1" customWidth="1"/>
    <col min="4" max="4" width="8.25" style="1" customWidth="1"/>
    <col min="5" max="5" width="3.75" style="1" customWidth="1"/>
    <col min="6" max="9" width="11.125" style="1" customWidth="1"/>
    <col min="10" max="10" width="5.5" style="1" customWidth="1"/>
    <col min="11" max="11" width="9.625" style="3" hidden="1" customWidth="1" outlineLevel="1"/>
    <col min="12" max="12" width="9" style="3" hidden="1" customWidth="1" outlineLevel="1"/>
    <col min="13" max="22" width="0.875" style="3" hidden="1" customWidth="1" outlineLevel="1"/>
    <col min="23" max="23" width="9" style="3" collapsed="1"/>
    <col min="24" max="16384" width="9" style="3"/>
  </cols>
  <sheetData>
    <row r="1" spans="1:35" ht="18.75" customHeight="1" x14ac:dyDescent="0.4">
      <c r="J1" s="2" t="s">
        <v>0</v>
      </c>
      <c r="Z1" s="39"/>
      <c r="AA1" s="39"/>
      <c r="AB1" s="39"/>
      <c r="AC1" s="39"/>
      <c r="AD1" s="39"/>
      <c r="AE1" s="39"/>
      <c r="AF1" s="39"/>
      <c r="AG1" s="39"/>
      <c r="AH1" s="39"/>
      <c r="AI1" s="39"/>
    </row>
    <row r="2" spans="1:35" ht="12.95" customHeight="1" x14ac:dyDescent="0.4">
      <c r="B2" s="29"/>
      <c r="C2" s="29"/>
      <c r="D2" s="29"/>
      <c r="E2" s="29"/>
      <c r="F2" s="29"/>
      <c r="G2" s="29"/>
      <c r="H2" s="29"/>
      <c r="I2" s="40" t="s">
        <v>1</v>
      </c>
      <c r="J2" s="40"/>
      <c r="Z2" s="39"/>
      <c r="AA2" s="39"/>
      <c r="AB2" s="39"/>
      <c r="AC2" s="39"/>
      <c r="AD2" s="39"/>
      <c r="AE2" s="39"/>
      <c r="AF2" s="39"/>
      <c r="AG2" s="39"/>
      <c r="AH2" s="39"/>
      <c r="AI2" s="39"/>
    </row>
    <row r="3" spans="1:35" ht="12.95" customHeight="1" x14ac:dyDescent="0.4">
      <c r="B3" s="29"/>
      <c r="C3" s="29"/>
      <c r="D3" s="29"/>
      <c r="E3" s="29"/>
      <c r="F3" s="41"/>
      <c r="G3" s="29"/>
      <c r="H3" s="29"/>
      <c r="I3" s="42" t="s">
        <v>71</v>
      </c>
      <c r="J3" s="42"/>
      <c r="Z3" s="39"/>
      <c r="AA3" s="39"/>
      <c r="AB3" s="39"/>
      <c r="AC3" s="39"/>
      <c r="AD3" s="39"/>
      <c r="AE3" s="39"/>
      <c r="AF3" s="39"/>
      <c r="AG3" s="39"/>
      <c r="AH3" s="39"/>
      <c r="AI3" s="39"/>
    </row>
    <row r="4" spans="1:35" ht="12.95" customHeight="1" x14ac:dyDescent="0.4">
      <c r="B4" s="30"/>
      <c r="C4" s="29"/>
      <c r="D4" s="29"/>
      <c r="E4" s="29"/>
      <c r="F4" s="41"/>
      <c r="G4" s="29"/>
      <c r="H4" s="29"/>
      <c r="I4" s="43"/>
      <c r="J4" s="43"/>
      <c r="Z4" s="39"/>
      <c r="AA4" s="39"/>
      <c r="AB4" s="39"/>
      <c r="AC4" s="39"/>
      <c r="AD4" s="39"/>
      <c r="AE4" s="39"/>
      <c r="AF4" s="39"/>
      <c r="AG4" s="39"/>
      <c r="AH4" s="39"/>
      <c r="AI4" s="39"/>
    </row>
    <row r="5" spans="1:35" ht="21" customHeight="1" x14ac:dyDescent="0.4">
      <c r="B5" s="30"/>
      <c r="C5" s="29"/>
      <c r="D5" s="29"/>
      <c r="E5" s="29"/>
      <c r="F5" s="29"/>
      <c r="G5" s="29"/>
      <c r="H5" s="29"/>
      <c r="I5" s="29"/>
      <c r="J5" s="29"/>
    </row>
    <row r="6" spans="1:35" ht="14.25" customHeight="1" x14ac:dyDescent="0.4">
      <c r="B6" s="31"/>
      <c r="C6" s="29"/>
      <c r="D6" s="29"/>
      <c r="E6" s="29"/>
      <c r="F6" s="29"/>
      <c r="G6" s="29"/>
      <c r="H6" s="29"/>
      <c r="I6" s="29"/>
      <c r="J6" s="29"/>
    </row>
    <row r="7" spans="1:35" ht="21" customHeight="1" x14ac:dyDescent="0.4">
      <c r="B7" s="32"/>
      <c r="C7" s="29"/>
      <c r="D7" s="29"/>
      <c r="E7" s="29"/>
      <c r="F7" s="29"/>
      <c r="G7" s="29"/>
      <c r="H7" s="29"/>
      <c r="I7" s="29"/>
      <c r="J7" s="29"/>
    </row>
    <row r="8" spans="1:35" ht="21" customHeight="1" x14ac:dyDescent="0.4">
      <c r="B8" s="5"/>
      <c r="D8" s="6"/>
    </row>
    <row r="9" spans="1:35" ht="18.75" customHeight="1" x14ac:dyDescent="0.4"/>
    <row r="10" spans="1:35" ht="21" customHeight="1" x14ac:dyDescent="0.4">
      <c r="A10" s="44" t="s">
        <v>69</v>
      </c>
      <c r="B10" s="44"/>
      <c r="C10" s="44"/>
      <c r="D10" s="44"/>
      <c r="E10" s="44"/>
      <c r="F10" s="44"/>
      <c r="G10" s="44"/>
      <c r="H10" s="44"/>
      <c r="I10" s="44"/>
      <c r="J10" s="44"/>
    </row>
    <row r="11" spans="1:35" ht="22.5" customHeight="1" x14ac:dyDescent="0.4">
      <c r="A11" s="45" t="s">
        <v>2</v>
      </c>
      <c r="B11" s="45"/>
      <c r="C11" s="45"/>
      <c r="D11" s="45"/>
      <c r="E11" s="45"/>
      <c r="F11" s="45"/>
      <c r="G11" s="45"/>
      <c r="H11" s="45"/>
      <c r="I11" s="45"/>
      <c r="J11" s="45"/>
    </row>
    <row r="12" spans="1:35" ht="22.5" customHeight="1" x14ac:dyDescent="0.4">
      <c r="A12" s="46"/>
      <c r="B12" s="46"/>
      <c r="C12" s="46"/>
      <c r="D12" s="46"/>
      <c r="E12" s="46"/>
      <c r="F12" s="46"/>
      <c r="G12" s="46"/>
      <c r="H12" s="46"/>
      <c r="I12" s="46"/>
      <c r="J12" s="46"/>
    </row>
    <row r="13" spans="1:35" ht="10.5" customHeight="1" x14ac:dyDescent="0.4">
      <c r="A13" s="7"/>
      <c r="B13" s="7"/>
      <c r="C13" s="7"/>
      <c r="D13" s="7"/>
      <c r="E13" s="7"/>
      <c r="F13" s="7"/>
      <c r="G13" s="7"/>
      <c r="H13" s="7"/>
      <c r="I13" s="7"/>
      <c r="J13" s="7"/>
      <c r="X13" s="8"/>
      <c r="Y13" s="8"/>
      <c r="Z13" s="8"/>
      <c r="AA13" s="8"/>
      <c r="AB13" s="8"/>
    </row>
    <row r="14" spans="1:35" ht="21" customHeight="1" x14ac:dyDescent="0.4">
      <c r="A14" s="9" t="s">
        <v>3</v>
      </c>
      <c r="B14" s="7"/>
      <c r="C14" s="7"/>
      <c r="D14" s="7"/>
      <c r="E14" s="7"/>
      <c r="F14" s="7"/>
      <c r="G14" s="7"/>
      <c r="H14" s="7"/>
      <c r="I14" s="7"/>
      <c r="J14" s="7"/>
      <c r="X14" s="8"/>
      <c r="Y14" s="8"/>
      <c r="Z14" s="8"/>
      <c r="AA14" s="8"/>
      <c r="AB14" s="8"/>
    </row>
    <row r="15" spans="1:35" ht="21" customHeight="1" x14ac:dyDescent="0.4">
      <c r="A15" s="7"/>
      <c r="B15" s="10" t="s">
        <v>70</v>
      </c>
      <c r="C15" s="10"/>
      <c r="D15" s="10"/>
      <c r="E15" s="10"/>
      <c r="F15" s="10"/>
      <c r="G15" s="10"/>
      <c r="H15" s="10"/>
      <c r="I15" s="10"/>
      <c r="J15" s="10"/>
      <c r="X15" s="8"/>
      <c r="Y15" s="8"/>
      <c r="Z15" s="47"/>
      <c r="AA15" s="47"/>
      <c r="AB15" s="47"/>
      <c r="AC15" s="47"/>
      <c r="AD15" s="47"/>
      <c r="AE15" s="47"/>
      <c r="AF15" s="47"/>
      <c r="AG15" s="47"/>
      <c r="AH15" s="1"/>
    </row>
    <row r="16" spans="1:35" ht="21" customHeight="1" x14ac:dyDescent="0.4">
      <c r="A16" s="7"/>
      <c r="B16" s="48" t="s">
        <v>4</v>
      </c>
      <c r="C16" s="48"/>
      <c r="D16" s="48"/>
      <c r="E16" s="48"/>
      <c r="F16" s="48"/>
      <c r="G16" s="48"/>
      <c r="H16" s="48"/>
      <c r="I16" s="48"/>
      <c r="J16" s="48"/>
      <c r="X16" s="49"/>
      <c r="Y16" s="49"/>
      <c r="Z16" s="38"/>
      <c r="AA16" s="38"/>
      <c r="AB16" s="38"/>
      <c r="AC16" s="38"/>
      <c r="AD16" s="38"/>
      <c r="AE16" s="38"/>
      <c r="AF16" s="38"/>
      <c r="AG16" s="38"/>
      <c r="AH16" s="38"/>
    </row>
    <row r="17" spans="1:34" ht="11.25" customHeight="1" x14ac:dyDescent="0.4">
      <c r="A17" s="7"/>
      <c r="B17" s="36"/>
      <c r="C17" s="36"/>
      <c r="D17" s="36"/>
      <c r="E17" s="36"/>
      <c r="F17" s="36"/>
      <c r="G17" s="36"/>
      <c r="H17" s="36"/>
      <c r="I17" s="36"/>
      <c r="J17" s="36"/>
      <c r="X17" s="37"/>
      <c r="Y17" s="37"/>
      <c r="Z17" s="38"/>
      <c r="AA17" s="38"/>
      <c r="AB17" s="38"/>
      <c r="AC17" s="38"/>
      <c r="AD17" s="38"/>
      <c r="AE17" s="38"/>
      <c r="AF17" s="38"/>
      <c r="AG17" s="38"/>
      <c r="AH17" s="38"/>
    </row>
    <row r="18" spans="1:34" ht="21" customHeight="1" x14ac:dyDescent="0.4">
      <c r="A18" s="9" t="s">
        <v>5</v>
      </c>
      <c r="B18" s="7"/>
      <c r="C18" s="7"/>
      <c r="D18" s="7"/>
      <c r="E18" s="7"/>
      <c r="F18" s="7"/>
      <c r="G18" s="7"/>
      <c r="H18" s="7"/>
      <c r="I18" s="7"/>
      <c r="J18" s="7"/>
      <c r="Z18" s="8"/>
      <c r="AA18" s="8"/>
      <c r="AB18" s="8"/>
    </row>
    <row r="19" spans="1:34" ht="21" customHeight="1" x14ac:dyDescent="0.4">
      <c r="A19" s="7"/>
      <c r="B19" s="11" t="s">
        <v>6</v>
      </c>
      <c r="C19" s="7"/>
      <c r="D19" s="7"/>
      <c r="E19" s="7"/>
      <c r="F19" s="7"/>
      <c r="G19" s="7"/>
      <c r="H19" s="7"/>
      <c r="I19" s="7"/>
      <c r="J19" s="7"/>
      <c r="X19" s="8"/>
      <c r="Y19" s="8"/>
      <c r="Z19" s="8"/>
      <c r="AA19" s="8"/>
      <c r="AB19" s="8"/>
    </row>
    <row r="20" spans="1:34" ht="21" customHeight="1" x14ac:dyDescent="0.4">
      <c r="A20" s="7"/>
      <c r="B20" s="11" t="s">
        <v>7</v>
      </c>
      <c r="C20" s="7"/>
      <c r="D20" s="7"/>
      <c r="E20" s="7"/>
      <c r="F20" s="7"/>
      <c r="G20" s="7"/>
      <c r="H20" s="7"/>
      <c r="I20" s="7"/>
      <c r="J20" s="7"/>
      <c r="X20" s="8"/>
      <c r="Y20" s="8"/>
      <c r="Z20" s="8"/>
      <c r="AA20" s="8"/>
      <c r="AB20" s="8"/>
    </row>
    <row r="21" spans="1:34" ht="21" customHeight="1" x14ac:dyDescent="0.4">
      <c r="A21" s="7"/>
      <c r="B21" s="11" t="s">
        <v>8</v>
      </c>
      <c r="C21" s="7"/>
      <c r="D21" s="7"/>
      <c r="E21" s="7"/>
      <c r="F21" s="7"/>
      <c r="G21" s="7"/>
      <c r="H21" s="7"/>
      <c r="I21" s="7"/>
      <c r="J21" s="7"/>
      <c r="X21" s="8"/>
      <c r="Y21" s="8"/>
      <c r="Z21" s="8"/>
      <c r="AA21" s="8"/>
      <c r="AB21" s="8"/>
    </row>
    <row r="22" spans="1:34" ht="1.5" customHeight="1" x14ac:dyDescent="0.4">
      <c r="A22" s="7"/>
      <c r="B22" s="7"/>
      <c r="C22" s="7"/>
      <c r="D22" s="7"/>
      <c r="E22" s="7"/>
      <c r="F22" s="7"/>
      <c r="G22" s="7"/>
      <c r="H22" s="7"/>
      <c r="I22" s="7"/>
      <c r="J22" s="7"/>
      <c r="X22" s="8"/>
      <c r="Y22" s="8"/>
      <c r="Z22" s="8"/>
      <c r="AA22" s="8"/>
      <c r="AB22" s="8"/>
    </row>
    <row r="23" spans="1:34" ht="21" customHeight="1" x14ac:dyDescent="0.4">
      <c r="A23" s="7"/>
      <c r="B23" s="11" t="s">
        <v>9</v>
      </c>
      <c r="C23" s="7"/>
      <c r="D23" s="7"/>
      <c r="E23" s="7"/>
      <c r="F23" s="7"/>
      <c r="G23" s="7"/>
      <c r="H23" s="7"/>
      <c r="I23" s="7"/>
      <c r="J23" s="7"/>
      <c r="X23" s="8"/>
      <c r="Y23" s="8"/>
      <c r="Z23" s="8"/>
      <c r="AA23" s="8"/>
      <c r="AB23" s="8"/>
    </row>
    <row r="24" spans="1:34" ht="21" customHeight="1" x14ac:dyDescent="0.4">
      <c r="A24" s="7"/>
      <c r="B24" s="11" t="s">
        <v>10</v>
      </c>
      <c r="C24" s="7"/>
      <c r="D24" s="7"/>
      <c r="E24" s="7"/>
      <c r="F24" s="7"/>
      <c r="G24" s="7"/>
      <c r="H24" s="7"/>
      <c r="I24" s="7"/>
      <c r="J24" s="7"/>
      <c r="X24" s="8"/>
      <c r="Y24" s="8"/>
      <c r="Z24" s="8"/>
      <c r="AA24" s="8"/>
      <c r="AB24" s="8"/>
    </row>
    <row r="25" spans="1:34" ht="21" customHeight="1" x14ac:dyDescent="0.4">
      <c r="A25" s="7"/>
      <c r="B25" s="11" t="s">
        <v>11</v>
      </c>
      <c r="C25" s="7"/>
      <c r="D25" s="7"/>
      <c r="E25" s="7"/>
      <c r="F25" s="7"/>
      <c r="G25" s="7"/>
      <c r="H25" s="7"/>
      <c r="I25" s="7"/>
      <c r="J25" s="7"/>
      <c r="X25" s="8"/>
      <c r="Y25" s="8"/>
      <c r="Z25" s="8"/>
      <c r="AA25" s="8"/>
      <c r="AB25" s="8"/>
    </row>
    <row r="26" spans="1:34" ht="11.25" customHeight="1" x14ac:dyDescent="0.4">
      <c r="A26" s="7"/>
      <c r="B26" s="7"/>
      <c r="C26" s="7"/>
      <c r="D26" s="7"/>
      <c r="E26" s="7"/>
      <c r="F26" s="7"/>
      <c r="G26" s="7"/>
      <c r="H26" s="7"/>
      <c r="I26" s="7"/>
      <c r="J26" s="7"/>
    </row>
    <row r="27" spans="1:34" ht="21" customHeight="1" x14ac:dyDescent="0.4">
      <c r="A27" s="9" t="s">
        <v>12</v>
      </c>
      <c r="B27" s="7"/>
      <c r="C27" s="7"/>
      <c r="D27" s="7"/>
      <c r="E27" s="7"/>
      <c r="F27" s="7"/>
      <c r="G27" s="7"/>
      <c r="H27" s="7"/>
      <c r="I27" s="7"/>
      <c r="J27" s="7"/>
    </row>
    <row r="28" spans="1:34" ht="21" customHeight="1" x14ac:dyDescent="0.4">
      <c r="A28" s="7"/>
      <c r="B28" s="11" t="s">
        <v>13</v>
      </c>
      <c r="C28" s="7"/>
      <c r="D28" s="7"/>
      <c r="E28" s="7"/>
      <c r="F28" s="7"/>
      <c r="G28" s="7"/>
      <c r="H28" s="7"/>
      <c r="I28" s="7"/>
      <c r="J28" s="7"/>
    </row>
    <row r="29" spans="1:34" ht="21" customHeight="1" x14ac:dyDescent="0.4">
      <c r="A29" s="7"/>
      <c r="B29" s="30" t="s">
        <v>72</v>
      </c>
      <c r="C29" s="31"/>
      <c r="D29" s="31"/>
      <c r="E29" s="31"/>
      <c r="F29" s="31"/>
      <c r="G29" s="31"/>
      <c r="H29" s="31"/>
      <c r="I29" s="31"/>
      <c r="J29" s="7"/>
    </row>
    <row r="30" spans="1:34" ht="21" hidden="1" customHeight="1" x14ac:dyDescent="0.4">
      <c r="A30" s="7"/>
      <c r="B30" s="31"/>
      <c r="C30" s="31"/>
      <c r="D30" s="31"/>
      <c r="E30" s="31"/>
      <c r="F30" s="31"/>
      <c r="G30" s="31"/>
      <c r="H30" s="31"/>
      <c r="I30" s="31"/>
      <c r="J30" s="7"/>
    </row>
    <row r="31" spans="1:34" ht="21" hidden="1" customHeight="1" x14ac:dyDescent="0.4">
      <c r="A31" s="7"/>
      <c r="B31" s="31"/>
      <c r="C31" s="31"/>
      <c r="D31" s="31"/>
      <c r="E31" s="31"/>
      <c r="F31" s="31"/>
      <c r="G31" s="31"/>
      <c r="H31" s="31"/>
      <c r="I31" s="31"/>
      <c r="J31" s="7"/>
    </row>
    <row r="32" spans="1:34" ht="10.5" customHeight="1" x14ac:dyDescent="0.4">
      <c r="A32" s="7"/>
      <c r="B32" s="31"/>
      <c r="C32" s="31"/>
      <c r="D32" s="31"/>
      <c r="E32" s="31"/>
      <c r="F32" s="31"/>
      <c r="G32" s="31"/>
      <c r="H32" s="31"/>
      <c r="I32" s="31"/>
      <c r="J32" s="7"/>
    </row>
    <row r="33" spans="1:29" ht="21" customHeight="1" x14ac:dyDescent="0.4">
      <c r="A33" s="7" t="s">
        <v>14</v>
      </c>
      <c r="B33" s="30"/>
      <c r="C33" s="31"/>
      <c r="D33" s="31"/>
      <c r="E33" s="31"/>
      <c r="F33" s="31"/>
      <c r="G33" s="31"/>
      <c r="H33" s="31"/>
      <c r="I33" s="31"/>
      <c r="J33" s="7"/>
    </row>
    <row r="34" spans="1:29" ht="21" customHeight="1" x14ac:dyDescent="0.4">
      <c r="A34" s="7"/>
      <c r="B34" s="33" t="s">
        <v>15</v>
      </c>
      <c r="C34" s="33" t="s">
        <v>16</v>
      </c>
      <c r="D34" s="53" t="s">
        <v>17</v>
      </c>
      <c r="E34" s="54"/>
      <c r="F34" s="33" t="s">
        <v>18</v>
      </c>
      <c r="G34" s="33" t="s">
        <v>19</v>
      </c>
      <c r="H34" s="33" t="s">
        <v>20</v>
      </c>
      <c r="I34" s="33" t="s">
        <v>21</v>
      </c>
      <c r="J34" s="7"/>
    </row>
    <row r="35" spans="1:29" ht="21" customHeight="1" x14ac:dyDescent="0.4">
      <c r="A35" s="7"/>
      <c r="B35" s="34">
        <v>211710</v>
      </c>
      <c r="C35" s="34">
        <v>65240</v>
      </c>
      <c r="D35" s="55">
        <v>125900</v>
      </c>
      <c r="E35" s="56"/>
      <c r="F35" s="34">
        <v>87090</v>
      </c>
      <c r="G35" s="34">
        <v>95990</v>
      </c>
      <c r="H35" s="34">
        <v>51050</v>
      </c>
      <c r="I35" s="34">
        <v>51380</v>
      </c>
      <c r="J35" s="7"/>
    </row>
    <row r="36" spans="1:29" s="1" customFormat="1" ht="11.25" customHeight="1" x14ac:dyDescent="0.4">
      <c r="A36" s="7"/>
      <c r="B36" s="31"/>
      <c r="C36" s="31"/>
      <c r="D36" s="31"/>
      <c r="E36" s="31"/>
      <c r="F36" s="31"/>
      <c r="G36" s="31"/>
      <c r="H36" s="31"/>
      <c r="I36" s="31"/>
      <c r="J36" s="7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s="1" customFormat="1" ht="21" customHeight="1" x14ac:dyDescent="0.4">
      <c r="A37" s="9" t="s">
        <v>22</v>
      </c>
      <c r="B37" s="31"/>
      <c r="C37" s="28" t="s">
        <v>23</v>
      </c>
      <c r="D37" s="35"/>
      <c r="E37" s="35"/>
      <c r="F37" s="31"/>
      <c r="G37" s="31"/>
      <c r="H37" s="31"/>
      <c r="I37" s="31"/>
      <c r="J37" s="7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s="1" customFormat="1" ht="10.5" customHeight="1" x14ac:dyDescent="0.4">
      <c r="A38" s="7"/>
      <c r="B38" s="31"/>
      <c r="C38" s="31"/>
      <c r="D38" s="31"/>
      <c r="E38" s="31"/>
      <c r="F38" s="31"/>
      <c r="G38" s="31"/>
      <c r="H38" s="31"/>
      <c r="I38" s="31"/>
      <c r="J38" s="7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s="1" customFormat="1" ht="21" customHeight="1" x14ac:dyDescent="0.4">
      <c r="A39" s="9" t="s">
        <v>24</v>
      </c>
      <c r="B39" s="31"/>
      <c r="C39" s="30" t="s">
        <v>25</v>
      </c>
      <c r="D39" s="31"/>
      <c r="E39" s="31"/>
      <c r="F39" s="31"/>
      <c r="G39" s="31"/>
      <c r="H39" s="31"/>
      <c r="I39" s="31"/>
      <c r="J39" s="7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s="1" customFormat="1" ht="10.5" customHeight="1" x14ac:dyDescent="0.4">
      <c r="A40" s="7"/>
      <c r="B40" s="7"/>
      <c r="C40" s="7"/>
      <c r="D40" s="7"/>
      <c r="E40" s="7"/>
      <c r="F40" s="7"/>
      <c r="G40" s="7"/>
      <c r="H40" s="7"/>
      <c r="I40" s="7"/>
      <c r="J40" s="7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s="1" customFormat="1" ht="21" customHeight="1" x14ac:dyDescent="0.4">
      <c r="A41" s="9" t="s">
        <v>26</v>
      </c>
      <c r="B41" s="7"/>
      <c r="C41" s="11" t="s">
        <v>27</v>
      </c>
      <c r="D41" s="7"/>
      <c r="E41" s="7"/>
      <c r="F41" s="7"/>
      <c r="G41" s="7"/>
      <c r="H41" s="7"/>
      <c r="I41" s="7"/>
      <c r="J41" s="7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s="1" customFormat="1" ht="21" customHeight="1" x14ac:dyDescent="0.4">
      <c r="A42" s="7"/>
      <c r="B42" s="7"/>
      <c r="C42" s="11" t="s">
        <v>28</v>
      </c>
      <c r="D42" s="7"/>
      <c r="E42" s="7"/>
      <c r="F42" s="7"/>
      <c r="G42" s="7"/>
      <c r="H42" s="7"/>
      <c r="I42" s="7"/>
      <c r="J42" s="7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s="1" customFormat="1" ht="13.5" customHeight="1" x14ac:dyDescent="0.4">
      <c r="A43" s="7"/>
      <c r="B43" s="7"/>
      <c r="C43" s="7"/>
      <c r="D43" s="7"/>
      <c r="E43" s="7"/>
      <c r="F43" s="7"/>
      <c r="G43" s="7"/>
      <c r="H43" s="7"/>
      <c r="I43" s="7"/>
      <c r="J43" s="7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57"/>
      <c r="Y43" s="57"/>
      <c r="Z43" s="57"/>
      <c r="AA43" s="3"/>
      <c r="AB43" s="3"/>
      <c r="AC43" s="3"/>
    </row>
    <row r="44" spans="1:29" s="1" customFormat="1" ht="19.5" x14ac:dyDescent="0.4">
      <c r="A44" s="9" t="s">
        <v>29</v>
      </c>
      <c r="B44" s="7"/>
      <c r="C44" s="11" t="s">
        <v>30</v>
      </c>
      <c r="D44" s="13"/>
      <c r="E44" s="7"/>
      <c r="F44" s="7"/>
      <c r="G44" s="7"/>
      <c r="H44" s="7"/>
      <c r="I44" s="7"/>
      <c r="J44" s="7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s="1" customFormat="1" ht="21" customHeight="1" x14ac:dyDescent="0.4">
      <c r="A45" s="7"/>
      <c r="B45" s="7"/>
      <c r="C45" s="11" t="s">
        <v>31</v>
      </c>
      <c r="D45" s="7"/>
      <c r="E45" s="7"/>
      <c r="F45" s="14"/>
      <c r="G45" s="7"/>
      <c r="H45" s="7"/>
      <c r="I45" s="7"/>
      <c r="J45" s="7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s="1" customFormat="1" ht="21" customHeight="1" x14ac:dyDescent="0.4">
      <c r="A46" s="7"/>
      <c r="B46" s="7"/>
      <c r="C46" s="11" t="s">
        <v>32</v>
      </c>
      <c r="D46" s="7"/>
      <c r="E46" s="7"/>
      <c r="F46" s="14"/>
      <c r="G46" s="7"/>
      <c r="H46" s="7"/>
      <c r="I46" s="15"/>
      <c r="J46" s="7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s="1" customFormat="1" ht="7.5" customHeight="1" x14ac:dyDescent="0.4">
      <c r="A47" s="7"/>
      <c r="B47" s="7"/>
      <c r="C47" s="7"/>
      <c r="D47" s="7"/>
      <c r="E47" s="7"/>
      <c r="F47" s="7"/>
      <c r="G47" s="7"/>
      <c r="H47" s="7"/>
      <c r="I47" s="7"/>
      <c r="J47" s="7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s="1" customFormat="1" ht="7.5" customHeight="1" x14ac:dyDescent="0.4">
      <c r="A48" s="7"/>
      <c r="B48" s="7"/>
      <c r="C48" s="7"/>
      <c r="D48" s="7"/>
      <c r="E48" s="7"/>
      <c r="F48" s="7"/>
      <c r="G48" s="7"/>
      <c r="H48" s="7"/>
      <c r="I48" s="7"/>
      <c r="J48" s="7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s="1" customFormat="1" ht="7.5" customHeight="1" x14ac:dyDescent="0.4">
      <c r="A49" s="7"/>
      <c r="B49" s="7"/>
      <c r="C49" s="7"/>
      <c r="D49" s="7"/>
      <c r="E49" s="7"/>
      <c r="F49" s="7"/>
      <c r="G49" s="7"/>
      <c r="H49" s="7"/>
      <c r="I49" s="7"/>
      <c r="J49" s="7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s="1" customFormat="1" ht="7.5" customHeight="1" x14ac:dyDescent="0.4">
      <c r="A50" s="7"/>
      <c r="B50" s="7"/>
      <c r="C50" s="7"/>
      <c r="D50" s="7"/>
      <c r="E50" s="7"/>
      <c r="F50" s="7"/>
      <c r="G50" s="7"/>
      <c r="H50" s="7"/>
      <c r="I50" s="7"/>
      <c r="J50" s="7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s="1" customFormat="1" ht="7.5" customHeight="1" x14ac:dyDescent="0.4">
      <c r="A51" s="7"/>
      <c r="B51" s="7"/>
      <c r="C51" s="7"/>
      <c r="D51" s="7"/>
      <c r="E51" s="7"/>
      <c r="F51" s="7"/>
      <c r="G51" s="7"/>
      <c r="H51" s="7"/>
      <c r="I51" s="7"/>
      <c r="J51" s="7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s="1" customFormat="1" ht="7.5" customHeight="1" x14ac:dyDescent="0.4">
      <c r="A52" s="7"/>
      <c r="B52" s="7"/>
      <c r="C52" s="7"/>
      <c r="D52" s="7"/>
      <c r="E52" s="7"/>
      <c r="F52" s="7"/>
      <c r="G52" s="7"/>
      <c r="H52" s="7"/>
      <c r="I52" s="7"/>
      <c r="J52" s="7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s="1" customFormat="1" ht="7.5" customHeight="1" x14ac:dyDescent="0.4">
      <c r="A53" s="7"/>
      <c r="B53" s="7"/>
      <c r="C53" s="7"/>
      <c r="D53" s="7"/>
      <c r="E53" s="7"/>
      <c r="F53" s="7"/>
      <c r="G53" s="7"/>
      <c r="H53" s="7"/>
      <c r="I53" s="7"/>
      <c r="J53" s="7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s="1" customFormat="1" ht="7.5" customHeight="1" x14ac:dyDescent="0.4">
      <c r="A54" s="7"/>
      <c r="B54" s="7"/>
      <c r="C54" s="7"/>
      <c r="D54" s="7"/>
      <c r="E54" s="7"/>
      <c r="F54" s="7"/>
      <c r="G54" s="7"/>
      <c r="H54" s="7"/>
      <c r="I54" s="7"/>
      <c r="J54" s="7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s="1" customFormat="1" ht="7.5" customHeight="1" x14ac:dyDescent="0.4">
      <c r="A55" s="7"/>
      <c r="B55" s="7"/>
      <c r="C55" s="7"/>
      <c r="D55" s="7"/>
      <c r="E55" s="7"/>
      <c r="F55" s="7"/>
      <c r="G55" s="7"/>
      <c r="H55" s="7"/>
      <c r="I55" s="7"/>
      <c r="J55" s="7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s="1" customFormat="1" ht="19.5" x14ac:dyDescent="0.4">
      <c r="A56" s="7" t="s">
        <v>33</v>
      </c>
      <c r="B56" s="7"/>
      <c r="C56" s="16"/>
      <c r="D56" s="7"/>
      <c r="E56" s="7"/>
      <c r="F56" s="7"/>
      <c r="G56" s="7"/>
      <c r="H56" s="7"/>
      <c r="I56" s="7"/>
      <c r="J56" s="7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s="1" customFormat="1" ht="21" customHeight="1" x14ac:dyDescent="0.4">
      <c r="A57" s="7"/>
      <c r="B57" s="58" t="s">
        <v>73</v>
      </c>
      <c r="C57" s="58"/>
      <c r="D57" s="58"/>
      <c r="E57" s="58"/>
      <c r="F57" s="58"/>
      <c r="G57" s="58"/>
      <c r="H57" s="58"/>
      <c r="I57" s="58"/>
      <c r="J57" s="7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s="1" customFormat="1" ht="21" customHeight="1" x14ac:dyDescent="0.4">
      <c r="A58" s="7"/>
      <c r="B58" s="59" t="s">
        <v>34</v>
      </c>
      <c r="C58" s="59"/>
      <c r="D58" s="59"/>
      <c r="E58" s="59"/>
      <c r="F58" s="59"/>
      <c r="G58" s="59"/>
      <c r="H58" s="59"/>
      <c r="I58" s="59"/>
      <c r="J58" s="7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21" customHeight="1" x14ac:dyDescent="0.4">
      <c r="A59" s="5" t="s">
        <v>35</v>
      </c>
      <c r="B59" s="17"/>
      <c r="C59" s="17"/>
      <c r="D59" s="17"/>
      <c r="E59" s="17"/>
      <c r="F59" s="17"/>
      <c r="G59" s="17"/>
      <c r="H59" s="60"/>
      <c r="I59" s="60"/>
      <c r="J59" s="7"/>
      <c r="K59" s="4" t="s">
        <v>36</v>
      </c>
    </row>
    <row r="60" spans="1:29" ht="21" customHeight="1" x14ac:dyDescent="0.4">
      <c r="A60" s="7"/>
      <c r="B60" s="12" t="s">
        <v>37</v>
      </c>
      <c r="C60" s="50" t="s">
        <v>68</v>
      </c>
      <c r="D60" s="51"/>
      <c r="E60" s="51"/>
      <c r="F60" s="51"/>
      <c r="G60" s="51"/>
      <c r="H60" s="51"/>
      <c r="I60" s="52"/>
      <c r="J60" s="7"/>
    </row>
    <row r="61" spans="1:29" ht="21" customHeight="1" x14ac:dyDescent="0.4">
      <c r="A61" s="7"/>
      <c r="B61" s="12" t="s">
        <v>38</v>
      </c>
      <c r="C61" s="61"/>
      <c r="D61" s="61"/>
      <c r="E61" s="61"/>
      <c r="F61" s="61"/>
      <c r="G61" s="12" t="s">
        <v>39</v>
      </c>
      <c r="H61" s="62"/>
      <c r="I61" s="62"/>
      <c r="J61" s="7"/>
    </row>
    <row r="62" spans="1:29" ht="21" customHeight="1" x14ac:dyDescent="0.4">
      <c r="A62" s="7"/>
      <c r="B62" s="63" t="s">
        <v>40</v>
      </c>
      <c r="C62" s="64"/>
      <c r="D62" s="65"/>
      <c r="E62" s="66"/>
      <c r="F62" s="66"/>
      <c r="G62" s="66"/>
      <c r="H62" s="66"/>
      <c r="I62" s="67"/>
      <c r="J62" s="7"/>
    </row>
    <row r="63" spans="1:29" ht="10.5" customHeight="1" x14ac:dyDescent="0.4">
      <c r="A63" s="7"/>
      <c r="B63" s="68" t="s">
        <v>74</v>
      </c>
      <c r="C63" s="68"/>
      <c r="D63" s="68"/>
      <c r="E63" s="68"/>
      <c r="F63" s="68"/>
      <c r="G63" s="68"/>
      <c r="H63" s="68"/>
      <c r="I63" s="68"/>
      <c r="J63" s="68"/>
    </row>
    <row r="64" spans="1:29" ht="10.5" customHeight="1" x14ac:dyDescent="0.4">
      <c r="A64" s="7"/>
      <c r="B64" s="68"/>
      <c r="C64" s="68"/>
      <c r="D64" s="68"/>
      <c r="E64" s="68"/>
      <c r="F64" s="68"/>
      <c r="G64" s="68"/>
      <c r="H64" s="68"/>
      <c r="I64" s="68"/>
      <c r="J64" s="68"/>
    </row>
    <row r="65" spans="1:11" ht="21.75" customHeight="1" x14ac:dyDescent="0.4">
      <c r="A65" s="7"/>
      <c r="B65" s="10" t="s">
        <v>41</v>
      </c>
      <c r="C65" s="18"/>
      <c r="D65" s="18"/>
      <c r="E65" s="18"/>
      <c r="F65" s="18"/>
      <c r="G65" s="18"/>
      <c r="H65" s="18"/>
      <c r="I65" s="18"/>
      <c r="J65" s="7"/>
    </row>
    <row r="66" spans="1:11" ht="12" customHeight="1" x14ac:dyDescent="0.4">
      <c r="A66" s="7"/>
      <c r="B66" s="7"/>
      <c r="C66" s="7"/>
      <c r="D66" s="7"/>
      <c r="E66" s="7"/>
      <c r="F66" s="7"/>
      <c r="G66" s="7"/>
      <c r="H66" s="7"/>
      <c r="I66" s="7"/>
      <c r="J66" s="7"/>
    </row>
    <row r="67" spans="1:11" ht="21" customHeight="1" x14ac:dyDescent="0.4">
      <c r="A67" s="16" t="s">
        <v>42</v>
      </c>
      <c r="B67" s="7"/>
      <c r="C67" s="7"/>
      <c r="D67" s="7"/>
      <c r="E67" s="7"/>
      <c r="F67" s="7"/>
      <c r="G67" s="7"/>
      <c r="H67" s="7"/>
      <c r="I67" s="7"/>
      <c r="J67" s="7"/>
    </row>
    <row r="68" spans="1:11" ht="21.75" customHeight="1" thickBot="1" x14ac:dyDescent="0.45">
      <c r="A68" s="7"/>
      <c r="B68" s="69" t="s">
        <v>43</v>
      </c>
      <c r="C68" s="70" t="s">
        <v>44</v>
      </c>
      <c r="D68" s="69" t="s">
        <v>45</v>
      </c>
      <c r="E68" s="71"/>
      <c r="F68" s="71"/>
      <c r="G68" s="69" t="s">
        <v>46</v>
      </c>
      <c r="H68" s="69"/>
      <c r="I68" s="69"/>
      <c r="J68" s="7"/>
    </row>
    <row r="69" spans="1:11" ht="40.5" customHeight="1" thickTop="1" x14ac:dyDescent="0.4">
      <c r="A69" s="7"/>
      <c r="B69" s="69"/>
      <c r="C69" s="70"/>
      <c r="D69" s="19" t="s">
        <v>47</v>
      </c>
      <c r="E69" s="72" t="s">
        <v>48</v>
      </c>
      <c r="F69" s="73"/>
      <c r="G69" s="64" t="s">
        <v>49</v>
      </c>
      <c r="H69" s="69"/>
      <c r="I69" s="20" t="s">
        <v>50</v>
      </c>
      <c r="J69" s="7"/>
      <c r="K69" s="3" t="s">
        <v>51</v>
      </c>
    </row>
    <row r="70" spans="1:11" ht="27" customHeight="1" x14ac:dyDescent="0.4">
      <c r="A70" s="7"/>
      <c r="B70" s="74" t="s">
        <v>15</v>
      </c>
      <c r="C70" s="75" t="s">
        <v>67</v>
      </c>
      <c r="D70" s="76" t="s">
        <v>66</v>
      </c>
      <c r="E70" s="81" t="s">
        <v>52</v>
      </c>
      <c r="F70" s="82"/>
      <c r="G70" s="77"/>
      <c r="H70" s="78"/>
      <c r="I70" s="21" t="s">
        <v>67</v>
      </c>
      <c r="J70" s="7"/>
      <c r="K70" s="3" t="str">
        <f>"りんご"&amp;$H$59&amp;"-1"</f>
        <v>りんご-1</v>
      </c>
    </row>
    <row r="71" spans="1:11" ht="27" customHeight="1" x14ac:dyDescent="0.4">
      <c r="A71" s="7"/>
      <c r="B71" s="74"/>
      <c r="C71" s="75"/>
      <c r="D71" s="76"/>
      <c r="E71" s="83"/>
      <c r="F71" s="84"/>
      <c r="G71" s="77"/>
      <c r="H71" s="78"/>
      <c r="I71" s="21" t="s">
        <v>66</v>
      </c>
      <c r="J71" s="7"/>
      <c r="K71" s="3" t="str">
        <f>"りんご"&amp;$H$59&amp;"-2"</f>
        <v>りんご-2</v>
      </c>
    </row>
    <row r="72" spans="1:11" ht="27" customHeight="1" x14ac:dyDescent="0.4">
      <c r="A72" s="7"/>
      <c r="B72" s="74"/>
      <c r="C72" s="75"/>
      <c r="D72" s="76"/>
      <c r="E72" s="85"/>
      <c r="F72" s="86"/>
      <c r="G72" s="77"/>
      <c r="H72" s="78"/>
      <c r="I72" s="21" t="s">
        <v>66</v>
      </c>
      <c r="J72" s="7"/>
      <c r="K72" s="3" t="str">
        <f>"りんご"&amp;$H$59&amp;"-3"</f>
        <v>りんご-3</v>
      </c>
    </row>
    <row r="73" spans="1:11" ht="27" customHeight="1" x14ac:dyDescent="0.4">
      <c r="A73" s="7"/>
      <c r="B73" s="22" t="s">
        <v>16</v>
      </c>
      <c r="C73" s="21" t="s">
        <v>67</v>
      </c>
      <c r="D73" s="23" t="s">
        <v>67</v>
      </c>
      <c r="E73" s="79"/>
      <c r="F73" s="80"/>
      <c r="G73" s="77"/>
      <c r="H73" s="78"/>
      <c r="I73" s="21" t="s">
        <v>66</v>
      </c>
      <c r="J73" s="7"/>
      <c r="K73" s="3" t="str">
        <f>"ぶどう"&amp;$H$59&amp;"-1"</f>
        <v>ぶどう-1</v>
      </c>
    </row>
    <row r="74" spans="1:11" ht="27" customHeight="1" x14ac:dyDescent="0.4">
      <c r="A74" s="7"/>
      <c r="B74" s="22" t="s">
        <v>17</v>
      </c>
      <c r="C74" s="21" t="s">
        <v>67</v>
      </c>
      <c r="D74" s="23" t="s">
        <v>67</v>
      </c>
      <c r="E74" s="79"/>
      <c r="F74" s="80"/>
      <c r="G74" s="77"/>
      <c r="H74" s="78"/>
      <c r="I74" s="21" t="s">
        <v>66</v>
      </c>
      <c r="J74" s="7"/>
      <c r="K74" s="3" t="str">
        <f>"もも"&amp;$H$59&amp;"-1"</f>
        <v>もも-1</v>
      </c>
    </row>
    <row r="75" spans="1:11" ht="27" customHeight="1" x14ac:dyDescent="0.4">
      <c r="A75" s="7"/>
      <c r="B75" s="24" t="s">
        <v>18</v>
      </c>
      <c r="C75" s="21" t="s">
        <v>67</v>
      </c>
      <c r="D75" s="23" t="s">
        <v>67</v>
      </c>
      <c r="E75" s="79"/>
      <c r="F75" s="80"/>
      <c r="G75" s="77"/>
      <c r="H75" s="78"/>
      <c r="I75" s="21" t="s">
        <v>66</v>
      </c>
      <c r="J75" s="7"/>
      <c r="K75" s="3" t="str">
        <f>"おうとう"&amp;$H$59&amp;"-1"</f>
        <v>おうとう-1</v>
      </c>
    </row>
    <row r="76" spans="1:11" ht="27" customHeight="1" x14ac:dyDescent="0.4">
      <c r="A76" s="7"/>
      <c r="B76" s="22" t="s">
        <v>19</v>
      </c>
      <c r="C76" s="21" t="s">
        <v>67</v>
      </c>
      <c r="D76" s="23" t="s">
        <v>67</v>
      </c>
      <c r="E76" s="79"/>
      <c r="F76" s="80"/>
      <c r="G76" s="77"/>
      <c r="H76" s="78"/>
      <c r="I76" s="21" t="s">
        <v>66</v>
      </c>
      <c r="J76" s="7"/>
      <c r="K76" s="3" t="str">
        <f>"なし"&amp;$H$59&amp;"-1"</f>
        <v>なし-1</v>
      </c>
    </row>
    <row r="77" spans="1:11" ht="27" customHeight="1" x14ac:dyDescent="0.4">
      <c r="A77" s="7"/>
      <c r="B77" s="22" t="s">
        <v>20</v>
      </c>
      <c r="C77" s="21" t="s">
        <v>67</v>
      </c>
      <c r="D77" s="23" t="s">
        <v>67</v>
      </c>
      <c r="E77" s="79"/>
      <c r="F77" s="80"/>
      <c r="G77" s="77"/>
      <c r="H77" s="78"/>
      <c r="I77" s="21" t="s">
        <v>66</v>
      </c>
      <c r="J77" s="7"/>
      <c r="K77" s="3" t="str">
        <f>"うめ"&amp;$H$59&amp;"-1"</f>
        <v>うめ-1</v>
      </c>
    </row>
    <row r="78" spans="1:11" ht="27" customHeight="1" x14ac:dyDescent="0.4">
      <c r="A78" s="7"/>
      <c r="B78" s="22" t="s">
        <v>21</v>
      </c>
      <c r="C78" s="21" t="s">
        <v>67</v>
      </c>
      <c r="D78" s="23" t="s">
        <v>67</v>
      </c>
      <c r="E78" s="79"/>
      <c r="F78" s="80"/>
      <c r="G78" s="77"/>
      <c r="H78" s="78"/>
      <c r="I78" s="21" t="s">
        <v>66</v>
      </c>
      <c r="J78" s="7"/>
      <c r="K78" s="3" t="str">
        <f>"すもも"&amp;$H$59&amp;"-1"</f>
        <v>すもも-1</v>
      </c>
    </row>
    <row r="79" spans="1:11" ht="27" customHeight="1" thickBot="1" x14ac:dyDescent="0.45">
      <c r="A79" s="7"/>
      <c r="B79" s="25" t="s">
        <v>53</v>
      </c>
      <c r="C79" s="21" t="s">
        <v>67</v>
      </c>
      <c r="D79" s="23" t="s">
        <v>67</v>
      </c>
      <c r="E79" s="87"/>
      <c r="F79" s="88"/>
      <c r="G79" s="77" t="s">
        <v>54</v>
      </c>
      <c r="H79" s="78"/>
      <c r="I79" s="21" t="s">
        <v>66</v>
      </c>
      <c r="J79" s="7"/>
    </row>
    <row r="80" spans="1:11" ht="24" customHeight="1" thickTop="1" x14ac:dyDescent="0.4">
      <c r="A80" s="7"/>
      <c r="B80" s="89" t="s">
        <v>55</v>
      </c>
      <c r="C80" s="90"/>
      <c r="D80" s="90"/>
      <c r="E80" s="90"/>
      <c r="F80" s="90"/>
      <c r="G80" s="90"/>
      <c r="H80" s="90"/>
      <c r="I80" s="90"/>
      <c r="J80" s="7"/>
    </row>
    <row r="81" spans="1:28" ht="24" customHeight="1" x14ac:dyDescent="0.4">
      <c r="A81" s="7"/>
      <c r="B81" s="90"/>
      <c r="C81" s="90"/>
      <c r="D81" s="90"/>
      <c r="E81" s="90"/>
      <c r="F81" s="90"/>
      <c r="G81" s="90"/>
      <c r="H81" s="90"/>
      <c r="I81" s="90"/>
      <c r="J81" s="7"/>
    </row>
    <row r="82" spans="1:28" ht="24" customHeight="1" x14ac:dyDescent="0.4">
      <c r="A82" s="7"/>
      <c r="B82" s="90"/>
      <c r="C82" s="90"/>
      <c r="D82" s="90"/>
      <c r="E82" s="90"/>
      <c r="F82" s="90"/>
      <c r="G82" s="90"/>
      <c r="H82" s="90"/>
      <c r="I82" s="90"/>
      <c r="J82" s="7"/>
    </row>
    <row r="83" spans="1:28" ht="12" customHeight="1" x14ac:dyDescent="0.4">
      <c r="A83" s="7"/>
      <c r="B83" s="26"/>
      <c r="C83" s="26"/>
      <c r="D83" s="26"/>
      <c r="E83" s="26"/>
      <c r="F83" s="26"/>
      <c r="G83" s="26"/>
      <c r="H83" s="26"/>
      <c r="I83" s="26"/>
      <c r="J83" s="7"/>
    </row>
    <row r="84" spans="1:28" ht="19.5" customHeight="1" x14ac:dyDescent="0.4">
      <c r="A84" s="16" t="s">
        <v>56</v>
      </c>
      <c r="B84" s="7"/>
      <c r="C84" s="11" t="s">
        <v>57</v>
      </c>
      <c r="D84" s="11"/>
      <c r="E84" s="11"/>
      <c r="F84" s="11"/>
      <c r="G84" s="11"/>
      <c r="H84" s="11"/>
      <c r="I84" s="11"/>
      <c r="J84" s="7"/>
    </row>
    <row r="85" spans="1:28" ht="19.5" customHeight="1" x14ac:dyDescent="0.4">
      <c r="A85" s="7"/>
      <c r="B85" s="7"/>
      <c r="C85" s="7" t="s">
        <v>58</v>
      </c>
      <c r="D85" s="11"/>
      <c r="E85" s="11"/>
      <c r="F85" s="11"/>
      <c r="G85" s="11"/>
      <c r="H85" s="11"/>
      <c r="I85" s="11"/>
      <c r="J85" s="7"/>
    </row>
    <row r="86" spans="1:28" ht="19.5" customHeight="1" x14ac:dyDescent="0.4">
      <c r="A86" s="7"/>
      <c r="B86" s="7"/>
      <c r="C86" s="11" t="s">
        <v>59</v>
      </c>
      <c r="D86" s="11"/>
      <c r="E86" s="11"/>
      <c r="F86" s="11"/>
      <c r="G86" s="11"/>
      <c r="H86" s="11"/>
      <c r="I86" s="11"/>
      <c r="J86" s="7"/>
    </row>
    <row r="87" spans="1:28" ht="19.5" customHeight="1" x14ac:dyDescent="0.4">
      <c r="A87" s="7"/>
      <c r="B87" s="7"/>
      <c r="C87" s="11" t="s">
        <v>60</v>
      </c>
      <c r="D87" s="7"/>
      <c r="E87" s="11"/>
      <c r="F87" s="11"/>
      <c r="G87" s="11"/>
      <c r="H87" s="11"/>
      <c r="I87" s="91" t="s">
        <v>61</v>
      </c>
      <c r="J87" s="91"/>
    </row>
    <row r="88" spans="1:28" ht="12" customHeight="1" x14ac:dyDescent="0.4">
      <c r="A88" s="7"/>
      <c r="B88" s="7"/>
      <c r="C88" s="11"/>
      <c r="D88" s="11"/>
      <c r="E88" s="11"/>
      <c r="F88" s="11"/>
      <c r="G88" s="11"/>
      <c r="H88" s="11"/>
      <c r="I88" s="11"/>
      <c r="J88" s="7"/>
    </row>
    <row r="89" spans="1:28" ht="21" customHeight="1" x14ac:dyDescent="0.4">
      <c r="A89" s="16" t="s">
        <v>62</v>
      </c>
      <c r="B89" s="7"/>
      <c r="C89" s="11" t="s">
        <v>63</v>
      </c>
      <c r="D89" s="11"/>
      <c r="E89" s="11"/>
      <c r="F89" s="11"/>
      <c r="G89" s="11"/>
      <c r="H89" s="11"/>
      <c r="I89" s="11"/>
      <c r="J89" s="7"/>
    </row>
    <row r="90" spans="1:28" ht="12" customHeight="1" x14ac:dyDescent="0.4">
      <c r="A90" s="7"/>
      <c r="B90" s="7"/>
      <c r="C90" s="11"/>
      <c r="D90" s="11"/>
      <c r="E90" s="11"/>
      <c r="F90" s="11"/>
      <c r="G90" s="11"/>
      <c r="H90" s="11"/>
      <c r="I90" s="11"/>
      <c r="J90" s="7"/>
    </row>
    <row r="91" spans="1:28" ht="21" customHeight="1" x14ac:dyDescent="0.4">
      <c r="A91" s="16" t="s">
        <v>22</v>
      </c>
      <c r="B91" s="7"/>
      <c r="C91" s="28" t="str">
        <f>C37</f>
        <v>令和９年１月１５日（金）</v>
      </c>
      <c r="D91" s="27"/>
      <c r="E91" s="27"/>
      <c r="F91" s="11"/>
      <c r="G91" s="11"/>
      <c r="H91" s="11"/>
      <c r="I91" s="11"/>
      <c r="J91" s="7"/>
      <c r="AB91" s="1"/>
    </row>
    <row r="92" spans="1:28" ht="12" customHeight="1" x14ac:dyDescent="0.4">
      <c r="A92" s="7"/>
      <c r="B92" s="7"/>
      <c r="C92" s="11"/>
      <c r="D92" s="11"/>
      <c r="E92" s="11"/>
      <c r="F92" s="11"/>
      <c r="G92" s="11"/>
      <c r="H92" s="11"/>
      <c r="I92" s="11"/>
      <c r="J92" s="7"/>
      <c r="AB92" s="1"/>
    </row>
    <row r="93" spans="1:28" ht="21" customHeight="1" x14ac:dyDescent="0.4">
      <c r="A93" s="16" t="s">
        <v>64</v>
      </c>
      <c r="B93" s="7"/>
      <c r="C93" s="46" t="s">
        <v>65</v>
      </c>
      <c r="D93" s="46"/>
      <c r="E93" s="46"/>
      <c r="F93" s="46"/>
      <c r="G93" s="46"/>
      <c r="H93" s="46"/>
      <c r="I93" s="46"/>
      <c r="J93" s="7"/>
    </row>
    <row r="94" spans="1:28" ht="21" customHeight="1" x14ac:dyDescent="0.4">
      <c r="A94" s="7"/>
      <c r="B94" s="7"/>
      <c r="C94" s="46"/>
      <c r="D94" s="46"/>
      <c r="E94" s="46"/>
      <c r="F94" s="46"/>
      <c r="G94" s="46"/>
      <c r="H94" s="46"/>
      <c r="I94" s="46"/>
      <c r="J94" s="7"/>
    </row>
  </sheetData>
  <mergeCells count="58">
    <mergeCell ref="E79:F79"/>
    <mergeCell ref="G79:H79"/>
    <mergeCell ref="B80:I82"/>
    <mergeCell ref="I87:J87"/>
    <mergeCell ref="C93:I94"/>
    <mergeCell ref="E78:F78"/>
    <mergeCell ref="G78:H78"/>
    <mergeCell ref="E73:F73"/>
    <mergeCell ref="G73:H73"/>
    <mergeCell ref="E74:F74"/>
    <mergeCell ref="G74:H74"/>
    <mergeCell ref="E75:F75"/>
    <mergeCell ref="G75:H75"/>
    <mergeCell ref="E76:F76"/>
    <mergeCell ref="G76:H76"/>
    <mergeCell ref="E77:F77"/>
    <mergeCell ref="G77:H77"/>
    <mergeCell ref="B70:B72"/>
    <mergeCell ref="C70:C72"/>
    <mergeCell ref="D70:D72"/>
    <mergeCell ref="G70:H70"/>
    <mergeCell ref="G71:H71"/>
    <mergeCell ref="G72:H72"/>
    <mergeCell ref="E70:F70"/>
    <mergeCell ref="E71:F72"/>
    <mergeCell ref="B68:B69"/>
    <mergeCell ref="C68:C69"/>
    <mergeCell ref="D68:F68"/>
    <mergeCell ref="G68:I68"/>
    <mergeCell ref="E69:F69"/>
    <mergeCell ref="G69:H69"/>
    <mergeCell ref="C61:F61"/>
    <mergeCell ref="H61:I61"/>
    <mergeCell ref="B62:C62"/>
    <mergeCell ref="D62:I62"/>
    <mergeCell ref="B63:J64"/>
    <mergeCell ref="C60:D60"/>
    <mergeCell ref="E60:I60"/>
    <mergeCell ref="D34:E34"/>
    <mergeCell ref="D35:E35"/>
    <mergeCell ref="X43:Z43"/>
    <mergeCell ref="B57:I57"/>
    <mergeCell ref="B58:I58"/>
    <mergeCell ref="H59:I59"/>
    <mergeCell ref="B17:J17"/>
    <mergeCell ref="X17:Y17"/>
    <mergeCell ref="Z17:AH17"/>
    <mergeCell ref="Z1:AI4"/>
    <mergeCell ref="I2:J2"/>
    <mergeCell ref="F3:F4"/>
    <mergeCell ref="I3:J3"/>
    <mergeCell ref="I4:J4"/>
    <mergeCell ref="A10:J10"/>
    <mergeCell ref="A11:J12"/>
    <mergeCell ref="Z15:AG15"/>
    <mergeCell ref="B16:J16"/>
    <mergeCell ref="X16:Y16"/>
    <mergeCell ref="Z16:AH16"/>
  </mergeCells>
  <phoneticPr fontId="3"/>
  <conditionalFormatting sqref="G70:H78">
    <cfRule type="notContainsBlanks" dxfId="0" priority="1">
      <formula>LEN(TRIM(G70))&gt;0</formula>
    </cfRule>
  </conditionalFormatting>
  <printOptions horizontalCentered="1"/>
  <pageMargins left="0.19685039370078741" right="0.19685039370078741" top="0.35433070866141736" bottom="0.35433070866141736" header="0.31496062992125984" footer="0.31496062992125984"/>
  <pageSetup paperSize="9" scale="95" orientation="portrait" blackAndWhite="1" r:id="rId1"/>
  <rowBreaks count="1" manualBreakCount="1">
    <brk id="55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1申込R8</vt:lpstr>
      <vt:lpstr>'1申込R8'!Print_Area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石川 美佳</cp:lastModifiedBy>
  <cp:lastPrinted>2026-09-25T00:21:43Z</cp:lastPrinted>
  <dcterms:created xsi:type="dcterms:W3CDTF">2026-09-25T00:13:08Z</dcterms:created>
  <dcterms:modified xsi:type="dcterms:W3CDTF">2026-10-02T08:00:46Z</dcterms:modified>
</cp:coreProperties>
</file>