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nwjmJ1XfNRq/ZQ0mjqN8jGs9PPf1GcIvrHpmyzEfgmdnWdrvbtVwOjO58qJB084mvmZABTsCezX+ArN0e75M5A==" workbookSaltValue="ddsG0tfZ4XR7JGuKlWTkxg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LX77" i="4" s="1"/>
  <c r="DX7" i="5"/>
  <c r="DW7" i="5"/>
  <c r="DV7" i="5"/>
  <c r="DJ7" i="5"/>
  <c r="DI7" i="5"/>
  <c r="CV7" i="5"/>
  <c r="CU7" i="5"/>
  <c r="CT7" i="5"/>
  <c r="CS7" i="5"/>
  <c r="CR7" i="5"/>
  <c r="CQ7" i="5"/>
  <c r="CP7" i="5"/>
  <c r="LX53" i="4" s="1"/>
  <c r="CO7" i="5"/>
  <c r="CN7" i="5"/>
  <c r="CM7" i="5"/>
  <c r="CK7" i="5"/>
  <c r="IX54" i="4" s="1"/>
  <c r="CJ7" i="5"/>
  <c r="CI7" i="5"/>
  <c r="CH7" i="5"/>
  <c r="CG7" i="5"/>
  <c r="GT54" i="4" s="1"/>
  <c r="CF7" i="5"/>
  <c r="CE7" i="5"/>
  <c r="CD7" i="5"/>
  <c r="CC7" i="5"/>
  <c r="HH53" i="4" s="1"/>
  <c r="CB7" i="5"/>
  <c r="BZ7" i="5"/>
  <c r="BY7" i="5"/>
  <c r="BX7" i="5"/>
  <c r="EH54" i="4" s="1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IJ31" i="4" s="1"/>
  <c r="AW7" i="5"/>
  <c r="AV7" i="5"/>
  <c r="AU7" i="5"/>
  <c r="AS7" i="5"/>
  <c r="FJ32" i="4" s="1"/>
  <c r="AR7" i="5"/>
  <c r="AQ7" i="5"/>
  <c r="AP7" i="5"/>
  <c r="AO7" i="5"/>
  <c r="DF32" i="4" s="1"/>
  <c r="AN7" i="5"/>
  <c r="AM7" i="5"/>
  <c r="AL7" i="5"/>
  <c r="AK7" i="5"/>
  <c r="AJ7" i="5"/>
  <c r="AH7" i="5"/>
  <c r="AG7" i="5"/>
  <c r="AF7" i="5"/>
  <c r="AT32" i="4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E88" i="4"/>
  <c r="D88" i="4"/>
  <c r="C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J54" i="4"/>
  <c r="HV54" i="4"/>
  <c r="HH54" i="4"/>
  <c r="FJ54" i="4"/>
  <c r="EV54" i="4"/>
  <c r="DT54" i="4"/>
  <c r="DF54" i="4"/>
  <c r="BV54" i="4"/>
  <c r="BH54" i="4"/>
  <c r="AT54" i="4"/>
  <c r="AF54" i="4"/>
  <c r="R54" i="4"/>
  <c r="ML53" i="4"/>
  <c r="LJ53" i="4"/>
  <c r="KV53" i="4"/>
  <c r="KH53" i="4"/>
  <c r="IX53" i="4"/>
  <c r="IJ53" i="4"/>
  <c r="HV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EV32" i="4"/>
  <c r="EH32" i="4"/>
  <c r="DT32" i="4"/>
  <c r="BV32" i="4"/>
  <c r="BH32" i="4"/>
  <c r="AF32" i="4"/>
  <c r="R32" i="4"/>
  <c r="IX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DU8" i="4"/>
  <c r="AQ8" i="4"/>
  <c r="B8" i="4"/>
  <c r="B6" i="4"/>
  <c r="IX76" i="4" l="1"/>
  <c r="ML52" i="4"/>
  <c r="IX52" i="4"/>
  <c r="BV76" i="4"/>
  <c r="FJ52" i="4"/>
  <c r="IX30" i="4"/>
  <c r="ML76" i="4"/>
  <c r="BV52" i="4"/>
  <c r="FJ30" i="4"/>
  <c r="BV30" i="4"/>
  <c r="C11" i="5"/>
  <c r="D11" i="5"/>
  <c r="E11" i="5"/>
  <c r="B11" i="5"/>
  <c r="AT76" i="4" l="1"/>
  <c r="EH52" i="4"/>
  <c r="LJ76" i="4"/>
  <c r="AT52" i="4"/>
  <c r="EH30" i="4"/>
  <c r="HV76" i="4"/>
  <c r="LJ52" i="4"/>
  <c r="AT30" i="4"/>
  <c r="HV52" i="4"/>
  <c r="HV30" i="4"/>
  <c r="GT76" i="4"/>
  <c r="KH52" i="4"/>
  <c r="R30" i="4"/>
  <c r="GT52" i="4"/>
  <c r="R76" i="4"/>
  <c r="DF52" i="4"/>
  <c r="GT30" i="4"/>
  <c r="KH76" i="4"/>
  <c r="R52" i="4"/>
  <c r="DF30" i="4"/>
  <c r="HH52" i="4"/>
  <c r="HH30" i="4"/>
  <c r="AF76" i="4"/>
  <c r="DT52" i="4"/>
  <c r="KV76" i="4"/>
  <c r="AF52" i="4"/>
  <c r="DT30" i="4"/>
  <c r="HH76" i="4"/>
  <c r="KV52" i="4"/>
  <c r="AF30" i="4"/>
  <c r="LX76" i="4"/>
  <c r="BH52" i="4"/>
  <c r="EV30" i="4"/>
  <c r="BH30" i="4"/>
  <c r="IJ76" i="4"/>
  <c r="LX52" i="4"/>
  <c r="IJ52" i="4"/>
  <c r="BH76" i="4"/>
  <c r="EV52" i="4"/>
  <c r="IJ30" i="4"/>
</calcChain>
</file>

<file path=xl/sharedStrings.xml><?xml version="1.0" encoding="utf-8"?>
<sst xmlns="http://schemas.openxmlformats.org/spreadsheetml/2006/main" count="339" uniqueCount="149">
  <si>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</si>
  <si>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</si>
  <si>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</si>
  <si>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</si>
  <si>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</si>
  <si>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</si>
  <si>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</si>
  <si>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</si>
  <si>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</si>
  <si>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</si>
  <si>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</si>
  <si>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</si>
  <si>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</si>
  <si>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</si>
  <si>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</si>
  <si>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</si>
  <si>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</si>
  <si>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</si>
  <si>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</si>
  <si>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</si>
  <si>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</si>
  <si>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</si>
  <si>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</si>
  <si>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</si>
  <si>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</si>
  <si>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</si>
  <si>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</si>
  <si>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</si>
  <si>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</si>
  <si>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</si>
  <si>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</si>
  <si>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</si>
  <si>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</si>
  <si>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</si>
  <si>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</si>
  <si>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</si>
  <si>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</si>
  <si>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</si>
  <si>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</si>
  <si>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</si>
  <si>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</si>
  <si>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</si>
  <si>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</si>
  <si>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</si>
  <si>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</si>
  <si>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</si>
  <si>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</si>
  <si>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</si>
  <si>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</si>
  <si>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</si>
  <si>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</si>
  <si>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</si>
  <si>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</si>
  <si>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</si>
  <si>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</si>
  <si>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</si>
  <si>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</si>
  <si>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</si>
  <si>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</si>
  <si>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</si>
  <si>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</si>
  <si>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</si>
  <si>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</si>
  <si>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</si>
  <si>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</si>
  <si>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</si>
  <si>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</si>
  <si>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</si>
  <si>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</si>
  <si>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</si>
  <si>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</si>
  <si>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</si>
  <si>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</si>
  <si>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</si>
  <si>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</si>
  <si>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</si>
  <si>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</si>
  <si>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</si>
  <si>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</si>
  <si>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</si>
  <si>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</si>
  <si>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</si>
  <si>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</si>
  <si>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</si>
  <si>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</si>
  <si>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</si>
  <si>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</si>
  <si>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</si>
  <si>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</si>
  <si>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</si>
  <si>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</si>
  <si>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</si>
  <si>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</si>
  <si>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</si>
  <si>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</si>
  <si>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</si>
  <si>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</si>
  <si>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</si>
  <si>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</si>
  <si>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</si>
  <si>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</si>
  <si>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</si>
  <si>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</si>
  <si>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</si>
  <si>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</si>
  <si>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</si>
  <si>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</si>
  <si>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</si>
  <si>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</si>
  <si>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</si>
  <si>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</si>
  <si>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</si>
  <si>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</si>
  <si>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</si>
  <si>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</si>
  <si>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</si>
  <si>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</si>
  <si>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</si>
  <si>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</si>
  <si>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</si>
  <si>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</si>
  <si>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</si>
  <si>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</si>
  <si>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</si>
  <si>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</si>
  <si>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</si>
  <si>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</si>
  <si>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</si>
  <si>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秋田県　横手市</t>
  </si>
  <si>
    <t>大雄ふるさとセンター1号館・3号館（ゆとりおん大雄）</t>
  </si>
  <si>
    <t>法非適用</t>
  </si>
  <si>
    <t>観光施設事業</t>
  </si>
  <si>
    <t>休養宿泊施設</t>
  </si>
  <si>
    <t>Ａ２Ｂ１</t>
  </si>
  <si>
    <t>該当数値なし</t>
  </si>
  <si>
    <t>導入なし</t>
  </si>
  <si>
    <t>無</t>
  </si>
  <si>
    <t>有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</si>
  <si>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</si>
  <si>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</si>
  <si>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</si>
  <si>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</si>
  <si>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</si>
  <si>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</si>
  <si>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⑨施設の資産価値は266,216千円に対し、⑩設備投資見込額は14,715千円と少額であることから、資産全体の資産価値は相応にあると判断できる。</t>
    <rPh sb="1" eb="3">
      <t>シセツ</t>
    </rPh>
    <rPh sb="4" eb="6">
      <t>シサン</t>
    </rPh>
    <rPh sb="6" eb="8">
      <t>カチ</t>
    </rPh>
    <rPh sb="16" eb="18">
      <t>センエン</t>
    </rPh>
    <rPh sb="19" eb="20">
      <t>タイ</t>
    </rPh>
    <rPh sb="23" eb="25">
      <t>セツビ</t>
    </rPh>
    <rPh sb="25" eb="27">
      <t>トウシ</t>
    </rPh>
    <rPh sb="27" eb="29">
      <t>ミコミ</t>
    </rPh>
    <rPh sb="29" eb="30">
      <t>ガク</t>
    </rPh>
    <rPh sb="37" eb="39">
      <t>センエン</t>
    </rPh>
    <rPh sb="40" eb="42">
      <t>ショウガク</t>
    </rPh>
    <rPh sb="50" eb="52">
      <t>シサン</t>
    </rPh>
    <rPh sb="52" eb="54">
      <t>ゼンタイ</t>
    </rPh>
    <rPh sb="55" eb="57">
      <t>シサン</t>
    </rPh>
    <rPh sb="57" eb="59">
      <t>カチ</t>
    </rPh>
    <rPh sb="60" eb="62">
      <t>ソウオウ</t>
    </rPh>
    <rPh sb="66" eb="68">
      <t>ハンダン</t>
    </rPh>
    <phoneticPr fontId="6"/>
  </si>
  <si>
    <t>非設置</t>
    <rPh sb="0" eb="1">
      <t>ヒ</t>
    </rPh>
    <rPh sb="1" eb="3">
      <t>セッチ</t>
    </rPh>
    <phoneticPr fontId="6"/>
  </si>
  <si>
    <t>①収益的収支比率は100％超であり、②他会計補助金比率も平均値を下回っているが、⑥売上高GOP比率もマイナス、⑦EBITDAも減少傾向にある。④定員稼働率が3％台とかなり低く、⑤売上高人件費比率は44.4％と50％近くであることから、低収入に加え、人件費負担が収益を圧迫しており、収益性は非常に低い。</t>
    <rPh sb="1" eb="4">
      <t>シュウエキテキ</t>
    </rPh>
    <rPh sb="4" eb="6">
      <t>シュウシ</t>
    </rPh>
    <rPh sb="6" eb="8">
      <t>ヒリツ</t>
    </rPh>
    <rPh sb="13" eb="14">
      <t>チョウ</t>
    </rPh>
    <rPh sb="19" eb="20">
      <t>タ</t>
    </rPh>
    <rPh sb="20" eb="22">
      <t>カイケイ</t>
    </rPh>
    <rPh sb="22" eb="25">
      <t>ホジョキン</t>
    </rPh>
    <rPh sb="25" eb="27">
      <t>ヒリツ</t>
    </rPh>
    <rPh sb="28" eb="30">
      <t>ヘイキン</t>
    </rPh>
    <rPh sb="30" eb="31">
      <t>チ</t>
    </rPh>
    <rPh sb="32" eb="34">
      <t>シタマワ</t>
    </rPh>
    <rPh sb="72" eb="74">
      <t>テイイン</t>
    </rPh>
    <rPh sb="74" eb="76">
      <t>カドウ</t>
    </rPh>
    <rPh sb="76" eb="77">
      <t>リツ</t>
    </rPh>
    <rPh sb="80" eb="81">
      <t>ダイ</t>
    </rPh>
    <rPh sb="85" eb="86">
      <t>ヒク</t>
    </rPh>
    <rPh sb="89" eb="91">
      <t>ウリアゲ</t>
    </rPh>
    <rPh sb="91" eb="92">
      <t>ダカ</t>
    </rPh>
    <rPh sb="92" eb="95">
      <t>ジンケンヒ</t>
    </rPh>
    <rPh sb="95" eb="97">
      <t>ヒリツ</t>
    </rPh>
    <rPh sb="107" eb="108">
      <t>チカ</t>
    </rPh>
    <rPh sb="117" eb="118">
      <t>テイ</t>
    </rPh>
    <rPh sb="118" eb="120">
      <t>シュウニュウ</t>
    </rPh>
    <rPh sb="121" eb="122">
      <t>クワ</t>
    </rPh>
    <rPh sb="124" eb="127">
      <t>ジンケンヒ</t>
    </rPh>
    <rPh sb="127" eb="129">
      <t>フタン</t>
    </rPh>
    <rPh sb="130" eb="132">
      <t>シュウエキ</t>
    </rPh>
    <rPh sb="133" eb="135">
      <t>アッパク</t>
    </rPh>
    <rPh sb="140" eb="143">
      <t>シュウエキセイ</t>
    </rPh>
    <rPh sb="144" eb="146">
      <t>ヒジョウ</t>
    </rPh>
    <rPh sb="147" eb="148">
      <t>ヒク</t>
    </rPh>
    <phoneticPr fontId="6"/>
  </si>
  <si>
    <t>市内及び公営企業ともに宿泊客動向数は上昇基調であり、宿泊需要は相応にある。</t>
    <rPh sb="0" eb="1">
      <t>シ</t>
    </rPh>
    <rPh sb="1" eb="2">
      <t>ナイ</t>
    </rPh>
    <rPh sb="2" eb="3">
      <t>オヨ</t>
    </rPh>
    <rPh sb="4" eb="6">
      <t>コウエイ</t>
    </rPh>
    <rPh sb="6" eb="8">
      <t>キギョウ</t>
    </rPh>
    <rPh sb="11" eb="13">
      <t>シュクハク</t>
    </rPh>
    <rPh sb="13" eb="14">
      <t>キャク</t>
    </rPh>
    <rPh sb="14" eb="16">
      <t>ドウコウ</t>
    </rPh>
    <rPh sb="16" eb="17">
      <t>スウ</t>
    </rPh>
    <rPh sb="18" eb="20">
      <t>ジョウショウ</t>
    </rPh>
    <rPh sb="20" eb="22">
      <t>キチョウ</t>
    </rPh>
    <rPh sb="26" eb="28">
      <t>シュクハク</t>
    </rPh>
    <rPh sb="28" eb="30">
      <t>ジュヨウ</t>
    </rPh>
    <rPh sb="31" eb="33">
      <t>ソウオウ</t>
    </rPh>
    <phoneticPr fontId="6"/>
  </si>
  <si>
    <t>資産価値は相応にあり、今後の設備投資見込額も少額である。
利用料金の見直しなどにより、より効率的な運営体制の構築を図るが、本市の基本スタンスとして、民間譲渡に向けた取組を進める。</t>
    <rPh sb="0" eb="2">
      <t>シサン</t>
    </rPh>
    <rPh sb="2" eb="4">
      <t>カチ</t>
    </rPh>
    <rPh sb="5" eb="7">
      <t>ソウオウ</t>
    </rPh>
    <rPh sb="11" eb="13">
      <t>コンゴ</t>
    </rPh>
    <rPh sb="14" eb="16">
      <t>セツビ</t>
    </rPh>
    <rPh sb="16" eb="18">
      <t>トウシ</t>
    </rPh>
    <rPh sb="18" eb="20">
      <t>ミコミ</t>
    </rPh>
    <rPh sb="20" eb="21">
      <t>ガク</t>
    </rPh>
    <rPh sb="22" eb="24">
      <t>ショウガク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</si>
</sst>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7" fillId="0" borderId="9" xfId="1" applyFont="1" applyBorder="1" applyAlignment="1" applyProtection="1">
      <alignment horizontal="left" vertical="top" wrapText="1"/>
      <protection locked="0"/>
    </xf>
    <xf numFmtId="0" fontId="17" fillId="0" borderId="0" xfId="1" applyFont="1" applyBorder="1" applyAlignment="1" applyProtection="1">
      <alignment horizontal="left" vertical="top" wrapText="1"/>
      <protection locked="0"/>
    </xf>
    <xf numFmtId="0" fontId="17" fillId="0" borderId="10" xfId="1" applyFont="1" applyBorder="1" applyAlignment="1" applyProtection="1">
      <alignment horizontal="left" vertical="top" wrapText="1"/>
      <protection locked="0"/>
    </xf>
    <xf numFmtId="0" fontId="17" fillId="0" borderId="11" xfId="1" applyFont="1" applyBorder="1" applyAlignment="1" applyProtection="1">
      <alignment horizontal="left" vertical="top" wrapText="1"/>
      <protection locked="0"/>
    </xf>
    <xf numFmtId="0" fontId="17" fillId="0" borderId="1" xfId="1" applyFont="1" applyBorder="1" applyAlignment="1" applyProtection="1">
      <alignment horizontal="left" vertical="top" wrapText="1"/>
      <protection locked="0"/>
    </xf>
    <xf numFmtId="0" fontId="17" fillId="0" borderId="12" xfId="1" applyFont="1" applyBorder="1" applyAlignment="1" applyProtection="1">
      <alignment horizontal="left" vertical="top" wrapText="1"/>
      <protection locked="0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17" fillId="0" borderId="5" xfId="1" applyNumberFormat="1" applyFont="1" applyBorder="1" applyAlignment="1" applyProtection="1">
      <alignment horizontal="center" vertical="center" shrinkToFit="1"/>
      <protection locked="0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21" fillId="0" borderId="6" xfId="1" applyFont="1" applyBorder="1" applyAlignment="1" applyProtection="1">
      <alignment horizontal="left" vertical="top" shrinkToFit="1"/>
      <protection hidden="1"/>
    </xf>
    <xf numFmtId="0" fontId="21" fillId="0" borderId="7" xfId="1" applyFont="1" applyBorder="1" applyAlignment="1" applyProtection="1">
      <alignment horizontal="left" vertical="top" shrinkToFit="1"/>
      <protection hidden="1"/>
    </xf>
    <xf numFmtId="0" fontId="21" fillId="0" borderId="8" xfId="1" applyFont="1" applyBorder="1" applyAlignment="1" applyProtection="1">
      <alignment horizontal="left" vertical="top" shrinkToFit="1"/>
      <protection hidden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6819</c:v>
                </c:pt>
                <c:pt idx="4">
                  <c:v>8937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77120"/>
        <c:axId val="42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1142</c:v>
                </c:pt>
                <c:pt idx="1">
                  <c:v>711</c:v>
                </c:pt>
                <c:pt idx="2">
                  <c:v>1683</c:v>
                </c:pt>
                <c:pt idx="3">
                  <c:v>2242</c:v>
                </c:pt>
                <c:pt idx="4">
                  <c:v>2303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7120"/>
        <c:axId val="42299776"/>
      </c:lineChart>
      <c:dateAx>
        <c:axId val="4227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299776"/>
        <c:crosses val="autoZero"/>
        <c:auto val="1"/>
        <c:lblOffset val="100"/>
        <c:baseTimeUnit val="years"/>
      </c:dateAx>
      <c:valAx>
        <c:axId val="42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277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02816"/>
        <c:axId val="9081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2816"/>
        <c:axId val="90817280"/>
      </c:lineChart>
      <c:dateAx>
        <c:axId val="9080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17280"/>
        <c:crosses val="autoZero"/>
        <c:auto val="1"/>
        <c:lblOffset val="100"/>
        <c:baseTimeUnit val="years"/>
      </c:dateAx>
      <c:valAx>
        <c:axId val="9081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802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6.3899999999999998E-2</c:v>
                </c:pt>
                <c:pt idx="1">
                  <c:v>7.6700000000000004E-2</c:v>
                </c:pt>
                <c:pt idx="2">
                  <c:v>7.2999999999999995E-2</c:v>
                </c:pt>
                <c:pt idx="3">
                  <c:v>9.0999999999999998E-2</c:v>
                </c:pt>
                <c:pt idx="4">
                  <c:v>0.1149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73216"/>
        <c:axId val="9087910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2.9999999999999997E-4</c:v>
                </c:pt>
                <c:pt idx="4">
                  <c:v>5.0000000000000001E-4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98816"/>
        <c:axId val="90880640"/>
      </c:lineChart>
      <c:dateAx>
        <c:axId val="90873216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0879104"/>
        <c:crosses val="autoZero"/>
        <c:auto val="1"/>
        <c:lblOffset val="100"/>
        <c:baseTimeUnit val="years"/>
      </c:dateAx>
      <c:valAx>
        <c:axId val="9087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0873216"/>
        <c:crosses val="autoZero"/>
        <c:crossBetween val="between"/>
      </c:valAx>
      <c:valAx>
        <c:axId val="9088064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0898816"/>
        <c:crosses val="max"/>
        <c:crossBetween val="between"/>
      </c:valAx>
      <c:dateAx>
        <c:axId val="90898816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90880640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11.5</c:v>
                </c:pt>
                <c:pt idx="4">
                  <c:v>26.5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60704"/>
        <c:axId val="8357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17.5</c:v>
                </c:pt>
                <c:pt idx="2">
                  <c:v>29.1</c:v>
                </c:pt>
                <c:pt idx="3">
                  <c:v>28.2</c:v>
                </c:pt>
                <c:pt idx="4">
                  <c:v>27.6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0704"/>
        <c:axId val="83571072"/>
      </c:lineChart>
      <c:dateAx>
        <c:axId val="83560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571072"/>
        <c:crosses val="autoZero"/>
        <c:auto val="1"/>
        <c:lblOffset val="100"/>
        <c:baseTimeUnit val="years"/>
      </c:dateAx>
      <c:valAx>
        <c:axId val="8357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3560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103.9</c:v>
                </c:pt>
                <c:pt idx="4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17664"/>
        <c:axId val="8363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99.1</c:v>
                </c:pt>
                <c:pt idx="1">
                  <c:v>96.6</c:v>
                </c:pt>
                <c:pt idx="2">
                  <c:v>97</c:v>
                </c:pt>
                <c:pt idx="3">
                  <c:v>100.3</c:v>
                </c:pt>
                <c:pt idx="4">
                  <c:v>97.9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17664"/>
        <c:axId val="83636224"/>
      </c:lineChart>
      <c:dateAx>
        <c:axId val="8361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636224"/>
        <c:crosses val="autoZero"/>
        <c:auto val="1"/>
        <c:lblOffset val="100"/>
        <c:baseTimeUnit val="years"/>
      </c:dateAx>
      <c:valAx>
        <c:axId val="8363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361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-5877</c:v>
                </c:pt>
                <c:pt idx="4">
                  <c:v>-23746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8240"/>
        <c:axId val="8366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2064</c:v>
                </c:pt>
                <c:pt idx="1">
                  <c:v>1982</c:v>
                </c:pt>
                <c:pt idx="2">
                  <c:v>-3310</c:v>
                </c:pt>
                <c:pt idx="3">
                  <c:v>-5206</c:v>
                </c:pt>
                <c:pt idx="4">
                  <c:v>-10627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240"/>
        <c:axId val="83660160"/>
      </c:lineChart>
      <c:dateAx>
        <c:axId val="8365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660160"/>
        <c:crosses val="autoZero"/>
        <c:auto val="1"/>
        <c:lblOffset val="100"/>
        <c:baseTimeUnit val="years"/>
      </c:dateAx>
      <c:valAx>
        <c:axId val="8366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3658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-9.3000000000000007</c:v>
                </c:pt>
                <c:pt idx="4">
                  <c:v>-30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69984"/>
        <c:axId val="8377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-17.100000000000001</c:v>
                </c:pt>
                <c:pt idx="1">
                  <c:v>-42.8</c:v>
                </c:pt>
                <c:pt idx="2">
                  <c:v>-89.2</c:v>
                </c:pt>
                <c:pt idx="3">
                  <c:v>-56.5</c:v>
                </c:pt>
                <c:pt idx="4">
                  <c:v>-32.799999999999997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9984"/>
        <c:axId val="83776256"/>
      </c:lineChart>
      <c:dateAx>
        <c:axId val="8376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776256"/>
        <c:crosses val="autoZero"/>
        <c:auto val="1"/>
        <c:lblOffset val="100"/>
        <c:baseTimeUnit val="years"/>
      </c:dateAx>
      <c:valAx>
        <c:axId val="8377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3769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29.8</c:v>
                </c:pt>
                <c:pt idx="4">
                  <c:v>44.4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19136"/>
        <c:axId val="9064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36.700000000000003</c:v>
                </c:pt>
                <c:pt idx="2">
                  <c:v>42.2</c:v>
                </c:pt>
                <c:pt idx="3">
                  <c:v>39.299999999999997</c:v>
                </c:pt>
                <c:pt idx="4">
                  <c:v>36.5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19136"/>
        <c:axId val="90641152"/>
      </c:lineChart>
      <c:dateAx>
        <c:axId val="8381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41152"/>
        <c:crosses val="autoZero"/>
        <c:auto val="1"/>
        <c:lblOffset val="100"/>
        <c:baseTimeUnit val="years"/>
      </c:dateAx>
      <c:valAx>
        <c:axId val="9064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3819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2.2999999999999998</c:v>
                </c:pt>
                <c:pt idx="4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79552"/>
        <c:axId val="9070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20</c:v>
                </c:pt>
                <c:pt idx="2">
                  <c:v>18.8</c:v>
                </c:pt>
                <c:pt idx="3">
                  <c:v>17.100000000000001</c:v>
                </c:pt>
                <c:pt idx="4">
                  <c:v>16.3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79552"/>
        <c:axId val="90702208"/>
      </c:lineChart>
      <c:dateAx>
        <c:axId val="9067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02208"/>
        <c:crosses val="autoZero"/>
        <c:auto val="1"/>
        <c:lblOffset val="100"/>
        <c:baseTimeUnit val="years"/>
      </c:dateAx>
      <c:valAx>
        <c:axId val="9070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679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40608"/>
        <c:axId val="9074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156.69999999999999</c:v>
                </c:pt>
                <c:pt idx="1">
                  <c:v>29.2</c:v>
                </c:pt>
                <c:pt idx="2">
                  <c:v>22.7</c:v>
                </c:pt>
                <c:pt idx="3">
                  <c:v>13.8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0608"/>
        <c:axId val="90746880"/>
      </c:lineChart>
      <c:dateAx>
        <c:axId val="9074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46880"/>
        <c:crosses val="autoZero"/>
        <c:auto val="1"/>
        <c:lblOffset val="100"/>
        <c:baseTimeUnit val="years"/>
      </c:dateAx>
      <c:valAx>
        <c:axId val="9074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740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80800"/>
        <c:axId val="9078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80800"/>
        <c:axId val="90782720"/>
      </c:lineChart>
      <c:dateAx>
        <c:axId val="9078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82720"/>
        <c:crosses val="autoZero"/>
        <c:auto val="1"/>
        <c:lblOffset val="100"/>
        <c:baseTimeUnit val="years"/>
      </c:dateAx>
      <c:valAx>
        <c:axId val="9078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780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xmlns="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xmlns="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xmlns="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xmlns="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xmlns="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xmlns="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xmlns="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zoomScale="85" zoomScaleNormal="85" zoomScaleSheetLayoutView="70" workbookViewId="0">
      <selection activeCell="NI49" sqref="NI49:NW82"/>
    </sheetView>
  </sheetViews>
  <sheetFormatPr defaultColWidth="2.625" defaultRowHeight="13.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>
      <c r="A2" s="2"/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</row>
    <row r="3" spans="1:387" ht="9.75" customHeight="1">
      <c r="A3" s="2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1"/>
      <c r="LS3" s="141"/>
      <c r="LT3" s="141"/>
      <c r="LU3" s="141"/>
      <c r="LV3" s="141"/>
      <c r="LW3" s="141"/>
      <c r="LX3" s="141"/>
      <c r="LY3" s="141"/>
      <c r="LZ3" s="141"/>
      <c r="MA3" s="141"/>
      <c r="MB3" s="141"/>
      <c r="MC3" s="141"/>
      <c r="MD3" s="141"/>
      <c r="ME3" s="141"/>
      <c r="MF3" s="141"/>
      <c r="MG3" s="141"/>
      <c r="MH3" s="141"/>
      <c r="MI3" s="141"/>
      <c r="MJ3" s="141"/>
      <c r="MK3" s="141"/>
      <c r="ML3" s="141"/>
      <c r="MM3" s="141"/>
      <c r="MN3" s="141"/>
      <c r="MO3" s="141"/>
      <c r="MP3" s="141"/>
      <c r="MQ3" s="141"/>
      <c r="MR3" s="141"/>
      <c r="MS3" s="141"/>
      <c r="MT3" s="141"/>
      <c r="MU3" s="141"/>
      <c r="MV3" s="141"/>
      <c r="MW3" s="141"/>
      <c r="MX3" s="141"/>
      <c r="MY3" s="141"/>
      <c r="MZ3" s="141"/>
      <c r="NA3" s="141"/>
      <c r="NB3" s="141"/>
      <c r="NC3" s="141"/>
      <c r="ND3" s="141"/>
      <c r="NE3" s="141"/>
      <c r="NF3" s="141"/>
      <c r="NG3" s="141"/>
      <c r="NH3" s="141"/>
      <c r="NI3" s="141"/>
      <c r="NJ3" s="141"/>
      <c r="NK3" s="141"/>
      <c r="NL3" s="141"/>
      <c r="NM3" s="141"/>
      <c r="NN3" s="141"/>
      <c r="NO3" s="141"/>
      <c r="NP3" s="141"/>
      <c r="NQ3" s="141"/>
      <c r="NR3" s="141"/>
      <c r="NS3" s="141"/>
      <c r="NT3" s="141"/>
      <c r="NU3" s="141"/>
      <c r="NV3" s="141"/>
      <c r="NW3" s="141"/>
    </row>
    <row r="4" spans="1:387" ht="9.75" customHeight="1">
      <c r="A4" s="2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</row>
    <row r="5" spans="1:387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>
      <c r="A6" s="2"/>
      <c r="B6" s="142" t="str">
        <f>データ!H6&amp;"　"&amp;データ!I6</f>
        <v>秋田県横手市　大雄ふるさとセンター1号館・3号館（ゆとりおん大雄）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134" t="s">
        <v>6</v>
      </c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 t="s">
        <v>7</v>
      </c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/>
      <c r="LK7" s="134"/>
      <c r="LL7" s="134"/>
      <c r="LM7" s="134"/>
      <c r="LN7" s="134"/>
      <c r="LO7" s="134" t="s">
        <v>8</v>
      </c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134"/>
      <c r="ND7" s="134"/>
      <c r="NE7" s="134"/>
      <c r="NF7" s="134"/>
      <c r="NG7" s="134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>
      <c r="A8" s="2"/>
      <c r="B8" s="135" t="str">
        <f>データ!J7</f>
        <v>法非適用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7"/>
      <c r="AQ8" s="135" t="str">
        <f>データ!K7</f>
        <v>観光施設事業</v>
      </c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7"/>
      <c r="CF8" s="135" t="str">
        <f>データ!L7</f>
        <v>休養宿泊施設</v>
      </c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7"/>
      <c r="DU8" s="125" t="str">
        <f>データ!M7</f>
        <v>Ａ２Ｂ１</v>
      </c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38" t="s">
        <v>145</v>
      </c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124">
        <f>データ!S7</f>
        <v>5459</v>
      </c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/>
      <c r="JR8" s="124"/>
      <c r="JS8" s="124"/>
      <c r="JT8" s="124"/>
      <c r="JU8" s="124"/>
      <c r="JV8" s="125" t="str">
        <f>データ!T7</f>
        <v>導入なし</v>
      </c>
      <c r="JW8" s="125"/>
      <c r="JX8" s="125"/>
      <c r="JY8" s="125"/>
      <c r="JZ8" s="125"/>
      <c r="KA8" s="125"/>
      <c r="KB8" s="125"/>
      <c r="KC8" s="125"/>
      <c r="KD8" s="125"/>
      <c r="KE8" s="125"/>
      <c r="KF8" s="125"/>
      <c r="KG8" s="125"/>
      <c r="KH8" s="125"/>
      <c r="KI8" s="125"/>
      <c r="KJ8" s="125"/>
      <c r="KK8" s="125"/>
      <c r="KL8" s="125"/>
      <c r="KM8" s="125"/>
      <c r="KN8" s="125"/>
      <c r="KO8" s="125"/>
      <c r="KP8" s="125"/>
      <c r="KQ8" s="125"/>
      <c r="KR8" s="125"/>
      <c r="KS8" s="125"/>
      <c r="KT8" s="125"/>
      <c r="KU8" s="125"/>
      <c r="KV8" s="125"/>
      <c r="KW8" s="125"/>
      <c r="KX8" s="125"/>
      <c r="KY8" s="125"/>
      <c r="KZ8" s="125"/>
      <c r="LA8" s="125"/>
      <c r="LB8" s="125"/>
      <c r="LC8" s="125"/>
      <c r="LD8" s="125"/>
      <c r="LE8" s="125"/>
      <c r="LF8" s="125"/>
      <c r="LG8" s="125"/>
      <c r="LH8" s="125"/>
      <c r="LI8" s="125"/>
      <c r="LJ8" s="125"/>
      <c r="LK8" s="125"/>
      <c r="LL8" s="125"/>
      <c r="LM8" s="125"/>
      <c r="LN8" s="125"/>
      <c r="LO8" s="126">
        <f>データ!U7</f>
        <v>0</v>
      </c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126"/>
      <c r="ND8" s="126"/>
      <c r="NE8" s="126"/>
      <c r="NF8" s="126"/>
      <c r="NG8" s="126"/>
      <c r="NH8" s="4"/>
      <c r="NI8" s="129" t="s">
        <v>10</v>
      </c>
      <c r="NJ8" s="130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134" t="s">
        <v>16</v>
      </c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/>
      <c r="JR9" s="134"/>
      <c r="JS9" s="134"/>
      <c r="JT9" s="134"/>
      <c r="JU9" s="134"/>
      <c r="JV9" s="134" t="s">
        <v>17</v>
      </c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/>
      <c r="LK9" s="134"/>
      <c r="LL9" s="134"/>
      <c r="LM9" s="134"/>
      <c r="LN9" s="134"/>
      <c r="LO9" s="134" t="s">
        <v>18</v>
      </c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134"/>
      <c r="ND9" s="134"/>
      <c r="NE9" s="134"/>
      <c r="NF9" s="134"/>
      <c r="NG9" s="134"/>
      <c r="NH9" s="4"/>
      <c r="NI9" s="139" t="s">
        <v>19</v>
      </c>
      <c r="NJ9" s="140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18" t="str">
        <f>データ!P7</f>
        <v>該当数値なし</v>
      </c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20"/>
      <c r="CF10" s="121">
        <f>データ!Q7</f>
        <v>2413</v>
      </c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3"/>
      <c r="DU10" s="124">
        <f>データ!R7</f>
        <v>133</v>
      </c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125" t="str">
        <f>データ!V7</f>
        <v>無</v>
      </c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/>
      <c r="JR10" s="125"/>
      <c r="JS10" s="125"/>
      <c r="JT10" s="125"/>
      <c r="JU10" s="125"/>
      <c r="JV10" s="126">
        <f>データ!W7</f>
        <v>81</v>
      </c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6"/>
      <c r="LK10" s="126"/>
      <c r="LL10" s="126"/>
      <c r="LM10" s="126"/>
      <c r="LN10" s="126"/>
      <c r="LO10" s="125" t="str">
        <f>データ!X7</f>
        <v>有</v>
      </c>
      <c r="LP10" s="125"/>
      <c r="LQ10" s="125"/>
      <c r="LR10" s="125"/>
      <c r="LS10" s="125"/>
      <c r="LT10" s="125"/>
      <c r="LU10" s="125"/>
      <c r="LV10" s="125"/>
      <c r="LW10" s="125"/>
      <c r="LX10" s="125"/>
      <c r="LY10" s="125"/>
      <c r="LZ10" s="125"/>
      <c r="MA10" s="125"/>
      <c r="MB10" s="125"/>
      <c r="MC10" s="125"/>
      <c r="MD10" s="125"/>
      <c r="ME10" s="125"/>
      <c r="MF10" s="125"/>
      <c r="MG10" s="125"/>
      <c r="MH10" s="125"/>
      <c r="MI10" s="125"/>
      <c r="MJ10" s="125"/>
      <c r="MK10" s="125"/>
      <c r="ML10" s="125"/>
      <c r="MM10" s="125"/>
      <c r="MN10" s="125"/>
      <c r="MO10" s="125"/>
      <c r="MP10" s="125"/>
      <c r="MQ10" s="125"/>
      <c r="MR10" s="125"/>
      <c r="MS10" s="125"/>
      <c r="MT10" s="125"/>
      <c r="MU10" s="125"/>
      <c r="MV10" s="125"/>
      <c r="MW10" s="125"/>
      <c r="MX10" s="125"/>
      <c r="MY10" s="125"/>
      <c r="MZ10" s="125"/>
      <c r="NA10" s="125"/>
      <c r="NB10" s="125"/>
      <c r="NC10" s="125"/>
      <c r="ND10" s="125"/>
      <c r="NE10" s="125"/>
      <c r="NF10" s="125"/>
      <c r="NG10" s="125"/>
      <c r="NH10" s="2"/>
      <c r="NI10" s="105" t="s">
        <v>21</v>
      </c>
      <c r="NJ10" s="106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27" t="s">
        <v>23</v>
      </c>
      <c r="NJ11" s="127"/>
      <c r="NK11" s="127"/>
      <c r="NL11" s="127"/>
      <c r="NM11" s="127"/>
      <c r="NN11" s="127"/>
      <c r="NO11" s="127"/>
      <c r="NP11" s="127"/>
      <c r="NQ11" s="127"/>
      <c r="NR11" s="127"/>
      <c r="NS11" s="127"/>
      <c r="NT11" s="127"/>
      <c r="NU11" s="127"/>
      <c r="NV11" s="127"/>
      <c r="NW11" s="127"/>
    </row>
    <row r="12" spans="1:387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  <c r="NS12" s="127"/>
      <c r="NT12" s="127"/>
      <c r="NU12" s="127"/>
      <c r="NV12" s="127"/>
      <c r="NW12" s="127"/>
    </row>
    <row r="13" spans="1:387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  <c r="NS13" s="128"/>
      <c r="NT13" s="128"/>
      <c r="NU13" s="128"/>
      <c r="NV13" s="128"/>
      <c r="NW13" s="128"/>
    </row>
    <row r="14" spans="1:387" ht="13.5" customHeight="1">
      <c r="A14" s="19"/>
      <c r="B14" s="7"/>
      <c r="C14" s="8"/>
      <c r="D14" s="8"/>
      <c r="E14" s="8"/>
      <c r="F14" s="8"/>
      <c r="G14" s="8"/>
      <c r="H14" s="100" t="s">
        <v>24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8"/>
      <c r="JO14" s="8"/>
      <c r="JP14" s="8"/>
      <c r="JQ14" s="8"/>
      <c r="JR14" s="8"/>
      <c r="JS14" s="8"/>
      <c r="JT14" s="108" t="s">
        <v>25</v>
      </c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9"/>
      <c r="NH14" s="2"/>
      <c r="NI14" s="86" t="s">
        <v>26</v>
      </c>
      <c r="NJ14" s="87"/>
      <c r="NK14" s="87"/>
      <c r="NL14" s="87"/>
      <c r="NM14" s="87"/>
      <c r="NN14" s="87"/>
      <c r="NO14" s="87"/>
      <c r="NP14" s="87"/>
      <c r="NQ14" s="87"/>
      <c r="NR14" s="87"/>
      <c r="NS14" s="87"/>
      <c r="NT14" s="87"/>
      <c r="NU14" s="87"/>
      <c r="NV14" s="87"/>
      <c r="NW14" s="88"/>
    </row>
    <row r="15" spans="1:387" ht="13.5" customHeight="1">
      <c r="A15" s="2"/>
      <c r="B15" s="20"/>
      <c r="C15" s="21"/>
      <c r="D15" s="21"/>
      <c r="E15" s="21"/>
      <c r="F15" s="21"/>
      <c r="G15" s="2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21"/>
      <c r="JO15" s="21"/>
      <c r="JP15" s="21"/>
      <c r="JQ15" s="21"/>
      <c r="JR15" s="21"/>
      <c r="JS15" s="21"/>
      <c r="JT15" s="110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  <c r="KZ15" s="101"/>
      <c r="LA15" s="101"/>
      <c r="LB15" s="101"/>
      <c r="LC15" s="101"/>
      <c r="LD15" s="101"/>
      <c r="LE15" s="101"/>
      <c r="LF15" s="101"/>
      <c r="LG15" s="101"/>
      <c r="LH15" s="101"/>
      <c r="LI15" s="101"/>
      <c r="LJ15" s="101"/>
      <c r="LK15" s="101"/>
      <c r="LL15" s="101"/>
      <c r="LM15" s="101"/>
      <c r="LN15" s="101"/>
      <c r="LO15" s="101"/>
      <c r="LP15" s="101"/>
      <c r="LQ15" s="101"/>
      <c r="LR15" s="101"/>
      <c r="LS15" s="101"/>
      <c r="LT15" s="101"/>
      <c r="LU15" s="101"/>
      <c r="LV15" s="101"/>
      <c r="LW15" s="101"/>
      <c r="LX15" s="101"/>
      <c r="LY15" s="101"/>
      <c r="LZ15" s="101"/>
      <c r="MA15" s="101"/>
      <c r="MB15" s="101"/>
      <c r="MC15" s="101"/>
      <c r="MD15" s="101"/>
      <c r="ME15" s="101"/>
      <c r="MF15" s="101"/>
      <c r="MG15" s="101"/>
      <c r="MH15" s="101"/>
      <c r="MI15" s="101"/>
      <c r="MJ15" s="101"/>
      <c r="MK15" s="101"/>
      <c r="ML15" s="101"/>
      <c r="MM15" s="101"/>
      <c r="MN15" s="101"/>
      <c r="MO15" s="101"/>
      <c r="MP15" s="101"/>
      <c r="MQ15" s="101"/>
      <c r="MR15" s="101"/>
      <c r="MS15" s="101"/>
      <c r="MT15" s="101"/>
      <c r="MU15" s="101"/>
      <c r="MV15" s="101"/>
      <c r="MW15" s="101"/>
      <c r="MX15" s="101"/>
      <c r="MY15" s="101"/>
      <c r="MZ15" s="101"/>
      <c r="NA15" s="101"/>
      <c r="NB15" s="101"/>
      <c r="NC15" s="101"/>
      <c r="ND15" s="101"/>
      <c r="NE15" s="101"/>
      <c r="NF15" s="101"/>
      <c r="NG15" s="111"/>
      <c r="NH15" s="2"/>
      <c r="NI15" s="112" t="s">
        <v>146</v>
      </c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4"/>
    </row>
    <row r="16" spans="1:387" ht="13.5" customHeight="1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112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4"/>
    </row>
    <row r="17" spans="1:387" ht="13.5" customHeight="1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112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4"/>
    </row>
    <row r="18" spans="1:387" ht="13.5" customHeight="1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112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4"/>
    </row>
    <row r="19" spans="1:387" ht="13.5" customHeight="1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112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4"/>
    </row>
    <row r="20" spans="1:387" ht="13.5" customHeight="1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112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4"/>
    </row>
    <row r="21" spans="1:387" ht="13.5" customHeight="1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112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4"/>
    </row>
    <row r="22" spans="1:387" ht="13.5" customHeight="1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112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4"/>
    </row>
    <row r="23" spans="1:387" ht="13.5" customHeight="1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112"/>
      <c r="NJ23" s="113"/>
      <c r="NK23" s="113"/>
      <c r="NL23" s="113"/>
      <c r="NM23" s="113"/>
      <c r="NN23" s="113"/>
      <c r="NO23" s="113"/>
      <c r="NP23" s="113"/>
      <c r="NQ23" s="113"/>
      <c r="NR23" s="113"/>
      <c r="NS23" s="113"/>
      <c r="NT23" s="113"/>
      <c r="NU23" s="113"/>
      <c r="NV23" s="113"/>
      <c r="NW23" s="114"/>
    </row>
    <row r="24" spans="1:387" ht="13.5" customHeight="1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112"/>
      <c r="NJ24" s="113"/>
      <c r="NK24" s="113"/>
      <c r="NL24" s="113"/>
      <c r="NM24" s="113"/>
      <c r="NN24" s="113"/>
      <c r="NO24" s="113"/>
      <c r="NP24" s="113"/>
      <c r="NQ24" s="113"/>
      <c r="NR24" s="113"/>
      <c r="NS24" s="113"/>
      <c r="NT24" s="113"/>
      <c r="NU24" s="113"/>
      <c r="NV24" s="113"/>
      <c r="NW24" s="114"/>
    </row>
    <row r="25" spans="1:387" ht="13.5" customHeight="1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112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4"/>
    </row>
    <row r="26" spans="1:387" ht="13.5" customHeight="1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112"/>
      <c r="NJ26" s="113"/>
      <c r="NK26" s="113"/>
      <c r="NL26" s="113"/>
      <c r="NM26" s="113"/>
      <c r="NN26" s="113"/>
      <c r="NO26" s="113"/>
      <c r="NP26" s="113"/>
      <c r="NQ26" s="113"/>
      <c r="NR26" s="113"/>
      <c r="NS26" s="113"/>
      <c r="NT26" s="113"/>
      <c r="NU26" s="113"/>
      <c r="NV26" s="113"/>
      <c r="NW26" s="114"/>
    </row>
    <row r="27" spans="1:387" ht="13.5" customHeight="1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112"/>
      <c r="NJ27" s="113"/>
      <c r="NK27" s="113"/>
      <c r="NL27" s="113"/>
      <c r="NM27" s="113"/>
      <c r="NN27" s="113"/>
      <c r="NO27" s="113"/>
      <c r="NP27" s="113"/>
      <c r="NQ27" s="113"/>
      <c r="NR27" s="113"/>
      <c r="NS27" s="113"/>
      <c r="NT27" s="113"/>
      <c r="NU27" s="113"/>
      <c r="NV27" s="113"/>
      <c r="NW27" s="114"/>
    </row>
    <row r="28" spans="1:387" ht="13.5" customHeight="1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112"/>
      <c r="NJ28" s="113"/>
      <c r="NK28" s="113"/>
      <c r="NL28" s="113"/>
      <c r="NM28" s="113"/>
      <c r="NN28" s="113"/>
      <c r="NO28" s="113"/>
      <c r="NP28" s="113"/>
      <c r="NQ28" s="113"/>
      <c r="NR28" s="113"/>
      <c r="NS28" s="113"/>
      <c r="NT28" s="113"/>
      <c r="NU28" s="113"/>
      <c r="NV28" s="113"/>
      <c r="NW28" s="114"/>
    </row>
    <row r="29" spans="1:387" ht="13.5" customHeight="1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112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4"/>
    </row>
    <row r="30" spans="1:387" ht="13.5" customHeight="1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85">
        <f>データ!$B$11</f>
        <v>40909</v>
      </c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>
        <f>データ!$C$11</f>
        <v>41275</v>
      </c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>
        <f>データ!$D$11</f>
        <v>41640</v>
      </c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>
        <f>データ!$E$11</f>
        <v>42005</v>
      </c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>
        <f>データ!$F$11</f>
        <v>42370</v>
      </c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85">
        <f>データ!$B$11</f>
        <v>40909</v>
      </c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>
        <f>データ!$C$11</f>
        <v>41275</v>
      </c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>
        <f>データ!$D$11</f>
        <v>41640</v>
      </c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>
        <f>データ!$E$11</f>
        <v>42005</v>
      </c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>
        <f>データ!$F$11</f>
        <v>42370</v>
      </c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85">
        <f>データ!$B$11</f>
        <v>40909</v>
      </c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>
        <f>データ!$C$11</f>
        <v>41275</v>
      </c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>
        <f>データ!$D$11</f>
        <v>41640</v>
      </c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>
        <f>データ!$E$11</f>
        <v>42005</v>
      </c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  <c r="IX30" s="85">
        <f>データ!$F$11</f>
        <v>42370</v>
      </c>
      <c r="IY30" s="85"/>
      <c r="IZ30" s="85"/>
      <c r="JA30" s="85"/>
      <c r="JB30" s="85"/>
      <c r="JC30" s="85"/>
      <c r="JD30" s="85"/>
      <c r="JE30" s="85"/>
      <c r="JF30" s="85"/>
      <c r="JG30" s="85"/>
      <c r="JH30" s="85"/>
      <c r="JI30" s="85"/>
      <c r="JJ30" s="85"/>
      <c r="JK30" s="85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115"/>
      <c r="NJ30" s="116"/>
      <c r="NK30" s="116"/>
      <c r="NL30" s="116"/>
      <c r="NM30" s="116"/>
      <c r="NN30" s="116"/>
      <c r="NO30" s="116"/>
      <c r="NP30" s="116"/>
      <c r="NQ30" s="116"/>
      <c r="NR30" s="116"/>
      <c r="NS30" s="116"/>
      <c r="NT30" s="116"/>
      <c r="NU30" s="116"/>
      <c r="NV30" s="116"/>
      <c r="NW30" s="117"/>
    </row>
    <row r="31" spans="1:387" ht="13.5" customHeight="1">
      <c r="A31" s="2"/>
      <c r="B31" s="22"/>
      <c r="C31" s="5"/>
      <c r="D31" s="5"/>
      <c r="E31" s="5"/>
      <c r="F31" s="5"/>
      <c r="I31" s="83" t="s">
        <v>27</v>
      </c>
      <c r="J31" s="83"/>
      <c r="K31" s="83"/>
      <c r="L31" s="83"/>
      <c r="M31" s="83"/>
      <c r="N31" s="83"/>
      <c r="O31" s="83"/>
      <c r="P31" s="83"/>
      <c r="Q31" s="83"/>
      <c r="R31" s="84" t="str">
        <f>データ!Y7</f>
        <v>-</v>
      </c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 t="str">
        <f>データ!Z7</f>
        <v>-</v>
      </c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 t="str">
        <f>データ!AA7</f>
        <v>-</v>
      </c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>
        <f>データ!AB7</f>
        <v>103.9</v>
      </c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>
        <f>データ!AC7</f>
        <v>102.3</v>
      </c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83" t="s">
        <v>27</v>
      </c>
      <c r="CX31" s="83"/>
      <c r="CY31" s="83"/>
      <c r="CZ31" s="83"/>
      <c r="DA31" s="83"/>
      <c r="DB31" s="83"/>
      <c r="DC31" s="83"/>
      <c r="DD31" s="83"/>
      <c r="DE31" s="83"/>
      <c r="DF31" s="84" t="str">
        <f>データ!AJ7</f>
        <v>-</v>
      </c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 t="str">
        <f>データ!AK7</f>
        <v>-</v>
      </c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 t="str">
        <f>データ!AL7</f>
        <v>-</v>
      </c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>
        <f>データ!AM7</f>
        <v>11.5</v>
      </c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>
        <f>データ!AN7</f>
        <v>26.5</v>
      </c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83" t="s">
        <v>27</v>
      </c>
      <c r="GL31" s="83"/>
      <c r="GM31" s="83"/>
      <c r="GN31" s="83"/>
      <c r="GO31" s="83"/>
      <c r="GP31" s="83"/>
      <c r="GQ31" s="83"/>
      <c r="GR31" s="83"/>
      <c r="GS31" s="83"/>
      <c r="GT31" s="102" t="str">
        <f>データ!AU7</f>
        <v>-</v>
      </c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 t="str">
        <f>データ!AV7</f>
        <v>-</v>
      </c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 t="str">
        <f>データ!AW7</f>
        <v>-</v>
      </c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>
        <f>データ!AX7</f>
        <v>6819</v>
      </c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  <c r="IW31" s="102"/>
      <c r="IX31" s="102">
        <f>データ!AY7</f>
        <v>8937</v>
      </c>
      <c r="IY31" s="102"/>
      <c r="IZ31" s="102"/>
      <c r="JA31" s="102"/>
      <c r="JB31" s="102"/>
      <c r="JC31" s="102"/>
      <c r="JD31" s="102"/>
      <c r="JE31" s="102"/>
      <c r="JF31" s="102"/>
      <c r="JG31" s="102"/>
      <c r="JH31" s="102"/>
      <c r="JI31" s="102"/>
      <c r="JJ31" s="102"/>
      <c r="JK31" s="102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86" t="s">
        <v>28</v>
      </c>
      <c r="NJ31" s="87"/>
      <c r="NK31" s="87"/>
      <c r="NL31" s="87"/>
      <c r="NM31" s="87"/>
      <c r="NN31" s="87"/>
      <c r="NO31" s="87"/>
      <c r="NP31" s="87"/>
      <c r="NQ31" s="87"/>
      <c r="NR31" s="87"/>
      <c r="NS31" s="87"/>
      <c r="NT31" s="87"/>
      <c r="NU31" s="87"/>
      <c r="NV31" s="87"/>
      <c r="NW31" s="88"/>
    </row>
    <row r="32" spans="1:387" ht="13.5" customHeight="1">
      <c r="A32" s="2"/>
      <c r="B32" s="22"/>
      <c r="C32" s="5"/>
      <c r="D32" s="5"/>
      <c r="E32" s="5"/>
      <c r="F32" s="5"/>
      <c r="G32" s="5"/>
      <c r="H32" s="5"/>
      <c r="I32" s="83" t="s">
        <v>29</v>
      </c>
      <c r="J32" s="83"/>
      <c r="K32" s="83"/>
      <c r="L32" s="83"/>
      <c r="M32" s="83"/>
      <c r="N32" s="83"/>
      <c r="O32" s="83"/>
      <c r="P32" s="83"/>
      <c r="Q32" s="83"/>
      <c r="R32" s="84">
        <f>データ!AD7</f>
        <v>99.1</v>
      </c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>
        <f>データ!AE7</f>
        <v>96.6</v>
      </c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>
        <f>データ!AF7</f>
        <v>97</v>
      </c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>
        <f>データ!AG7</f>
        <v>100.3</v>
      </c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>
        <f>データ!AH7</f>
        <v>97.9</v>
      </c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83" t="s">
        <v>29</v>
      </c>
      <c r="CX32" s="83"/>
      <c r="CY32" s="83"/>
      <c r="CZ32" s="83"/>
      <c r="DA32" s="83"/>
      <c r="DB32" s="83"/>
      <c r="DC32" s="83"/>
      <c r="DD32" s="83"/>
      <c r="DE32" s="83"/>
      <c r="DF32" s="84">
        <f>データ!AO7</f>
        <v>11.6</v>
      </c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>
        <f>データ!AP7</f>
        <v>17.5</v>
      </c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>
        <f>データ!AQ7</f>
        <v>29.1</v>
      </c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>
        <f>データ!AR7</f>
        <v>28.2</v>
      </c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>
        <f>データ!AS7</f>
        <v>27.6</v>
      </c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83" t="s">
        <v>29</v>
      </c>
      <c r="GL32" s="83"/>
      <c r="GM32" s="83"/>
      <c r="GN32" s="83"/>
      <c r="GO32" s="83"/>
      <c r="GP32" s="83"/>
      <c r="GQ32" s="83"/>
      <c r="GR32" s="83"/>
      <c r="GS32" s="83"/>
      <c r="GT32" s="102">
        <f>データ!AZ7</f>
        <v>1142</v>
      </c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>
        <f>データ!BA7</f>
        <v>711</v>
      </c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>
        <f>データ!BB7</f>
        <v>1683</v>
      </c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>
        <f>データ!BC7</f>
        <v>2242</v>
      </c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  <c r="IX32" s="102">
        <f>データ!BD7</f>
        <v>2303</v>
      </c>
      <c r="IY32" s="102"/>
      <c r="IZ32" s="102"/>
      <c r="JA32" s="102"/>
      <c r="JB32" s="102"/>
      <c r="JC32" s="102"/>
      <c r="JD32" s="102"/>
      <c r="JE32" s="102"/>
      <c r="JF32" s="102"/>
      <c r="JG32" s="102"/>
      <c r="JH32" s="102"/>
      <c r="JI32" s="102"/>
      <c r="JJ32" s="102"/>
      <c r="JK32" s="102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89" t="s">
        <v>144</v>
      </c>
      <c r="NJ32" s="90"/>
      <c r="NK32" s="90"/>
      <c r="NL32" s="90"/>
      <c r="NM32" s="90"/>
      <c r="NN32" s="90"/>
      <c r="NO32" s="90"/>
      <c r="NP32" s="90"/>
      <c r="NQ32" s="90"/>
      <c r="NR32" s="90"/>
      <c r="NS32" s="90"/>
      <c r="NT32" s="90"/>
      <c r="NU32" s="90"/>
      <c r="NV32" s="90"/>
      <c r="NW32" s="91"/>
    </row>
    <row r="33" spans="1:387" ht="13.5" customHeight="1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89"/>
      <c r="NJ33" s="90"/>
      <c r="NK33" s="90"/>
      <c r="NL33" s="90"/>
      <c r="NM33" s="90"/>
      <c r="NN33" s="90"/>
      <c r="NO33" s="90"/>
      <c r="NP33" s="90"/>
      <c r="NQ33" s="90"/>
      <c r="NR33" s="90"/>
      <c r="NS33" s="90"/>
      <c r="NT33" s="90"/>
      <c r="NU33" s="90"/>
      <c r="NV33" s="90"/>
      <c r="NW33" s="91"/>
    </row>
    <row r="34" spans="1:387" ht="13.5" customHeight="1">
      <c r="A34" s="2"/>
      <c r="B34" s="22"/>
      <c r="C34" s="24"/>
      <c r="D34" s="5"/>
      <c r="E34" s="5"/>
      <c r="F34" s="5"/>
      <c r="G34" s="5"/>
      <c r="H34" s="82" t="s">
        <v>30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5"/>
      <c r="CN34" s="5"/>
      <c r="CO34" s="5"/>
      <c r="CP34" s="5"/>
      <c r="CQ34" s="5"/>
      <c r="CR34" s="5"/>
      <c r="CS34" s="5"/>
      <c r="CT34" s="5"/>
      <c r="CU34" s="5"/>
      <c r="CV34" s="82" t="s">
        <v>31</v>
      </c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24"/>
      <c r="GB34" s="24"/>
      <c r="GC34" s="24"/>
      <c r="GD34" s="24"/>
      <c r="GE34" s="24"/>
      <c r="GF34" s="24"/>
      <c r="GG34" s="24"/>
      <c r="GH34" s="24"/>
      <c r="GI34" s="24"/>
      <c r="GJ34" s="82" t="s">
        <v>32</v>
      </c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5"/>
      <c r="JP34" s="5"/>
      <c r="JQ34" s="5"/>
      <c r="JR34" s="5"/>
      <c r="JS34" s="5"/>
      <c r="JT34" s="103" t="s">
        <v>33</v>
      </c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  <c r="KH34" s="82"/>
      <c r="KI34" s="82"/>
      <c r="KJ34" s="82"/>
      <c r="KK34" s="82"/>
      <c r="KL34" s="82"/>
      <c r="KM34" s="82"/>
      <c r="KN34" s="82"/>
      <c r="KO34" s="82"/>
      <c r="KP34" s="82"/>
      <c r="KQ34" s="82"/>
      <c r="KR34" s="82"/>
      <c r="KS34" s="82"/>
      <c r="KT34" s="82"/>
      <c r="KU34" s="82"/>
      <c r="KV34" s="82"/>
      <c r="KW34" s="82"/>
      <c r="KX34" s="82"/>
      <c r="KY34" s="82"/>
      <c r="KZ34" s="82"/>
      <c r="LA34" s="82"/>
      <c r="LB34" s="82"/>
      <c r="LC34" s="82"/>
      <c r="LD34" s="82"/>
      <c r="LE34" s="82"/>
      <c r="LF34" s="82"/>
      <c r="LG34" s="82"/>
      <c r="LH34" s="82"/>
      <c r="LI34" s="82"/>
      <c r="LJ34" s="82"/>
      <c r="LK34" s="82"/>
      <c r="LL34" s="82"/>
      <c r="LM34" s="82"/>
      <c r="LN34" s="82"/>
      <c r="LO34" s="82"/>
      <c r="LP34" s="82"/>
      <c r="LQ34" s="82"/>
      <c r="LR34" s="82"/>
      <c r="LS34" s="82"/>
      <c r="LT34" s="82"/>
      <c r="LU34" s="82"/>
      <c r="LV34" s="82"/>
      <c r="LW34" s="82"/>
      <c r="LX34" s="82"/>
      <c r="LY34" s="82"/>
      <c r="LZ34" s="82"/>
      <c r="MA34" s="82"/>
      <c r="MB34" s="82"/>
      <c r="MC34" s="82"/>
      <c r="MD34" s="82"/>
      <c r="ME34" s="82"/>
      <c r="MF34" s="82"/>
      <c r="MG34" s="82"/>
      <c r="MH34" s="82"/>
      <c r="MI34" s="82"/>
      <c r="MJ34" s="82"/>
      <c r="MK34" s="82"/>
      <c r="ML34" s="82"/>
      <c r="MM34" s="82"/>
      <c r="MN34" s="82"/>
      <c r="MO34" s="82"/>
      <c r="MP34" s="82"/>
      <c r="MQ34" s="82"/>
      <c r="MR34" s="82"/>
      <c r="MS34" s="82"/>
      <c r="MT34" s="82"/>
      <c r="MU34" s="82"/>
      <c r="MV34" s="82"/>
      <c r="MW34" s="82"/>
      <c r="MX34" s="82"/>
      <c r="MY34" s="82"/>
      <c r="MZ34" s="82"/>
      <c r="NA34" s="82"/>
      <c r="NB34" s="82"/>
      <c r="NC34" s="82"/>
      <c r="ND34" s="82"/>
      <c r="NE34" s="82"/>
      <c r="NF34" s="82"/>
      <c r="NG34" s="104"/>
      <c r="NH34" s="2"/>
      <c r="NI34" s="89"/>
      <c r="NJ34" s="90"/>
      <c r="NK34" s="90"/>
      <c r="NL34" s="90"/>
      <c r="NM34" s="90"/>
      <c r="NN34" s="90"/>
      <c r="NO34" s="90"/>
      <c r="NP34" s="90"/>
      <c r="NQ34" s="90"/>
      <c r="NR34" s="90"/>
      <c r="NS34" s="90"/>
      <c r="NT34" s="90"/>
      <c r="NU34" s="90"/>
      <c r="NV34" s="90"/>
      <c r="NW34" s="91"/>
    </row>
    <row r="35" spans="1:387" ht="13.5" customHeight="1">
      <c r="A35" s="2"/>
      <c r="B35" s="22"/>
      <c r="C35" s="24"/>
      <c r="D35" s="5"/>
      <c r="E35" s="5"/>
      <c r="F35" s="5"/>
      <c r="G35" s="5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5"/>
      <c r="CN35" s="5"/>
      <c r="CO35" s="5"/>
      <c r="CP35" s="5"/>
      <c r="CQ35" s="5"/>
      <c r="CR35" s="5"/>
      <c r="CS35" s="5"/>
      <c r="CT35" s="5"/>
      <c r="CU35" s="5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24"/>
      <c r="GB35" s="24"/>
      <c r="GC35" s="24"/>
      <c r="GD35" s="24"/>
      <c r="GE35" s="24"/>
      <c r="GF35" s="24"/>
      <c r="GG35" s="24"/>
      <c r="GH35" s="24"/>
      <c r="GI35" s="24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5"/>
      <c r="JP35" s="5"/>
      <c r="JQ35" s="5"/>
      <c r="JR35" s="5"/>
      <c r="JS35" s="5"/>
      <c r="JT35" s="105"/>
      <c r="JU35" s="106"/>
      <c r="JV35" s="106"/>
      <c r="JW35" s="106"/>
      <c r="JX35" s="106"/>
      <c r="JY35" s="106"/>
      <c r="JZ35" s="106"/>
      <c r="KA35" s="106"/>
      <c r="KB35" s="106"/>
      <c r="KC35" s="106"/>
      <c r="KD35" s="106"/>
      <c r="KE35" s="106"/>
      <c r="KF35" s="106"/>
      <c r="KG35" s="106"/>
      <c r="KH35" s="106"/>
      <c r="KI35" s="106"/>
      <c r="KJ35" s="106"/>
      <c r="KK35" s="106"/>
      <c r="KL35" s="106"/>
      <c r="KM35" s="106"/>
      <c r="KN35" s="106"/>
      <c r="KO35" s="106"/>
      <c r="KP35" s="106"/>
      <c r="KQ35" s="106"/>
      <c r="KR35" s="106"/>
      <c r="KS35" s="106"/>
      <c r="KT35" s="106"/>
      <c r="KU35" s="106"/>
      <c r="KV35" s="106"/>
      <c r="KW35" s="106"/>
      <c r="KX35" s="106"/>
      <c r="KY35" s="106"/>
      <c r="KZ35" s="106"/>
      <c r="LA35" s="106"/>
      <c r="LB35" s="106"/>
      <c r="LC35" s="106"/>
      <c r="LD35" s="106"/>
      <c r="LE35" s="106"/>
      <c r="LF35" s="106"/>
      <c r="LG35" s="106"/>
      <c r="LH35" s="106"/>
      <c r="LI35" s="106"/>
      <c r="LJ35" s="106"/>
      <c r="LK35" s="106"/>
      <c r="LL35" s="106"/>
      <c r="LM35" s="106"/>
      <c r="LN35" s="106"/>
      <c r="LO35" s="106"/>
      <c r="LP35" s="106"/>
      <c r="LQ35" s="106"/>
      <c r="LR35" s="106"/>
      <c r="LS35" s="106"/>
      <c r="LT35" s="106"/>
      <c r="LU35" s="106"/>
      <c r="LV35" s="106"/>
      <c r="LW35" s="106"/>
      <c r="LX35" s="106"/>
      <c r="LY35" s="106"/>
      <c r="LZ35" s="106"/>
      <c r="MA35" s="106"/>
      <c r="MB35" s="106"/>
      <c r="MC35" s="106"/>
      <c r="MD35" s="106"/>
      <c r="ME35" s="106"/>
      <c r="MF35" s="106"/>
      <c r="MG35" s="106"/>
      <c r="MH35" s="106"/>
      <c r="MI35" s="106"/>
      <c r="MJ35" s="106"/>
      <c r="MK35" s="106"/>
      <c r="ML35" s="106"/>
      <c r="MM35" s="106"/>
      <c r="MN35" s="106"/>
      <c r="MO35" s="106"/>
      <c r="MP35" s="106"/>
      <c r="MQ35" s="106"/>
      <c r="MR35" s="106"/>
      <c r="MS35" s="106"/>
      <c r="MT35" s="106"/>
      <c r="MU35" s="106"/>
      <c r="MV35" s="106"/>
      <c r="MW35" s="106"/>
      <c r="MX35" s="106"/>
      <c r="MY35" s="106"/>
      <c r="MZ35" s="106"/>
      <c r="NA35" s="106"/>
      <c r="NB35" s="106"/>
      <c r="NC35" s="106"/>
      <c r="ND35" s="106"/>
      <c r="NE35" s="106"/>
      <c r="NF35" s="106"/>
      <c r="NG35" s="107"/>
      <c r="NH35" s="2"/>
      <c r="NI35" s="89"/>
      <c r="NJ35" s="90"/>
      <c r="NK35" s="90"/>
      <c r="NL35" s="90"/>
      <c r="NM35" s="90"/>
      <c r="NN35" s="90"/>
      <c r="NO35" s="90"/>
      <c r="NP35" s="90"/>
      <c r="NQ35" s="90"/>
      <c r="NR35" s="90"/>
      <c r="NS35" s="90"/>
      <c r="NT35" s="90"/>
      <c r="NU35" s="90"/>
      <c r="NV35" s="90"/>
      <c r="NW35" s="91"/>
    </row>
    <row r="36" spans="1:387" ht="13.5" customHeight="1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89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1"/>
    </row>
    <row r="37" spans="1:387" ht="13.5" customHeight="1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89"/>
      <c r="NJ37" s="90"/>
      <c r="NK37" s="90"/>
      <c r="NL37" s="90"/>
      <c r="NM37" s="90"/>
      <c r="NN37" s="90"/>
      <c r="NO37" s="90"/>
      <c r="NP37" s="90"/>
      <c r="NQ37" s="90"/>
      <c r="NR37" s="90"/>
      <c r="NS37" s="90"/>
      <c r="NT37" s="90"/>
      <c r="NU37" s="90"/>
      <c r="NV37" s="90"/>
      <c r="NW37" s="91"/>
    </row>
    <row r="38" spans="1:387" ht="13.5" customHeight="1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89"/>
      <c r="NJ38" s="90"/>
      <c r="NK38" s="90"/>
      <c r="NL38" s="90"/>
      <c r="NM38" s="90"/>
      <c r="NN38" s="90"/>
      <c r="NO38" s="90"/>
      <c r="NP38" s="90"/>
      <c r="NQ38" s="90"/>
      <c r="NR38" s="90"/>
      <c r="NS38" s="90"/>
      <c r="NT38" s="90"/>
      <c r="NU38" s="90"/>
      <c r="NV38" s="90"/>
      <c r="NW38" s="91"/>
    </row>
    <row r="39" spans="1:387" ht="13.5" customHeight="1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89"/>
      <c r="NJ39" s="90"/>
      <c r="NK39" s="90"/>
      <c r="NL39" s="90"/>
      <c r="NM39" s="90"/>
      <c r="NN39" s="90"/>
      <c r="NO39" s="90"/>
      <c r="NP39" s="90"/>
      <c r="NQ39" s="90"/>
      <c r="NR39" s="90"/>
      <c r="NS39" s="90"/>
      <c r="NT39" s="90"/>
      <c r="NU39" s="90"/>
      <c r="NV39" s="90"/>
      <c r="NW39" s="91"/>
    </row>
    <row r="40" spans="1:387" ht="13.5" customHeight="1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89"/>
      <c r="NJ40" s="90"/>
      <c r="NK40" s="90"/>
      <c r="NL40" s="90"/>
      <c r="NM40" s="90"/>
      <c r="NN40" s="90"/>
      <c r="NO40" s="90"/>
      <c r="NP40" s="90"/>
      <c r="NQ40" s="90"/>
      <c r="NR40" s="90"/>
      <c r="NS40" s="90"/>
      <c r="NT40" s="90"/>
      <c r="NU40" s="90"/>
      <c r="NV40" s="90"/>
      <c r="NW40" s="91"/>
    </row>
    <row r="41" spans="1:387" ht="13.5" customHeight="1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89"/>
      <c r="NJ41" s="90"/>
      <c r="NK41" s="90"/>
      <c r="NL41" s="90"/>
      <c r="NM41" s="90"/>
      <c r="NN41" s="90"/>
      <c r="NO41" s="90"/>
      <c r="NP41" s="90"/>
      <c r="NQ41" s="90"/>
      <c r="NR41" s="90"/>
      <c r="NS41" s="90"/>
      <c r="NT41" s="90"/>
      <c r="NU41" s="90"/>
      <c r="NV41" s="90"/>
      <c r="NW41" s="91"/>
    </row>
    <row r="42" spans="1:387" ht="13.5" customHeight="1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89"/>
      <c r="NJ42" s="90"/>
      <c r="NK42" s="90"/>
      <c r="NL42" s="90"/>
      <c r="NM42" s="90"/>
      <c r="NN42" s="90"/>
      <c r="NO42" s="90"/>
      <c r="NP42" s="90"/>
      <c r="NQ42" s="90"/>
      <c r="NR42" s="90"/>
      <c r="NS42" s="90"/>
      <c r="NT42" s="90"/>
      <c r="NU42" s="90"/>
      <c r="NV42" s="90"/>
      <c r="NW42" s="91"/>
    </row>
    <row r="43" spans="1:387" ht="13.5" customHeight="1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89"/>
      <c r="NJ43" s="90"/>
      <c r="NK43" s="90"/>
      <c r="NL43" s="90"/>
      <c r="NM43" s="90"/>
      <c r="NN43" s="90"/>
      <c r="NO43" s="90"/>
      <c r="NP43" s="90"/>
      <c r="NQ43" s="90"/>
      <c r="NR43" s="90"/>
      <c r="NS43" s="90"/>
      <c r="NT43" s="90"/>
      <c r="NU43" s="90"/>
      <c r="NV43" s="90"/>
      <c r="NW43" s="91"/>
    </row>
    <row r="44" spans="1:387" ht="13.5" customHeight="1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89"/>
      <c r="NJ44" s="90"/>
      <c r="NK44" s="90"/>
      <c r="NL44" s="90"/>
      <c r="NM44" s="90"/>
      <c r="NN44" s="90"/>
      <c r="NO44" s="90"/>
      <c r="NP44" s="90"/>
      <c r="NQ44" s="90"/>
      <c r="NR44" s="90"/>
      <c r="NS44" s="90"/>
      <c r="NT44" s="90"/>
      <c r="NU44" s="90"/>
      <c r="NV44" s="90"/>
      <c r="NW44" s="91"/>
    </row>
    <row r="45" spans="1:387" ht="13.5" customHeight="1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89"/>
      <c r="NJ45" s="90"/>
      <c r="NK45" s="90"/>
      <c r="NL45" s="90"/>
      <c r="NM45" s="90"/>
      <c r="NN45" s="90"/>
      <c r="NO45" s="90"/>
      <c r="NP45" s="90"/>
      <c r="NQ45" s="90"/>
      <c r="NR45" s="90"/>
      <c r="NS45" s="90"/>
      <c r="NT45" s="90"/>
      <c r="NU45" s="90"/>
      <c r="NV45" s="90"/>
      <c r="NW45" s="91"/>
    </row>
    <row r="46" spans="1:387" ht="13.5" customHeight="1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89"/>
      <c r="NJ46" s="90"/>
      <c r="NK46" s="90"/>
      <c r="NL46" s="90"/>
      <c r="NM46" s="90"/>
      <c r="NN46" s="90"/>
      <c r="NO46" s="90"/>
      <c r="NP46" s="90"/>
      <c r="NQ46" s="90"/>
      <c r="NR46" s="90"/>
      <c r="NS46" s="90"/>
      <c r="NT46" s="90"/>
      <c r="NU46" s="90"/>
      <c r="NV46" s="90"/>
      <c r="NW46" s="91"/>
    </row>
    <row r="47" spans="1:387" ht="13.5" customHeight="1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92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4"/>
    </row>
    <row r="48" spans="1:387" ht="13.5" customHeight="1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86" t="s">
        <v>34</v>
      </c>
      <c r="NJ48" s="87"/>
      <c r="NK48" s="87"/>
      <c r="NL48" s="87"/>
      <c r="NM48" s="87"/>
      <c r="NN48" s="87"/>
      <c r="NO48" s="87"/>
      <c r="NP48" s="87"/>
      <c r="NQ48" s="87"/>
      <c r="NR48" s="87"/>
      <c r="NS48" s="87"/>
      <c r="NT48" s="87"/>
      <c r="NU48" s="87"/>
      <c r="NV48" s="87"/>
      <c r="NW48" s="88"/>
    </row>
    <row r="49" spans="1:387" ht="13.5" customHeight="1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112" t="s">
        <v>147</v>
      </c>
      <c r="NJ49" s="113"/>
      <c r="NK49" s="113"/>
      <c r="NL49" s="113"/>
      <c r="NM49" s="113"/>
      <c r="NN49" s="113"/>
      <c r="NO49" s="113"/>
      <c r="NP49" s="113"/>
      <c r="NQ49" s="113"/>
      <c r="NR49" s="113"/>
      <c r="NS49" s="113"/>
      <c r="NT49" s="113"/>
      <c r="NU49" s="113"/>
      <c r="NV49" s="113"/>
      <c r="NW49" s="114"/>
    </row>
    <row r="50" spans="1:387" ht="13.5" customHeight="1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112"/>
      <c r="NJ50" s="113"/>
      <c r="NK50" s="113"/>
      <c r="NL50" s="113"/>
      <c r="NM50" s="113"/>
      <c r="NN50" s="113"/>
      <c r="NO50" s="113"/>
      <c r="NP50" s="113"/>
      <c r="NQ50" s="113"/>
      <c r="NR50" s="113"/>
      <c r="NS50" s="113"/>
      <c r="NT50" s="113"/>
      <c r="NU50" s="113"/>
      <c r="NV50" s="113"/>
      <c r="NW50" s="114"/>
    </row>
    <row r="51" spans="1:387" ht="13.5" customHeight="1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112"/>
      <c r="NJ51" s="113"/>
      <c r="NK51" s="113"/>
      <c r="NL51" s="113"/>
      <c r="NM51" s="113"/>
      <c r="NN51" s="113"/>
      <c r="NO51" s="113"/>
      <c r="NP51" s="113"/>
      <c r="NQ51" s="113"/>
      <c r="NR51" s="113"/>
      <c r="NS51" s="113"/>
      <c r="NT51" s="113"/>
      <c r="NU51" s="113"/>
      <c r="NV51" s="113"/>
      <c r="NW51" s="114"/>
    </row>
    <row r="52" spans="1:387" ht="13.5" customHeight="1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85">
        <f>データ!$B$11</f>
        <v>40909</v>
      </c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>
        <f>データ!$C$11</f>
        <v>41275</v>
      </c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>
        <f>データ!$D$11</f>
        <v>41640</v>
      </c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>
        <f>データ!$E$11</f>
        <v>42005</v>
      </c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>
        <f>データ!$F$11</f>
        <v>42370</v>
      </c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85">
        <f>データ!$B$11</f>
        <v>40909</v>
      </c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>
        <f>データ!$C$11</f>
        <v>41275</v>
      </c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>
        <f>データ!$D$11</f>
        <v>41640</v>
      </c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>
        <f>データ!$E$11</f>
        <v>42005</v>
      </c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>
        <f>データ!$F$11</f>
        <v>42370</v>
      </c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85">
        <f>データ!$B$11</f>
        <v>40909</v>
      </c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>
        <f>データ!$C$11</f>
        <v>41275</v>
      </c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>
        <f>データ!$D$11</f>
        <v>41640</v>
      </c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>
        <f>データ!$E$11</f>
        <v>42005</v>
      </c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  <c r="IV52" s="85"/>
      <c r="IW52" s="85"/>
      <c r="IX52" s="85">
        <f>データ!$F$11</f>
        <v>42370</v>
      </c>
      <c r="IY52" s="85"/>
      <c r="IZ52" s="85"/>
      <c r="JA52" s="85"/>
      <c r="JB52" s="85"/>
      <c r="JC52" s="85"/>
      <c r="JD52" s="85"/>
      <c r="JE52" s="85"/>
      <c r="JF52" s="85"/>
      <c r="JG52" s="85"/>
      <c r="JH52" s="85"/>
      <c r="JI52" s="85"/>
      <c r="JJ52" s="85"/>
      <c r="JK52" s="8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85">
        <f>データ!$B$11</f>
        <v>40909</v>
      </c>
      <c r="KI52" s="85"/>
      <c r="KJ52" s="85"/>
      <c r="KK52" s="85"/>
      <c r="KL52" s="85"/>
      <c r="KM52" s="85"/>
      <c r="KN52" s="85"/>
      <c r="KO52" s="85"/>
      <c r="KP52" s="85"/>
      <c r="KQ52" s="85"/>
      <c r="KR52" s="85"/>
      <c r="KS52" s="85"/>
      <c r="KT52" s="85"/>
      <c r="KU52" s="85"/>
      <c r="KV52" s="85">
        <f>データ!$C$11</f>
        <v>41275</v>
      </c>
      <c r="KW52" s="85"/>
      <c r="KX52" s="85"/>
      <c r="KY52" s="85"/>
      <c r="KZ52" s="85"/>
      <c r="LA52" s="85"/>
      <c r="LB52" s="85"/>
      <c r="LC52" s="85"/>
      <c r="LD52" s="85"/>
      <c r="LE52" s="85"/>
      <c r="LF52" s="85"/>
      <c r="LG52" s="85"/>
      <c r="LH52" s="85"/>
      <c r="LI52" s="85"/>
      <c r="LJ52" s="85">
        <f>データ!$D$11</f>
        <v>41640</v>
      </c>
      <c r="LK52" s="85"/>
      <c r="LL52" s="85"/>
      <c r="LM52" s="85"/>
      <c r="LN52" s="85"/>
      <c r="LO52" s="85"/>
      <c r="LP52" s="85"/>
      <c r="LQ52" s="85"/>
      <c r="LR52" s="85"/>
      <c r="LS52" s="85"/>
      <c r="LT52" s="85"/>
      <c r="LU52" s="85"/>
      <c r="LV52" s="85"/>
      <c r="LW52" s="85"/>
      <c r="LX52" s="85">
        <f>データ!$E$11</f>
        <v>42005</v>
      </c>
      <c r="LY52" s="85"/>
      <c r="LZ52" s="85"/>
      <c r="MA52" s="85"/>
      <c r="MB52" s="85"/>
      <c r="MC52" s="85"/>
      <c r="MD52" s="85"/>
      <c r="ME52" s="85"/>
      <c r="MF52" s="85"/>
      <c r="MG52" s="85"/>
      <c r="MH52" s="85"/>
      <c r="MI52" s="85"/>
      <c r="MJ52" s="85"/>
      <c r="MK52" s="85"/>
      <c r="ML52" s="85">
        <f>データ!$F$11</f>
        <v>42370</v>
      </c>
      <c r="MM52" s="85"/>
      <c r="MN52" s="85"/>
      <c r="MO52" s="85"/>
      <c r="MP52" s="85"/>
      <c r="MQ52" s="85"/>
      <c r="MR52" s="85"/>
      <c r="MS52" s="85"/>
      <c r="MT52" s="85"/>
      <c r="MU52" s="85"/>
      <c r="MV52" s="85"/>
      <c r="MW52" s="85"/>
      <c r="MX52" s="85"/>
      <c r="MY52" s="85"/>
      <c r="MZ52" s="5"/>
      <c r="NA52" s="5"/>
      <c r="NB52" s="5"/>
      <c r="NC52" s="5"/>
      <c r="ND52" s="5"/>
      <c r="NE52" s="5"/>
      <c r="NF52" s="5"/>
      <c r="NG52" s="23"/>
      <c r="NH52" s="2"/>
      <c r="NI52" s="112"/>
      <c r="NJ52" s="113"/>
      <c r="NK52" s="113"/>
      <c r="NL52" s="113"/>
      <c r="NM52" s="113"/>
      <c r="NN52" s="113"/>
      <c r="NO52" s="113"/>
      <c r="NP52" s="113"/>
      <c r="NQ52" s="113"/>
      <c r="NR52" s="113"/>
      <c r="NS52" s="113"/>
      <c r="NT52" s="113"/>
      <c r="NU52" s="113"/>
      <c r="NV52" s="113"/>
      <c r="NW52" s="114"/>
    </row>
    <row r="53" spans="1:387" ht="13.5" customHeight="1">
      <c r="A53" s="2"/>
      <c r="B53" s="22"/>
      <c r="C53" s="5"/>
      <c r="D53" s="5"/>
      <c r="E53" s="5"/>
      <c r="F53" s="5"/>
      <c r="I53" s="83" t="s">
        <v>27</v>
      </c>
      <c r="J53" s="83"/>
      <c r="K53" s="83"/>
      <c r="L53" s="83"/>
      <c r="M53" s="83"/>
      <c r="N53" s="83"/>
      <c r="O53" s="83"/>
      <c r="P53" s="83"/>
      <c r="Q53" s="83"/>
      <c r="R53" s="84" t="str">
        <f>データ!BF7</f>
        <v>-</v>
      </c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 t="str">
        <f>データ!BG7</f>
        <v>-</v>
      </c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 t="str">
        <f>データ!BH7</f>
        <v>-</v>
      </c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>
        <f>データ!BI7</f>
        <v>2.2999999999999998</v>
      </c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>
        <f>データ!BJ7</f>
        <v>3.5</v>
      </c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83" t="s">
        <v>27</v>
      </c>
      <c r="CX53" s="83"/>
      <c r="CY53" s="83"/>
      <c r="CZ53" s="83"/>
      <c r="DA53" s="83"/>
      <c r="DB53" s="83"/>
      <c r="DC53" s="83"/>
      <c r="DD53" s="83"/>
      <c r="DE53" s="83"/>
      <c r="DF53" s="84" t="str">
        <f>データ!BQ7</f>
        <v>-</v>
      </c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 t="str">
        <f>データ!BR7</f>
        <v>-</v>
      </c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 t="str">
        <f>データ!BS7</f>
        <v>-</v>
      </c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>
        <f>データ!BT7</f>
        <v>29.8</v>
      </c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>
        <f>データ!BU7</f>
        <v>44.4</v>
      </c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83" t="s">
        <v>27</v>
      </c>
      <c r="GL53" s="83"/>
      <c r="GM53" s="83"/>
      <c r="GN53" s="83"/>
      <c r="GO53" s="83"/>
      <c r="GP53" s="83"/>
      <c r="GQ53" s="83"/>
      <c r="GR53" s="83"/>
      <c r="GS53" s="83"/>
      <c r="GT53" s="84" t="str">
        <f>データ!CB7</f>
        <v>-</v>
      </c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 t="str">
        <f>データ!CC7</f>
        <v>-</v>
      </c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 t="str">
        <f>データ!CD7</f>
        <v>-</v>
      </c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>
        <f>データ!CE7</f>
        <v>-9.3000000000000007</v>
      </c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  <c r="IX53" s="84">
        <f>データ!CF7</f>
        <v>-30</v>
      </c>
      <c r="IY53" s="84"/>
      <c r="IZ53" s="84"/>
      <c r="JA53" s="84"/>
      <c r="JB53" s="84"/>
      <c r="JC53" s="84"/>
      <c r="JD53" s="84"/>
      <c r="JE53" s="84"/>
      <c r="JF53" s="84"/>
      <c r="JG53" s="84"/>
      <c r="JH53" s="84"/>
      <c r="JI53" s="84"/>
      <c r="JJ53" s="84"/>
      <c r="JK53" s="84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83" t="s">
        <v>27</v>
      </c>
      <c r="JZ53" s="83"/>
      <c r="KA53" s="83"/>
      <c r="KB53" s="83"/>
      <c r="KC53" s="83"/>
      <c r="KD53" s="83"/>
      <c r="KE53" s="83"/>
      <c r="KF53" s="83"/>
      <c r="KG53" s="83"/>
      <c r="KH53" s="102" t="str">
        <f>データ!CM7</f>
        <v>-</v>
      </c>
      <c r="KI53" s="102"/>
      <c r="KJ53" s="102"/>
      <c r="KK53" s="102"/>
      <c r="KL53" s="102"/>
      <c r="KM53" s="102"/>
      <c r="KN53" s="102"/>
      <c r="KO53" s="102"/>
      <c r="KP53" s="102"/>
      <c r="KQ53" s="102"/>
      <c r="KR53" s="102"/>
      <c r="KS53" s="102"/>
      <c r="KT53" s="102"/>
      <c r="KU53" s="102"/>
      <c r="KV53" s="102" t="str">
        <f>データ!CN7</f>
        <v>-</v>
      </c>
      <c r="KW53" s="102"/>
      <c r="KX53" s="102"/>
      <c r="KY53" s="102"/>
      <c r="KZ53" s="102"/>
      <c r="LA53" s="102"/>
      <c r="LB53" s="102"/>
      <c r="LC53" s="102"/>
      <c r="LD53" s="102"/>
      <c r="LE53" s="102"/>
      <c r="LF53" s="102"/>
      <c r="LG53" s="102"/>
      <c r="LH53" s="102"/>
      <c r="LI53" s="102"/>
      <c r="LJ53" s="102" t="str">
        <f>データ!CO7</f>
        <v>-</v>
      </c>
      <c r="LK53" s="102"/>
      <c r="LL53" s="102"/>
      <c r="LM53" s="102"/>
      <c r="LN53" s="102"/>
      <c r="LO53" s="102"/>
      <c r="LP53" s="102"/>
      <c r="LQ53" s="102"/>
      <c r="LR53" s="102"/>
      <c r="LS53" s="102"/>
      <c r="LT53" s="102"/>
      <c r="LU53" s="102"/>
      <c r="LV53" s="102"/>
      <c r="LW53" s="102"/>
      <c r="LX53" s="102">
        <f>データ!CP7</f>
        <v>-5877</v>
      </c>
      <c r="LY53" s="102"/>
      <c r="LZ53" s="102"/>
      <c r="MA53" s="102"/>
      <c r="MB53" s="102"/>
      <c r="MC53" s="102"/>
      <c r="MD53" s="102"/>
      <c r="ME53" s="102"/>
      <c r="MF53" s="102"/>
      <c r="MG53" s="102"/>
      <c r="MH53" s="102"/>
      <c r="MI53" s="102"/>
      <c r="MJ53" s="102"/>
      <c r="MK53" s="102"/>
      <c r="ML53" s="102">
        <f>データ!CQ7</f>
        <v>-23746</v>
      </c>
      <c r="MM53" s="102"/>
      <c r="MN53" s="102"/>
      <c r="MO53" s="102"/>
      <c r="MP53" s="102"/>
      <c r="MQ53" s="102"/>
      <c r="MR53" s="102"/>
      <c r="MS53" s="102"/>
      <c r="MT53" s="102"/>
      <c r="MU53" s="102"/>
      <c r="MV53" s="102"/>
      <c r="MW53" s="102"/>
      <c r="MX53" s="102"/>
      <c r="MY53" s="102"/>
      <c r="MZ53" s="5"/>
      <c r="NA53" s="5"/>
      <c r="NB53" s="5"/>
      <c r="NC53" s="5"/>
      <c r="ND53" s="5"/>
      <c r="NE53" s="5"/>
      <c r="NF53" s="5"/>
      <c r="NG53" s="23"/>
      <c r="NH53" s="2"/>
      <c r="NI53" s="112"/>
      <c r="NJ53" s="113"/>
      <c r="NK53" s="113"/>
      <c r="NL53" s="113"/>
      <c r="NM53" s="113"/>
      <c r="NN53" s="113"/>
      <c r="NO53" s="113"/>
      <c r="NP53" s="113"/>
      <c r="NQ53" s="113"/>
      <c r="NR53" s="113"/>
      <c r="NS53" s="113"/>
      <c r="NT53" s="113"/>
      <c r="NU53" s="113"/>
      <c r="NV53" s="113"/>
      <c r="NW53" s="114"/>
    </row>
    <row r="54" spans="1:387" ht="13.5" customHeight="1">
      <c r="A54" s="2"/>
      <c r="B54" s="22"/>
      <c r="C54" s="5"/>
      <c r="D54" s="5"/>
      <c r="E54" s="5"/>
      <c r="F54" s="5"/>
      <c r="G54" s="5"/>
      <c r="H54" s="5"/>
      <c r="I54" s="83" t="s">
        <v>29</v>
      </c>
      <c r="J54" s="83"/>
      <c r="K54" s="83"/>
      <c r="L54" s="83"/>
      <c r="M54" s="83"/>
      <c r="N54" s="83"/>
      <c r="O54" s="83"/>
      <c r="P54" s="83"/>
      <c r="Q54" s="83"/>
      <c r="R54" s="84">
        <f>データ!BK7</f>
        <v>18.899999999999999</v>
      </c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>
        <f>データ!BL7</f>
        <v>20</v>
      </c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>
        <f>データ!BM7</f>
        <v>18.8</v>
      </c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>
        <f>データ!BN7</f>
        <v>17.100000000000001</v>
      </c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>
        <f>データ!BO7</f>
        <v>16.3</v>
      </c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83" t="s">
        <v>29</v>
      </c>
      <c r="CX54" s="83"/>
      <c r="CY54" s="83"/>
      <c r="CZ54" s="83"/>
      <c r="DA54" s="83"/>
      <c r="DB54" s="83"/>
      <c r="DC54" s="83"/>
      <c r="DD54" s="83"/>
      <c r="DE54" s="83"/>
      <c r="DF54" s="84">
        <f>データ!BV7</f>
        <v>33.700000000000003</v>
      </c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>
        <f>データ!BW7</f>
        <v>36.700000000000003</v>
      </c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>
        <f>データ!BX7</f>
        <v>42.2</v>
      </c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>
        <f>データ!BY7</f>
        <v>39.299999999999997</v>
      </c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>
        <f>データ!BZ7</f>
        <v>36.5</v>
      </c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83" t="s">
        <v>29</v>
      </c>
      <c r="GL54" s="83"/>
      <c r="GM54" s="83"/>
      <c r="GN54" s="83"/>
      <c r="GO54" s="83"/>
      <c r="GP54" s="83"/>
      <c r="GQ54" s="83"/>
      <c r="GR54" s="83"/>
      <c r="GS54" s="83"/>
      <c r="GT54" s="84">
        <f>データ!CG7</f>
        <v>-17.100000000000001</v>
      </c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>
        <f>データ!CH7</f>
        <v>-42.8</v>
      </c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>
        <f>データ!CI7</f>
        <v>-89.2</v>
      </c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>
        <f>データ!CJ7</f>
        <v>-56.5</v>
      </c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>
        <f>データ!CK7</f>
        <v>-32.799999999999997</v>
      </c>
      <c r="IY54" s="84"/>
      <c r="IZ54" s="84"/>
      <c r="JA54" s="84"/>
      <c r="JB54" s="84"/>
      <c r="JC54" s="84"/>
      <c r="JD54" s="84"/>
      <c r="JE54" s="84"/>
      <c r="JF54" s="84"/>
      <c r="JG54" s="84"/>
      <c r="JH54" s="84"/>
      <c r="JI54" s="84"/>
      <c r="JJ54" s="84"/>
      <c r="JK54" s="84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83" t="s">
        <v>29</v>
      </c>
      <c r="JZ54" s="83"/>
      <c r="KA54" s="83"/>
      <c r="KB54" s="83"/>
      <c r="KC54" s="83"/>
      <c r="KD54" s="83"/>
      <c r="KE54" s="83"/>
      <c r="KF54" s="83"/>
      <c r="KG54" s="83"/>
      <c r="KH54" s="97">
        <f>データ!CR7</f>
        <v>2064</v>
      </c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8"/>
      <c r="KU54" s="99"/>
      <c r="KV54" s="97">
        <f>データ!CS7</f>
        <v>1982</v>
      </c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9"/>
      <c r="LJ54" s="97">
        <f>データ!CT7</f>
        <v>-3310</v>
      </c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9"/>
      <c r="LX54" s="97">
        <f>データ!CU7</f>
        <v>-5206</v>
      </c>
      <c r="LY54" s="98"/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9"/>
      <c r="ML54" s="97">
        <f>データ!CV7</f>
        <v>-10627</v>
      </c>
      <c r="MM54" s="98"/>
      <c r="MN54" s="98"/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9"/>
      <c r="MZ54" s="5"/>
      <c r="NA54" s="5"/>
      <c r="NB54" s="5"/>
      <c r="NC54" s="5"/>
      <c r="ND54" s="5"/>
      <c r="NE54" s="5"/>
      <c r="NF54" s="5"/>
      <c r="NG54" s="23"/>
      <c r="NH54" s="2"/>
      <c r="NI54" s="112"/>
      <c r="NJ54" s="113"/>
      <c r="NK54" s="113"/>
      <c r="NL54" s="113"/>
      <c r="NM54" s="113"/>
      <c r="NN54" s="113"/>
      <c r="NO54" s="113"/>
      <c r="NP54" s="113"/>
      <c r="NQ54" s="113"/>
      <c r="NR54" s="113"/>
      <c r="NS54" s="113"/>
      <c r="NT54" s="113"/>
      <c r="NU54" s="113"/>
      <c r="NV54" s="113"/>
      <c r="NW54" s="114"/>
    </row>
    <row r="55" spans="1:387" ht="13.5" customHeight="1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112"/>
      <c r="NJ55" s="113"/>
      <c r="NK55" s="113"/>
      <c r="NL55" s="113"/>
      <c r="NM55" s="113"/>
      <c r="NN55" s="113"/>
      <c r="NO55" s="113"/>
      <c r="NP55" s="113"/>
      <c r="NQ55" s="113"/>
      <c r="NR55" s="113"/>
      <c r="NS55" s="113"/>
      <c r="NT55" s="113"/>
      <c r="NU55" s="113"/>
      <c r="NV55" s="113"/>
      <c r="NW55" s="114"/>
    </row>
    <row r="56" spans="1:387" ht="13.5" customHeight="1">
      <c r="A56" s="2"/>
      <c r="B56" s="22"/>
      <c r="C56" s="24"/>
      <c r="D56" s="5"/>
      <c r="E56" s="5"/>
      <c r="F56" s="5"/>
      <c r="G56" s="5"/>
      <c r="H56" s="82" t="s">
        <v>35</v>
      </c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5"/>
      <c r="CN56" s="5"/>
      <c r="CO56" s="5"/>
      <c r="CP56" s="5"/>
      <c r="CQ56" s="5"/>
      <c r="CR56" s="5"/>
      <c r="CS56" s="5"/>
      <c r="CT56" s="5"/>
      <c r="CU56" s="5"/>
      <c r="CV56" s="82" t="s">
        <v>36</v>
      </c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24"/>
      <c r="GB56" s="24"/>
      <c r="GC56" s="24"/>
      <c r="GD56" s="24"/>
      <c r="GE56" s="24"/>
      <c r="GF56" s="24"/>
      <c r="GG56" s="24"/>
      <c r="GH56" s="24"/>
      <c r="GI56" s="24"/>
      <c r="GJ56" s="82" t="s">
        <v>37</v>
      </c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  <c r="IX56" s="82"/>
      <c r="IY56" s="82"/>
      <c r="IZ56" s="82"/>
      <c r="JA56" s="82"/>
      <c r="JB56" s="82"/>
      <c r="JC56" s="82"/>
      <c r="JD56" s="82"/>
      <c r="JE56" s="82"/>
      <c r="JF56" s="82"/>
      <c r="JG56" s="82"/>
      <c r="JH56" s="82"/>
      <c r="JI56" s="82"/>
      <c r="JJ56" s="82"/>
      <c r="JK56" s="82"/>
      <c r="JL56" s="82"/>
      <c r="JM56" s="82"/>
      <c r="JN56" s="82"/>
      <c r="JO56" s="5"/>
      <c r="JP56" s="5"/>
      <c r="JQ56" s="5"/>
      <c r="JR56" s="5"/>
      <c r="JS56" s="5"/>
      <c r="JT56" s="5"/>
      <c r="JU56" s="5"/>
      <c r="JV56" s="5"/>
      <c r="JW56" s="5"/>
      <c r="JX56" s="82" t="s">
        <v>38</v>
      </c>
      <c r="JY56" s="82"/>
      <c r="JZ56" s="82"/>
      <c r="KA56" s="82"/>
      <c r="KB56" s="82"/>
      <c r="KC56" s="82"/>
      <c r="KD56" s="82"/>
      <c r="KE56" s="82"/>
      <c r="KF56" s="82"/>
      <c r="KG56" s="82"/>
      <c r="KH56" s="82"/>
      <c r="KI56" s="82"/>
      <c r="KJ56" s="82"/>
      <c r="KK56" s="82"/>
      <c r="KL56" s="82"/>
      <c r="KM56" s="82"/>
      <c r="KN56" s="82"/>
      <c r="KO56" s="82"/>
      <c r="KP56" s="82"/>
      <c r="KQ56" s="82"/>
      <c r="KR56" s="82"/>
      <c r="KS56" s="82"/>
      <c r="KT56" s="82"/>
      <c r="KU56" s="82"/>
      <c r="KV56" s="82"/>
      <c r="KW56" s="82"/>
      <c r="KX56" s="82"/>
      <c r="KY56" s="82"/>
      <c r="KZ56" s="82"/>
      <c r="LA56" s="82"/>
      <c r="LB56" s="82"/>
      <c r="LC56" s="82"/>
      <c r="LD56" s="82"/>
      <c r="LE56" s="82"/>
      <c r="LF56" s="82"/>
      <c r="LG56" s="82"/>
      <c r="LH56" s="82"/>
      <c r="LI56" s="82"/>
      <c r="LJ56" s="82"/>
      <c r="LK56" s="82"/>
      <c r="LL56" s="82"/>
      <c r="LM56" s="82"/>
      <c r="LN56" s="82"/>
      <c r="LO56" s="82"/>
      <c r="LP56" s="82"/>
      <c r="LQ56" s="82"/>
      <c r="LR56" s="82"/>
      <c r="LS56" s="82"/>
      <c r="LT56" s="82"/>
      <c r="LU56" s="82"/>
      <c r="LV56" s="82"/>
      <c r="LW56" s="82"/>
      <c r="LX56" s="82"/>
      <c r="LY56" s="82"/>
      <c r="LZ56" s="82"/>
      <c r="MA56" s="82"/>
      <c r="MB56" s="82"/>
      <c r="MC56" s="82"/>
      <c r="MD56" s="82"/>
      <c r="ME56" s="82"/>
      <c r="MF56" s="82"/>
      <c r="MG56" s="82"/>
      <c r="MH56" s="82"/>
      <c r="MI56" s="82"/>
      <c r="MJ56" s="82"/>
      <c r="MK56" s="82"/>
      <c r="ML56" s="82"/>
      <c r="MM56" s="82"/>
      <c r="MN56" s="82"/>
      <c r="MO56" s="82"/>
      <c r="MP56" s="82"/>
      <c r="MQ56" s="82"/>
      <c r="MR56" s="82"/>
      <c r="MS56" s="82"/>
      <c r="MT56" s="82"/>
      <c r="MU56" s="82"/>
      <c r="MV56" s="82"/>
      <c r="MW56" s="82"/>
      <c r="MX56" s="82"/>
      <c r="MY56" s="82"/>
      <c r="MZ56" s="82"/>
      <c r="NA56" s="82"/>
      <c r="NB56" s="82"/>
      <c r="NC56" s="24"/>
      <c r="ND56" s="24"/>
      <c r="NE56" s="24"/>
      <c r="NF56" s="24"/>
      <c r="NG56" s="23"/>
      <c r="NH56" s="2"/>
      <c r="NI56" s="112"/>
      <c r="NJ56" s="113"/>
      <c r="NK56" s="113"/>
      <c r="NL56" s="113"/>
      <c r="NM56" s="113"/>
      <c r="NN56" s="113"/>
      <c r="NO56" s="113"/>
      <c r="NP56" s="113"/>
      <c r="NQ56" s="113"/>
      <c r="NR56" s="113"/>
      <c r="NS56" s="113"/>
      <c r="NT56" s="113"/>
      <c r="NU56" s="113"/>
      <c r="NV56" s="113"/>
      <c r="NW56" s="114"/>
    </row>
    <row r="57" spans="1:387" ht="13.5" customHeight="1">
      <c r="A57" s="2"/>
      <c r="B57" s="22"/>
      <c r="C57" s="24"/>
      <c r="D57" s="5"/>
      <c r="E57" s="5"/>
      <c r="F57" s="5"/>
      <c r="G57" s="5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5"/>
      <c r="CN57" s="5"/>
      <c r="CO57" s="5"/>
      <c r="CP57" s="5"/>
      <c r="CQ57" s="5"/>
      <c r="CR57" s="5"/>
      <c r="CS57" s="5"/>
      <c r="CT57" s="5"/>
      <c r="CU57" s="5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24"/>
      <c r="GB57" s="24"/>
      <c r="GC57" s="24"/>
      <c r="GD57" s="24"/>
      <c r="GE57" s="24"/>
      <c r="GF57" s="24"/>
      <c r="GG57" s="24"/>
      <c r="GH57" s="24"/>
      <c r="GI57" s="24"/>
      <c r="GJ57" s="82"/>
      <c r="GK57" s="82"/>
      <c r="GL57" s="82"/>
      <c r="GM57" s="82"/>
      <c r="GN57" s="82"/>
      <c r="GO57" s="82"/>
      <c r="GP57" s="82"/>
      <c r="GQ57" s="82"/>
      <c r="GR57" s="82"/>
      <c r="GS57" s="82"/>
      <c r="GT57" s="82"/>
      <c r="GU57" s="82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2"/>
      <c r="HG57" s="82"/>
      <c r="HH57" s="82"/>
      <c r="HI57" s="82"/>
      <c r="HJ57" s="82"/>
      <c r="HK57" s="82"/>
      <c r="HL57" s="82"/>
      <c r="HM57" s="82"/>
      <c r="HN57" s="82"/>
      <c r="HO57" s="82"/>
      <c r="HP57" s="82"/>
      <c r="HQ57" s="8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  <c r="IW57" s="82"/>
      <c r="IX57" s="82"/>
      <c r="IY57" s="82"/>
      <c r="IZ57" s="82"/>
      <c r="JA57" s="82"/>
      <c r="JB57" s="82"/>
      <c r="JC57" s="82"/>
      <c r="JD57" s="82"/>
      <c r="JE57" s="82"/>
      <c r="JF57" s="82"/>
      <c r="JG57" s="82"/>
      <c r="JH57" s="82"/>
      <c r="JI57" s="82"/>
      <c r="JJ57" s="82"/>
      <c r="JK57" s="82"/>
      <c r="JL57" s="82"/>
      <c r="JM57" s="82"/>
      <c r="JN57" s="82"/>
      <c r="JO57" s="5"/>
      <c r="JP57" s="5"/>
      <c r="JQ57" s="5"/>
      <c r="JR57" s="5"/>
      <c r="JS57" s="5"/>
      <c r="JT57" s="5"/>
      <c r="JU57" s="5"/>
      <c r="JV57" s="5"/>
      <c r="JW57" s="5"/>
      <c r="JX57" s="82"/>
      <c r="JY57" s="82"/>
      <c r="JZ57" s="82"/>
      <c r="KA57" s="82"/>
      <c r="KB57" s="82"/>
      <c r="KC57" s="82"/>
      <c r="KD57" s="82"/>
      <c r="KE57" s="82"/>
      <c r="KF57" s="82"/>
      <c r="KG57" s="82"/>
      <c r="KH57" s="82"/>
      <c r="KI57" s="82"/>
      <c r="KJ57" s="82"/>
      <c r="KK57" s="82"/>
      <c r="KL57" s="82"/>
      <c r="KM57" s="82"/>
      <c r="KN57" s="82"/>
      <c r="KO57" s="82"/>
      <c r="KP57" s="82"/>
      <c r="KQ57" s="82"/>
      <c r="KR57" s="82"/>
      <c r="KS57" s="82"/>
      <c r="KT57" s="82"/>
      <c r="KU57" s="82"/>
      <c r="KV57" s="82"/>
      <c r="KW57" s="82"/>
      <c r="KX57" s="82"/>
      <c r="KY57" s="82"/>
      <c r="KZ57" s="82"/>
      <c r="LA57" s="82"/>
      <c r="LB57" s="82"/>
      <c r="LC57" s="82"/>
      <c r="LD57" s="82"/>
      <c r="LE57" s="82"/>
      <c r="LF57" s="82"/>
      <c r="LG57" s="82"/>
      <c r="LH57" s="82"/>
      <c r="LI57" s="82"/>
      <c r="LJ57" s="82"/>
      <c r="LK57" s="82"/>
      <c r="LL57" s="82"/>
      <c r="LM57" s="82"/>
      <c r="LN57" s="82"/>
      <c r="LO57" s="82"/>
      <c r="LP57" s="82"/>
      <c r="LQ57" s="82"/>
      <c r="LR57" s="82"/>
      <c r="LS57" s="82"/>
      <c r="LT57" s="82"/>
      <c r="LU57" s="82"/>
      <c r="LV57" s="82"/>
      <c r="LW57" s="82"/>
      <c r="LX57" s="82"/>
      <c r="LY57" s="82"/>
      <c r="LZ57" s="82"/>
      <c r="MA57" s="82"/>
      <c r="MB57" s="82"/>
      <c r="MC57" s="82"/>
      <c r="MD57" s="82"/>
      <c r="ME57" s="82"/>
      <c r="MF57" s="82"/>
      <c r="MG57" s="82"/>
      <c r="MH57" s="82"/>
      <c r="MI57" s="82"/>
      <c r="MJ57" s="82"/>
      <c r="MK57" s="82"/>
      <c r="ML57" s="82"/>
      <c r="MM57" s="82"/>
      <c r="MN57" s="82"/>
      <c r="MO57" s="82"/>
      <c r="MP57" s="82"/>
      <c r="MQ57" s="82"/>
      <c r="MR57" s="82"/>
      <c r="MS57" s="82"/>
      <c r="MT57" s="82"/>
      <c r="MU57" s="82"/>
      <c r="MV57" s="82"/>
      <c r="MW57" s="82"/>
      <c r="MX57" s="82"/>
      <c r="MY57" s="82"/>
      <c r="MZ57" s="82"/>
      <c r="NA57" s="82"/>
      <c r="NB57" s="82"/>
      <c r="NC57" s="24"/>
      <c r="ND57" s="24"/>
      <c r="NE57" s="24"/>
      <c r="NF57" s="24"/>
      <c r="NG57" s="23"/>
      <c r="NH57" s="2"/>
      <c r="NI57" s="112"/>
      <c r="NJ57" s="113"/>
      <c r="NK57" s="113"/>
      <c r="NL57" s="113"/>
      <c r="NM57" s="113"/>
      <c r="NN57" s="113"/>
      <c r="NO57" s="113"/>
      <c r="NP57" s="113"/>
      <c r="NQ57" s="113"/>
      <c r="NR57" s="113"/>
      <c r="NS57" s="113"/>
      <c r="NT57" s="113"/>
      <c r="NU57" s="113"/>
      <c r="NV57" s="113"/>
      <c r="NW57" s="114"/>
    </row>
    <row r="58" spans="1:387" ht="13.5" customHeight="1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112"/>
      <c r="NJ58" s="113"/>
      <c r="NK58" s="113"/>
      <c r="NL58" s="113"/>
      <c r="NM58" s="113"/>
      <c r="NN58" s="113"/>
      <c r="NO58" s="113"/>
      <c r="NP58" s="113"/>
      <c r="NQ58" s="113"/>
      <c r="NR58" s="113"/>
      <c r="NS58" s="113"/>
      <c r="NT58" s="113"/>
      <c r="NU58" s="113"/>
      <c r="NV58" s="113"/>
      <c r="NW58" s="114"/>
    </row>
    <row r="59" spans="1:387" ht="13.5" customHeight="1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112"/>
      <c r="NJ59" s="113"/>
      <c r="NK59" s="113"/>
      <c r="NL59" s="113"/>
      <c r="NM59" s="113"/>
      <c r="NN59" s="113"/>
      <c r="NO59" s="113"/>
      <c r="NP59" s="113"/>
      <c r="NQ59" s="113"/>
      <c r="NR59" s="113"/>
      <c r="NS59" s="113"/>
      <c r="NT59" s="113"/>
      <c r="NU59" s="113"/>
      <c r="NV59" s="113"/>
      <c r="NW59" s="114"/>
    </row>
    <row r="60" spans="1:387" ht="13.5" customHeight="1">
      <c r="A60" s="23"/>
      <c r="B60" s="20"/>
      <c r="C60" s="21"/>
      <c r="D60" s="21"/>
      <c r="E60" s="21"/>
      <c r="F60" s="21"/>
      <c r="G60" s="21"/>
      <c r="H60" s="100" t="s">
        <v>39</v>
      </c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  <c r="IX60" s="100"/>
      <c r="IY60" s="100"/>
      <c r="IZ60" s="100"/>
      <c r="JA60" s="100"/>
      <c r="JB60" s="100"/>
      <c r="JC60" s="100"/>
      <c r="JD60" s="100"/>
      <c r="JE60" s="100"/>
      <c r="JF60" s="100"/>
      <c r="JG60" s="100"/>
      <c r="JH60" s="100"/>
      <c r="JI60" s="100"/>
      <c r="JJ60" s="100"/>
      <c r="JK60" s="100"/>
      <c r="JL60" s="100"/>
      <c r="JM60" s="100"/>
      <c r="JN60" s="100"/>
      <c r="JO60" s="100"/>
      <c r="JP60" s="100"/>
      <c r="JQ60" s="100"/>
      <c r="JR60" s="100"/>
      <c r="JS60" s="100"/>
      <c r="JT60" s="100"/>
      <c r="JU60" s="100"/>
      <c r="JV60" s="100"/>
      <c r="JW60" s="100"/>
      <c r="JX60" s="100"/>
      <c r="JY60" s="100"/>
      <c r="JZ60" s="100"/>
      <c r="KA60" s="100"/>
      <c r="KB60" s="100"/>
      <c r="KC60" s="100"/>
      <c r="KD60" s="100"/>
      <c r="KE60" s="100"/>
      <c r="KF60" s="100"/>
      <c r="KG60" s="100"/>
      <c r="KH60" s="100"/>
      <c r="KI60" s="100"/>
      <c r="KJ60" s="100"/>
      <c r="KK60" s="100"/>
      <c r="KL60" s="100"/>
      <c r="KM60" s="100"/>
      <c r="KN60" s="100"/>
      <c r="KO60" s="100"/>
      <c r="KP60" s="100"/>
      <c r="KQ60" s="100"/>
      <c r="KR60" s="100"/>
      <c r="KS60" s="100"/>
      <c r="KT60" s="100"/>
      <c r="KU60" s="100"/>
      <c r="KV60" s="100"/>
      <c r="KW60" s="100"/>
      <c r="KX60" s="100"/>
      <c r="KY60" s="100"/>
      <c r="KZ60" s="100"/>
      <c r="LA60" s="100"/>
      <c r="LB60" s="100"/>
      <c r="LC60" s="100"/>
      <c r="LD60" s="100"/>
      <c r="LE60" s="100"/>
      <c r="LF60" s="100"/>
      <c r="LG60" s="100"/>
      <c r="LH60" s="100"/>
      <c r="LI60" s="100"/>
      <c r="LJ60" s="100"/>
      <c r="LK60" s="100"/>
      <c r="LL60" s="100"/>
      <c r="LM60" s="100"/>
      <c r="LN60" s="100"/>
      <c r="LO60" s="100"/>
      <c r="LP60" s="100"/>
      <c r="LQ60" s="100"/>
      <c r="LR60" s="100"/>
      <c r="LS60" s="100"/>
      <c r="LT60" s="100"/>
      <c r="LU60" s="100"/>
      <c r="LV60" s="100"/>
      <c r="LW60" s="100"/>
      <c r="LX60" s="100"/>
      <c r="LY60" s="100"/>
      <c r="LZ60" s="100"/>
      <c r="MA60" s="100"/>
      <c r="MB60" s="100"/>
      <c r="MC60" s="100"/>
      <c r="MD60" s="100"/>
      <c r="ME60" s="100"/>
      <c r="MF60" s="100"/>
      <c r="MG60" s="100"/>
      <c r="MH60" s="100"/>
      <c r="MI60" s="100"/>
      <c r="MJ60" s="100"/>
      <c r="MK60" s="100"/>
      <c r="ML60" s="100"/>
      <c r="MM60" s="100"/>
      <c r="MN60" s="100"/>
      <c r="MO60" s="100"/>
      <c r="MP60" s="100"/>
      <c r="MQ60" s="100"/>
      <c r="MR60" s="100"/>
      <c r="MS60" s="100"/>
      <c r="MT60" s="100"/>
      <c r="MU60" s="100"/>
      <c r="MV60" s="100"/>
      <c r="MW60" s="100"/>
      <c r="MX60" s="100"/>
      <c r="MY60" s="100"/>
      <c r="MZ60" s="100"/>
      <c r="NA60" s="100"/>
      <c r="NB60" s="21"/>
      <c r="NC60" s="21"/>
      <c r="ND60" s="21"/>
      <c r="NE60" s="21"/>
      <c r="NF60" s="21"/>
      <c r="NG60" s="30"/>
      <c r="NH60" s="2"/>
      <c r="NI60" s="112"/>
      <c r="NJ60" s="113"/>
      <c r="NK60" s="113"/>
      <c r="NL60" s="113"/>
      <c r="NM60" s="113"/>
      <c r="NN60" s="113"/>
      <c r="NO60" s="113"/>
      <c r="NP60" s="113"/>
      <c r="NQ60" s="113"/>
      <c r="NR60" s="113"/>
      <c r="NS60" s="113"/>
      <c r="NT60" s="113"/>
      <c r="NU60" s="113"/>
      <c r="NV60" s="113"/>
      <c r="NW60" s="114"/>
    </row>
    <row r="61" spans="1:387" ht="13.5" customHeight="1">
      <c r="A61" s="23"/>
      <c r="B61" s="20"/>
      <c r="C61" s="21"/>
      <c r="D61" s="21"/>
      <c r="E61" s="21"/>
      <c r="F61" s="21"/>
      <c r="G61" s="2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01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01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01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01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01"/>
      <c r="KY61" s="101"/>
      <c r="KZ61" s="101"/>
      <c r="LA61" s="101"/>
      <c r="LB61" s="101"/>
      <c r="LC61" s="101"/>
      <c r="LD61" s="101"/>
      <c r="LE61" s="101"/>
      <c r="LF61" s="101"/>
      <c r="LG61" s="101"/>
      <c r="LH61" s="101"/>
      <c r="LI61" s="101"/>
      <c r="LJ61" s="101"/>
      <c r="LK61" s="101"/>
      <c r="LL61" s="101"/>
      <c r="LM61" s="101"/>
      <c r="LN61" s="101"/>
      <c r="LO61" s="101"/>
      <c r="LP61" s="101"/>
      <c r="LQ61" s="101"/>
      <c r="LR61" s="101"/>
      <c r="LS61" s="101"/>
      <c r="LT61" s="101"/>
      <c r="LU61" s="101"/>
      <c r="LV61" s="101"/>
      <c r="LW61" s="101"/>
      <c r="LX61" s="101"/>
      <c r="LY61" s="101"/>
      <c r="LZ61" s="101"/>
      <c r="MA61" s="101"/>
      <c r="MB61" s="101"/>
      <c r="MC61" s="101"/>
      <c r="MD61" s="101"/>
      <c r="ME61" s="101"/>
      <c r="MF61" s="101"/>
      <c r="MG61" s="101"/>
      <c r="MH61" s="101"/>
      <c r="MI61" s="101"/>
      <c r="MJ61" s="101"/>
      <c r="MK61" s="101"/>
      <c r="ML61" s="101"/>
      <c r="MM61" s="101"/>
      <c r="MN61" s="101"/>
      <c r="MO61" s="101"/>
      <c r="MP61" s="101"/>
      <c r="MQ61" s="101"/>
      <c r="MR61" s="101"/>
      <c r="MS61" s="101"/>
      <c r="MT61" s="101"/>
      <c r="MU61" s="101"/>
      <c r="MV61" s="101"/>
      <c r="MW61" s="101"/>
      <c r="MX61" s="101"/>
      <c r="MY61" s="101"/>
      <c r="MZ61" s="101"/>
      <c r="NA61" s="101"/>
      <c r="NB61" s="21"/>
      <c r="NC61" s="21"/>
      <c r="ND61" s="21"/>
      <c r="NE61" s="21"/>
      <c r="NF61" s="21"/>
      <c r="NG61" s="30"/>
      <c r="NH61" s="2"/>
      <c r="NI61" s="112"/>
      <c r="NJ61" s="113"/>
      <c r="NK61" s="113"/>
      <c r="NL61" s="113"/>
      <c r="NM61" s="113"/>
      <c r="NN61" s="113"/>
      <c r="NO61" s="113"/>
      <c r="NP61" s="113"/>
      <c r="NQ61" s="113"/>
      <c r="NR61" s="113"/>
      <c r="NS61" s="113"/>
      <c r="NT61" s="113"/>
      <c r="NU61" s="113"/>
      <c r="NV61" s="113"/>
      <c r="NW61" s="114"/>
    </row>
    <row r="62" spans="1:387" ht="13.5" customHeight="1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112"/>
      <c r="NJ62" s="113"/>
      <c r="NK62" s="113"/>
      <c r="NL62" s="113"/>
      <c r="NM62" s="113"/>
      <c r="NN62" s="113"/>
      <c r="NO62" s="113"/>
      <c r="NP62" s="113"/>
      <c r="NQ62" s="113"/>
      <c r="NR62" s="113"/>
      <c r="NS62" s="113"/>
      <c r="NT62" s="113"/>
      <c r="NU62" s="113"/>
      <c r="NV62" s="113"/>
      <c r="NW62" s="114"/>
    </row>
    <row r="63" spans="1:387" ht="13.5" customHeight="1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96" t="s">
        <v>40</v>
      </c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112"/>
      <c r="NJ63" s="113"/>
      <c r="NK63" s="113"/>
      <c r="NL63" s="113"/>
      <c r="NM63" s="113"/>
      <c r="NN63" s="113"/>
      <c r="NO63" s="113"/>
      <c r="NP63" s="113"/>
      <c r="NQ63" s="113"/>
      <c r="NR63" s="113"/>
      <c r="NS63" s="113"/>
      <c r="NT63" s="113"/>
      <c r="NU63" s="113"/>
      <c r="NV63" s="113"/>
      <c r="NW63" s="114"/>
    </row>
    <row r="64" spans="1:387" ht="13.5" customHeight="1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115"/>
      <c r="NJ64" s="116"/>
      <c r="NK64" s="116"/>
      <c r="NL64" s="116"/>
      <c r="NM64" s="116"/>
      <c r="NN64" s="116"/>
      <c r="NO64" s="116"/>
      <c r="NP64" s="116"/>
      <c r="NQ64" s="116"/>
      <c r="NR64" s="116"/>
      <c r="NS64" s="116"/>
      <c r="NT64" s="116"/>
      <c r="NU64" s="116"/>
      <c r="NV64" s="116"/>
      <c r="NW64" s="117"/>
    </row>
    <row r="65" spans="1:387" ht="13.5" customHeight="1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154" t="s">
        <v>41</v>
      </c>
      <c r="NJ65" s="155"/>
      <c r="NK65" s="155"/>
      <c r="NL65" s="155"/>
      <c r="NM65" s="155"/>
      <c r="NN65" s="155"/>
      <c r="NO65" s="155"/>
      <c r="NP65" s="155"/>
      <c r="NQ65" s="155"/>
      <c r="NR65" s="155"/>
      <c r="NS65" s="155"/>
      <c r="NT65" s="155"/>
      <c r="NU65" s="155"/>
      <c r="NV65" s="155"/>
      <c r="NW65" s="156"/>
    </row>
    <row r="66" spans="1:387" ht="13.5" customHeight="1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112" t="s">
        <v>148</v>
      </c>
      <c r="NJ66" s="113"/>
      <c r="NK66" s="113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13"/>
      <c r="NW66" s="114"/>
    </row>
    <row r="67" spans="1:387" ht="13.5" customHeight="1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95">
        <f>データ!DI6</f>
        <v>266216</v>
      </c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95"/>
      <c r="EX67" s="95"/>
      <c r="EY67" s="95"/>
      <c r="EZ67" s="95"/>
      <c r="FA67" s="95"/>
      <c r="FB67" s="95"/>
      <c r="FC67" s="95"/>
      <c r="FD67" s="95"/>
      <c r="FE67" s="95"/>
      <c r="FF67" s="95"/>
      <c r="FG67" s="95"/>
      <c r="FH67" s="95"/>
      <c r="FI67" s="95"/>
      <c r="FJ67" s="95"/>
      <c r="FK67" s="95"/>
      <c r="FL67" s="95"/>
      <c r="FM67" s="95"/>
      <c r="FN67" s="95"/>
      <c r="FO67" s="95"/>
      <c r="FP67" s="95"/>
      <c r="FQ67" s="95"/>
      <c r="FR67" s="95"/>
      <c r="FS67" s="95"/>
      <c r="FT67" s="95"/>
      <c r="FU67" s="95"/>
      <c r="FV67" s="95"/>
      <c r="FW67" s="95"/>
      <c r="FX67" s="95"/>
      <c r="FY67" s="95"/>
      <c r="FZ67" s="9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112"/>
      <c r="NJ67" s="113"/>
      <c r="NK67" s="113"/>
      <c r="NL67" s="113"/>
      <c r="NM67" s="113"/>
      <c r="NN67" s="113"/>
      <c r="NO67" s="113"/>
      <c r="NP67" s="113"/>
      <c r="NQ67" s="113"/>
      <c r="NR67" s="113"/>
      <c r="NS67" s="113"/>
      <c r="NT67" s="113"/>
      <c r="NU67" s="113"/>
      <c r="NV67" s="113"/>
      <c r="NW67" s="114"/>
    </row>
    <row r="68" spans="1:387" ht="13.5" customHeight="1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  <c r="EM68" s="95"/>
      <c r="EN68" s="95"/>
      <c r="EO68" s="95"/>
      <c r="EP68" s="95"/>
      <c r="EQ68" s="95"/>
      <c r="ER68" s="95"/>
      <c r="ES68" s="95"/>
      <c r="ET68" s="95"/>
      <c r="EU68" s="95"/>
      <c r="EV68" s="95"/>
      <c r="EW68" s="95"/>
      <c r="EX68" s="95"/>
      <c r="EY68" s="95"/>
      <c r="EZ68" s="95"/>
      <c r="FA68" s="95"/>
      <c r="FB68" s="95"/>
      <c r="FC68" s="95"/>
      <c r="FD68" s="95"/>
      <c r="FE68" s="95"/>
      <c r="FF68" s="95"/>
      <c r="FG68" s="95"/>
      <c r="FH68" s="95"/>
      <c r="FI68" s="95"/>
      <c r="FJ68" s="95"/>
      <c r="FK68" s="95"/>
      <c r="FL68" s="95"/>
      <c r="FM68" s="95"/>
      <c r="FN68" s="95"/>
      <c r="FO68" s="95"/>
      <c r="FP68" s="95"/>
      <c r="FQ68" s="95"/>
      <c r="FR68" s="95"/>
      <c r="FS68" s="95"/>
      <c r="FT68" s="95"/>
      <c r="FU68" s="95"/>
      <c r="FV68" s="95"/>
      <c r="FW68" s="95"/>
      <c r="FX68" s="95"/>
      <c r="FY68" s="95"/>
      <c r="FZ68" s="9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112"/>
      <c r="NJ68" s="113"/>
      <c r="NK68" s="113"/>
      <c r="NL68" s="113"/>
      <c r="NM68" s="113"/>
      <c r="NN68" s="113"/>
      <c r="NO68" s="113"/>
      <c r="NP68" s="113"/>
      <c r="NQ68" s="113"/>
      <c r="NR68" s="113"/>
      <c r="NS68" s="113"/>
      <c r="NT68" s="113"/>
      <c r="NU68" s="113"/>
      <c r="NV68" s="113"/>
      <c r="NW68" s="114"/>
    </row>
    <row r="69" spans="1:387" ht="13.5" customHeight="1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  <c r="EX69" s="95"/>
      <c r="EY69" s="95"/>
      <c r="EZ69" s="95"/>
      <c r="FA69" s="95"/>
      <c r="FB69" s="95"/>
      <c r="FC69" s="95"/>
      <c r="FD69" s="95"/>
      <c r="FE69" s="95"/>
      <c r="FF69" s="95"/>
      <c r="FG69" s="95"/>
      <c r="FH69" s="95"/>
      <c r="FI69" s="95"/>
      <c r="FJ69" s="95"/>
      <c r="FK69" s="95"/>
      <c r="FL69" s="95"/>
      <c r="FM69" s="95"/>
      <c r="FN69" s="95"/>
      <c r="FO69" s="95"/>
      <c r="FP69" s="95"/>
      <c r="FQ69" s="95"/>
      <c r="FR69" s="95"/>
      <c r="FS69" s="95"/>
      <c r="FT69" s="95"/>
      <c r="FU69" s="95"/>
      <c r="FV69" s="95"/>
      <c r="FW69" s="95"/>
      <c r="FX69" s="95"/>
      <c r="FY69" s="95"/>
      <c r="FZ69" s="9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112"/>
      <c r="NJ69" s="113"/>
      <c r="NK69" s="113"/>
      <c r="NL69" s="113"/>
      <c r="NM69" s="113"/>
      <c r="NN69" s="113"/>
      <c r="NO69" s="113"/>
      <c r="NP69" s="113"/>
      <c r="NQ69" s="113"/>
      <c r="NR69" s="113"/>
      <c r="NS69" s="113"/>
      <c r="NT69" s="113"/>
      <c r="NU69" s="113"/>
      <c r="NV69" s="113"/>
      <c r="NW69" s="114"/>
    </row>
    <row r="70" spans="1:387" ht="13.5" customHeight="1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5"/>
      <c r="FX70" s="95"/>
      <c r="FY70" s="95"/>
      <c r="FZ70" s="9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112"/>
      <c r="NJ70" s="113"/>
      <c r="NK70" s="113"/>
      <c r="NL70" s="113"/>
      <c r="NM70" s="113"/>
      <c r="NN70" s="113"/>
      <c r="NO70" s="113"/>
      <c r="NP70" s="113"/>
      <c r="NQ70" s="113"/>
      <c r="NR70" s="113"/>
      <c r="NS70" s="113"/>
      <c r="NT70" s="113"/>
      <c r="NU70" s="113"/>
      <c r="NV70" s="113"/>
      <c r="NW70" s="114"/>
    </row>
    <row r="71" spans="1:387" ht="13.5" customHeight="1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112"/>
      <c r="NJ71" s="113"/>
      <c r="NK71" s="113"/>
      <c r="NL71" s="113"/>
      <c r="NM71" s="113"/>
      <c r="NN71" s="113"/>
      <c r="NO71" s="113"/>
      <c r="NP71" s="113"/>
      <c r="NQ71" s="113"/>
      <c r="NR71" s="113"/>
      <c r="NS71" s="113"/>
      <c r="NT71" s="113"/>
      <c r="NU71" s="113"/>
      <c r="NV71" s="113"/>
      <c r="NW71" s="114"/>
    </row>
    <row r="72" spans="1:387" ht="13.5" customHeight="1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96" t="s">
        <v>42</v>
      </c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112"/>
      <c r="NJ72" s="113"/>
      <c r="NK72" s="113"/>
      <c r="NL72" s="113"/>
      <c r="NM72" s="113"/>
      <c r="NN72" s="113"/>
      <c r="NO72" s="113"/>
      <c r="NP72" s="113"/>
      <c r="NQ72" s="113"/>
      <c r="NR72" s="113"/>
      <c r="NS72" s="113"/>
      <c r="NT72" s="113"/>
      <c r="NU72" s="113"/>
      <c r="NV72" s="113"/>
      <c r="NW72" s="114"/>
    </row>
    <row r="73" spans="1:387" ht="13.5" customHeight="1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112"/>
      <c r="NJ73" s="113"/>
      <c r="NK73" s="113"/>
      <c r="NL73" s="113"/>
      <c r="NM73" s="113"/>
      <c r="NN73" s="113"/>
      <c r="NO73" s="113"/>
      <c r="NP73" s="113"/>
      <c r="NQ73" s="113"/>
      <c r="NR73" s="113"/>
      <c r="NS73" s="113"/>
      <c r="NT73" s="113"/>
      <c r="NU73" s="113"/>
      <c r="NV73" s="113"/>
      <c r="NW73" s="114"/>
    </row>
    <row r="74" spans="1:387" ht="13.5" customHeight="1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112"/>
      <c r="NJ74" s="113"/>
      <c r="NK74" s="113"/>
      <c r="NL74" s="113"/>
      <c r="NM74" s="113"/>
      <c r="NN74" s="113"/>
      <c r="NO74" s="113"/>
      <c r="NP74" s="113"/>
      <c r="NQ74" s="113"/>
      <c r="NR74" s="113"/>
      <c r="NS74" s="113"/>
      <c r="NT74" s="113"/>
      <c r="NU74" s="113"/>
      <c r="NV74" s="113"/>
      <c r="NW74" s="114"/>
    </row>
    <row r="75" spans="1:387" ht="13.5" customHeight="1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112"/>
      <c r="NJ75" s="113"/>
      <c r="NK75" s="113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13"/>
      <c r="NW75" s="114"/>
    </row>
    <row r="76" spans="1:387" ht="13.5" customHeight="1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85">
        <f>データ!$B$11</f>
        <v>40909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>
        <f>データ!$C$11</f>
        <v>41275</v>
      </c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>
        <f>データ!$D$11</f>
        <v>41640</v>
      </c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>
        <f>データ!$E$11</f>
        <v>42005</v>
      </c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>
        <f>データ!$F$11</f>
        <v>42370</v>
      </c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95">
        <f>データ!DJ6</f>
        <v>14715</v>
      </c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  <c r="EM76" s="95"/>
      <c r="EN76" s="95"/>
      <c r="EO76" s="95"/>
      <c r="EP76" s="95"/>
      <c r="EQ76" s="95"/>
      <c r="ER76" s="95"/>
      <c r="ES76" s="95"/>
      <c r="ET76" s="95"/>
      <c r="EU76" s="95"/>
      <c r="EV76" s="95"/>
      <c r="EW76" s="95"/>
      <c r="EX76" s="95"/>
      <c r="EY76" s="95"/>
      <c r="EZ76" s="95"/>
      <c r="FA76" s="95"/>
      <c r="FB76" s="95"/>
      <c r="FC76" s="95"/>
      <c r="FD76" s="95"/>
      <c r="FE76" s="95"/>
      <c r="FF76" s="95"/>
      <c r="FG76" s="95"/>
      <c r="FH76" s="95"/>
      <c r="FI76" s="95"/>
      <c r="FJ76" s="95"/>
      <c r="FK76" s="95"/>
      <c r="FL76" s="95"/>
      <c r="FM76" s="95"/>
      <c r="FN76" s="95"/>
      <c r="FO76" s="95"/>
      <c r="FP76" s="95"/>
      <c r="FQ76" s="95"/>
      <c r="FR76" s="95"/>
      <c r="FS76" s="95"/>
      <c r="FT76" s="95"/>
      <c r="FU76" s="95"/>
      <c r="FV76" s="95"/>
      <c r="FW76" s="95"/>
      <c r="FX76" s="95"/>
      <c r="FY76" s="95"/>
      <c r="FZ76" s="9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85">
        <f>データ!$B$11</f>
        <v>40909</v>
      </c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>
        <f>データ!$C$11</f>
        <v>41275</v>
      </c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>
        <f>データ!$D$11</f>
        <v>41640</v>
      </c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>
        <f>データ!$E$11</f>
        <v>42005</v>
      </c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  <c r="IW76" s="85"/>
      <c r="IX76" s="85">
        <f>データ!$F$11</f>
        <v>42370</v>
      </c>
      <c r="IY76" s="85"/>
      <c r="IZ76" s="85"/>
      <c r="JA76" s="85"/>
      <c r="JB76" s="85"/>
      <c r="JC76" s="85"/>
      <c r="JD76" s="85"/>
      <c r="JE76" s="85"/>
      <c r="JF76" s="85"/>
      <c r="JG76" s="85"/>
      <c r="JH76" s="85"/>
      <c r="JI76" s="85"/>
      <c r="JJ76" s="85"/>
      <c r="JK76" s="8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85">
        <f>データ!$B$11</f>
        <v>40909</v>
      </c>
      <c r="KI76" s="85"/>
      <c r="KJ76" s="85"/>
      <c r="KK76" s="85"/>
      <c r="KL76" s="85"/>
      <c r="KM76" s="85"/>
      <c r="KN76" s="85"/>
      <c r="KO76" s="85"/>
      <c r="KP76" s="85"/>
      <c r="KQ76" s="85"/>
      <c r="KR76" s="85"/>
      <c r="KS76" s="85"/>
      <c r="KT76" s="85"/>
      <c r="KU76" s="85"/>
      <c r="KV76" s="85">
        <f>データ!$C$11</f>
        <v>41275</v>
      </c>
      <c r="KW76" s="85"/>
      <c r="KX76" s="85"/>
      <c r="KY76" s="85"/>
      <c r="KZ76" s="85"/>
      <c r="LA76" s="85"/>
      <c r="LB76" s="85"/>
      <c r="LC76" s="85"/>
      <c r="LD76" s="85"/>
      <c r="LE76" s="85"/>
      <c r="LF76" s="85"/>
      <c r="LG76" s="85"/>
      <c r="LH76" s="85"/>
      <c r="LI76" s="85"/>
      <c r="LJ76" s="85">
        <f>データ!$D$11</f>
        <v>41640</v>
      </c>
      <c r="LK76" s="85"/>
      <c r="LL76" s="85"/>
      <c r="LM76" s="85"/>
      <c r="LN76" s="85"/>
      <c r="LO76" s="85"/>
      <c r="LP76" s="85"/>
      <c r="LQ76" s="85"/>
      <c r="LR76" s="85"/>
      <c r="LS76" s="85"/>
      <c r="LT76" s="85"/>
      <c r="LU76" s="85"/>
      <c r="LV76" s="85"/>
      <c r="LW76" s="85"/>
      <c r="LX76" s="85">
        <f>データ!$E$11</f>
        <v>42005</v>
      </c>
      <c r="LY76" s="85"/>
      <c r="LZ76" s="85"/>
      <c r="MA76" s="85"/>
      <c r="MB76" s="85"/>
      <c r="MC76" s="85"/>
      <c r="MD76" s="85"/>
      <c r="ME76" s="85"/>
      <c r="MF76" s="85"/>
      <c r="MG76" s="85"/>
      <c r="MH76" s="85"/>
      <c r="MI76" s="85"/>
      <c r="MJ76" s="85"/>
      <c r="MK76" s="85"/>
      <c r="ML76" s="85">
        <f>データ!$F$11</f>
        <v>42370</v>
      </c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5"/>
      <c r="MX76" s="85"/>
      <c r="MY76" s="85"/>
      <c r="MZ76" s="5"/>
      <c r="NA76" s="5"/>
      <c r="NB76" s="5"/>
      <c r="NC76" s="5"/>
      <c r="ND76" s="5"/>
      <c r="NE76" s="5"/>
      <c r="NF76" s="35"/>
      <c r="NG76" s="23"/>
      <c r="NH76" s="2"/>
      <c r="NI76" s="112"/>
      <c r="NJ76" s="113"/>
      <c r="NK76" s="113"/>
      <c r="NL76" s="113"/>
      <c r="NM76" s="113"/>
      <c r="NN76" s="113"/>
      <c r="NO76" s="113"/>
      <c r="NP76" s="113"/>
      <c r="NQ76" s="113"/>
      <c r="NR76" s="113"/>
      <c r="NS76" s="113"/>
      <c r="NT76" s="113"/>
      <c r="NU76" s="113"/>
      <c r="NV76" s="113"/>
      <c r="NW76" s="114"/>
    </row>
    <row r="77" spans="1:387" ht="13.5" customHeight="1">
      <c r="A77" s="2"/>
      <c r="B77" s="22"/>
      <c r="C77" s="5"/>
      <c r="D77" s="5"/>
      <c r="E77" s="5"/>
      <c r="F77" s="5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1" t="str">
        <f>データ!CX7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 t="str">
        <f>データ!CY7</f>
        <v xml:space="preserve"> </v>
      </c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 t="str">
        <f>データ!CZ7</f>
        <v xml:space="preserve"> </v>
      </c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 t="str">
        <f>データ!DA7</f>
        <v xml:space="preserve"> </v>
      </c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 t="str">
        <f>データ!DB7</f>
        <v xml:space="preserve"> </v>
      </c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  <c r="EM77" s="95"/>
      <c r="EN77" s="95"/>
      <c r="EO77" s="95"/>
      <c r="EP77" s="95"/>
      <c r="EQ77" s="95"/>
      <c r="ER77" s="95"/>
      <c r="ES77" s="95"/>
      <c r="ET77" s="95"/>
      <c r="EU77" s="95"/>
      <c r="EV77" s="95"/>
      <c r="EW77" s="95"/>
      <c r="EX77" s="95"/>
      <c r="EY77" s="95"/>
      <c r="EZ77" s="95"/>
      <c r="FA77" s="95"/>
      <c r="FB77" s="95"/>
      <c r="FC77" s="95"/>
      <c r="FD77" s="95"/>
      <c r="FE77" s="95"/>
      <c r="FF77" s="95"/>
      <c r="FG77" s="95"/>
      <c r="FH77" s="95"/>
      <c r="FI77" s="95"/>
      <c r="FJ77" s="95"/>
      <c r="FK77" s="95"/>
      <c r="FL77" s="95"/>
      <c r="FM77" s="95"/>
      <c r="FN77" s="95"/>
      <c r="FO77" s="95"/>
      <c r="FP77" s="95"/>
      <c r="FQ77" s="95"/>
      <c r="FR77" s="95"/>
      <c r="FS77" s="95"/>
      <c r="FT77" s="95"/>
      <c r="FU77" s="95"/>
      <c r="FV77" s="95"/>
      <c r="FW77" s="95"/>
      <c r="FX77" s="95"/>
      <c r="FY77" s="95"/>
      <c r="FZ77" s="9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83" t="s">
        <v>27</v>
      </c>
      <c r="GL77" s="83"/>
      <c r="GM77" s="83"/>
      <c r="GN77" s="83"/>
      <c r="GO77" s="83"/>
      <c r="GP77" s="83"/>
      <c r="GQ77" s="83"/>
      <c r="GR77" s="83"/>
      <c r="GS77" s="83"/>
      <c r="GT77" s="81" t="str">
        <f>データ!DK7</f>
        <v xml:space="preserve"> </v>
      </c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 t="str">
        <f>データ!DL7</f>
        <v xml:space="preserve"> </v>
      </c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 t="str">
        <f>データ!DM7</f>
        <v xml:space="preserve"> </v>
      </c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 t="str">
        <f>データ!DN7</f>
        <v xml:space="preserve"> </v>
      </c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  <c r="IX77" s="81" t="str">
        <f>データ!DO7</f>
        <v xml:space="preserve"> </v>
      </c>
      <c r="IY77" s="81"/>
      <c r="IZ77" s="81"/>
      <c r="JA77" s="81"/>
      <c r="JB77" s="81"/>
      <c r="JC77" s="81"/>
      <c r="JD77" s="81"/>
      <c r="JE77" s="81"/>
      <c r="JF77" s="81"/>
      <c r="JG77" s="81"/>
      <c r="JH77" s="81"/>
      <c r="JI77" s="81"/>
      <c r="JJ77" s="81"/>
      <c r="JK77" s="81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83" t="s">
        <v>27</v>
      </c>
      <c r="JZ77" s="83"/>
      <c r="KA77" s="83"/>
      <c r="KB77" s="83"/>
      <c r="KC77" s="83"/>
      <c r="KD77" s="83"/>
      <c r="KE77" s="83"/>
      <c r="KF77" s="83"/>
      <c r="KG77" s="83"/>
      <c r="KH77" s="84" t="str">
        <f>データ!DV7</f>
        <v>-</v>
      </c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 t="str">
        <f>データ!DW7</f>
        <v>-</v>
      </c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 t="str">
        <f>データ!DX7</f>
        <v>-</v>
      </c>
      <c r="LK77" s="84"/>
      <c r="LL77" s="84"/>
      <c r="LM77" s="84"/>
      <c r="LN77" s="84"/>
      <c r="LO77" s="84"/>
      <c r="LP77" s="84"/>
      <c r="LQ77" s="84"/>
      <c r="LR77" s="84"/>
      <c r="LS77" s="84"/>
      <c r="LT77" s="84"/>
      <c r="LU77" s="84"/>
      <c r="LV77" s="84"/>
      <c r="LW77" s="84"/>
      <c r="LX77" s="84">
        <f>データ!DY7</f>
        <v>0</v>
      </c>
      <c r="LY77" s="84"/>
      <c r="LZ77" s="84"/>
      <c r="MA77" s="84"/>
      <c r="MB77" s="84"/>
      <c r="MC77" s="84"/>
      <c r="MD77" s="84"/>
      <c r="ME77" s="84"/>
      <c r="MF77" s="84"/>
      <c r="MG77" s="84"/>
      <c r="MH77" s="84"/>
      <c r="MI77" s="84"/>
      <c r="MJ77" s="84"/>
      <c r="MK77" s="84"/>
      <c r="ML77" s="84">
        <f>データ!DZ7</f>
        <v>0</v>
      </c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5"/>
      <c r="NA77" s="5"/>
      <c r="NB77" s="5"/>
      <c r="NC77" s="5"/>
      <c r="ND77" s="5"/>
      <c r="NE77" s="5"/>
      <c r="NF77" s="35"/>
      <c r="NG77" s="23"/>
      <c r="NH77" s="2"/>
      <c r="NI77" s="112"/>
      <c r="NJ77" s="113"/>
      <c r="NK77" s="113"/>
      <c r="NL77" s="113"/>
      <c r="NM77" s="113"/>
      <c r="NN77" s="113"/>
      <c r="NO77" s="113"/>
      <c r="NP77" s="113"/>
      <c r="NQ77" s="113"/>
      <c r="NR77" s="113"/>
      <c r="NS77" s="113"/>
      <c r="NT77" s="113"/>
      <c r="NU77" s="113"/>
      <c r="NV77" s="113"/>
      <c r="NW77" s="114"/>
    </row>
    <row r="78" spans="1:387" ht="13.5" customHeight="1">
      <c r="A78" s="2"/>
      <c r="B78" s="22"/>
      <c r="C78" s="5"/>
      <c r="D78" s="5"/>
      <c r="E78" s="5"/>
      <c r="F78" s="5"/>
      <c r="G78" s="5"/>
      <c r="H78" s="5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1" t="str">
        <f>データ!DC7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 t="str">
        <f>データ!DD7</f>
        <v xml:space="preserve"> </v>
      </c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 t="str">
        <f>データ!DE7</f>
        <v xml:space="preserve"> </v>
      </c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 t="str">
        <f>データ!DF7</f>
        <v xml:space="preserve"> </v>
      </c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 t="str">
        <f>データ!DG7</f>
        <v xml:space="preserve"> </v>
      </c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  <c r="EM78" s="95"/>
      <c r="EN78" s="95"/>
      <c r="EO78" s="95"/>
      <c r="EP78" s="95"/>
      <c r="EQ78" s="95"/>
      <c r="ER78" s="95"/>
      <c r="ES78" s="95"/>
      <c r="ET78" s="95"/>
      <c r="EU78" s="95"/>
      <c r="EV78" s="95"/>
      <c r="EW78" s="95"/>
      <c r="EX78" s="95"/>
      <c r="EY78" s="95"/>
      <c r="EZ78" s="95"/>
      <c r="FA78" s="95"/>
      <c r="FB78" s="95"/>
      <c r="FC78" s="95"/>
      <c r="FD78" s="95"/>
      <c r="FE78" s="95"/>
      <c r="FF78" s="95"/>
      <c r="FG78" s="95"/>
      <c r="FH78" s="95"/>
      <c r="FI78" s="95"/>
      <c r="FJ78" s="95"/>
      <c r="FK78" s="95"/>
      <c r="FL78" s="95"/>
      <c r="FM78" s="95"/>
      <c r="FN78" s="95"/>
      <c r="FO78" s="95"/>
      <c r="FP78" s="95"/>
      <c r="FQ78" s="95"/>
      <c r="FR78" s="95"/>
      <c r="FS78" s="95"/>
      <c r="FT78" s="95"/>
      <c r="FU78" s="95"/>
      <c r="FV78" s="95"/>
      <c r="FW78" s="95"/>
      <c r="FX78" s="95"/>
      <c r="FY78" s="95"/>
      <c r="FZ78" s="9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83" t="s">
        <v>29</v>
      </c>
      <c r="GL78" s="83"/>
      <c r="GM78" s="83"/>
      <c r="GN78" s="83"/>
      <c r="GO78" s="83"/>
      <c r="GP78" s="83"/>
      <c r="GQ78" s="83"/>
      <c r="GR78" s="83"/>
      <c r="GS78" s="83"/>
      <c r="GT78" s="81" t="str">
        <f>データ!DP7</f>
        <v xml:space="preserve"> </v>
      </c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 t="str">
        <f>データ!DQ7</f>
        <v xml:space="preserve"> </v>
      </c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 t="str">
        <f>データ!DR7</f>
        <v xml:space="preserve"> </v>
      </c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 t="str">
        <f>データ!DS7</f>
        <v xml:space="preserve"> </v>
      </c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  <c r="IX78" s="81" t="str">
        <f>データ!DT7</f>
        <v xml:space="preserve"> </v>
      </c>
      <c r="IY78" s="81"/>
      <c r="IZ78" s="81"/>
      <c r="JA78" s="81"/>
      <c r="JB78" s="81"/>
      <c r="JC78" s="81"/>
      <c r="JD78" s="81"/>
      <c r="JE78" s="81"/>
      <c r="JF78" s="81"/>
      <c r="JG78" s="81"/>
      <c r="JH78" s="81"/>
      <c r="JI78" s="81"/>
      <c r="JJ78" s="81"/>
      <c r="JK78" s="81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83" t="s">
        <v>29</v>
      </c>
      <c r="JZ78" s="83"/>
      <c r="KA78" s="83"/>
      <c r="KB78" s="83"/>
      <c r="KC78" s="83"/>
      <c r="KD78" s="83"/>
      <c r="KE78" s="83"/>
      <c r="KF78" s="83"/>
      <c r="KG78" s="83"/>
      <c r="KH78" s="84">
        <f>データ!EA7</f>
        <v>156.69999999999999</v>
      </c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>
        <f>データ!EB7</f>
        <v>29.2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>
        <f>データ!EC7</f>
        <v>22.7</v>
      </c>
      <c r="LK78" s="84"/>
      <c r="LL78" s="84"/>
      <c r="LM78" s="84"/>
      <c r="LN78" s="84"/>
      <c r="LO78" s="84"/>
      <c r="LP78" s="84"/>
      <c r="LQ78" s="84"/>
      <c r="LR78" s="84"/>
      <c r="LS78" s="84"/>
      <c r="LT78" s="84"/>
      <c r="LU78" s="84"/>
      <c r="LV78" s="84"/>
      <c r="LW78" s="84"/>
      <c r="LX78" s="84">
        <f>データ!ED7</f>
        <v>13.8</v>
      </c>
      <c r="LY78" s="84"/>
      <c r="LZ78" s="84"/>
      <c r="MA78" s="84"/>
      <c r="MB78" s="84"/>
      <c r="MC78" s="84"/>
      <c r="MD78" s="84"/>
      <c r="ME78" s="84"/>
      <c r="MF78" s="84"/>
      <c r="MG78" s="84"/>
      <c r="MH78" s="84"/>
      <c r="MI78" s="84"/>
      <c r="MJ78" s="84"/>
      <c r="MK78" s="84"/>
      <c r="ML78" s="84">
        <f>データ!EE7</f>
        <v>13.9</v>
      </c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5"/>
      <c r="NA78" s="5"/>
      <c r="NB78" s="5"/>
      <c r="NC78" s="5"/>
      <c r="ND78" s="5"/>
      <c r="NE78" s="5"/>
      <c r="NF78" s="35"/>
      <c r="NG78" s="23"/>
      <c r="NH78" s="2"/>
      <c r="NI78" s="112"/>
      <c r="NJ78" s="113"/>
      <c r="NK78" s="113"/>
      <c r="NL78" s="113"/>
      <c r="NM78" s="113"/>
      <c r="NN78" s="113"/>
      <c r="NO78" s="113"/>
      <c r="NP78" s="113"/>
      <c r="NQ78" s="113"/>
      <c r="NR78" s="113"/>
      <c r="NS78" s="113"/>
      <c r="NT78" s="113"/>
      <c r="NU78" s="113"/>
      <c r="NV78" s="113"/>
      <c r="NW78" s="114"/>
    </row>
    <row r="79" spans="1:387" ht="13.5" customHeight="1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5"/>
      <c r="FF79" s="95"/>
      <c r="FG79" s="95"/>
      <c r="FH79" s="95"/>
      <c r="FI79" s="95"/>
      <c r="FJ79" s="95"/>
      <c r="FK79" s="95"/>
      <c r="FL79" s="95"/>
      <c r="FM79" s="95"/>
      <c r="FN79" s="95"/>
      <c r="FO79" s="95"/>
      <c r="FP79" s="95"/>
      <c r="FQ79" s="95"/>
      <c r="FR79" s="95"/>
      <c r="FS79" s="95"/>
      <c r="FT79" s="95"/>
      <c r="FU79" s="95"/>
      <c r="FV79" s="95"/>
      <c r="FW79" s="95"/>
      <c r="FX79" s="95"/>
      <c r="FY79" s="95"/>
      <c r="FZ79" s="9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112"/>
      <c r="NJ79" s="113"/>
      <c r="NK79" s="113"/>
      <c r="NL79" s="113"/>
      <c r="NM79" s="113"/>
      <c r="NN79" s="113"/>
      <c r="NO79" s="113"/>
      <c r="NP79" s="113"/>
      <c r="NQ79" s="113"/>
      <c r="NR79" s="113"/>
      <c r="NS79" s="113"/>
      <c r="NT79" s="113"/>
      <c r="NU79" s="113"/>
      <c r="NV79" s="113"/>
      <c r="NW79" s="114"/>
    </row>
    <row r="80" spans="1:387" ht="13.5" customHeight="1">
      <c r="A80" s="2"/>
      <c r="B80" s="22"/>
      <c r="C80" s="24"/>
      <c r="D80" s="5"/>
      <c r="E80" s="5"/>
      <c r="F80" s="5"/>
      <c r="G80" s="5"/>
      <c r="H80" s="82" t="s">
        <v>43</v>
      </c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82" t="s">
        <v>44</v>
      </c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  <c r="IX80" s="82"/>
      <c r="IY80" s="82"/>
      <c r="IZ80" s="82"/>
      <c r="JA80" s="82"/>
      <c r="JB80" s="82"/>
      <c r="JC80" s="82"/>
      <c r="JD80" s="82"/>
      <c r="JE80" s="82"/>
      <c r="JF80" s="82"/>
      <c r="JG80" s="82"/>
      <c r="JH80" s="82"/>
      <c r="JI80" s="82"/>
      <c r="JJ80" s="82"/>
      <c r="JK80" s="82"/>
      <c r="JL80" s="82"/>
      <c r="JM80" s="82"/>
      <c r="JN80" s="82"/>
      <c r="JO80" s="5"/>
      <c r="JP80" s="5"/>
      <c r="JQ80" s="5"/>
      <c r="JR80" s="5"/>
      <c r="JS80" s="5"/>
      <c r="JT80" s="5"/>
      <c r="JU80" s="5"/>
      <c r="JV80" s="5"/>
      <c r="JW80" s="5"/>
      <c r="JX80" s="82" t="s">
        <v>45</v>
      </c>
      <c r="JY80" s="82"/>
      <c r="JZ80" s="82"/>
      <c r="KA80" s="82"/>
      <c r="KB80" s="82"/>
      <c r="KC80" s="82"/>
      <c r="KD80" s="82"/>
      <c r="KE80" s="82"/>
      <c r="KF80" s="82"/>
      <c r="KG80" s="82"/>
      <c r="KH80" s="82"/>
      <c r="KI80" s="82"/>
      <c r="KJ80" s="82"/>
      <c r="KK80" s="82"/>
      <c r="KL80" s="82"/>
      <c r="KM80" s="82"/>
      <c r="KN80" s="82"/>
      <c r="KO80" s="82"/>
      <c r="KP80" s="82"/>
      <c r="KQ80" s="82"/>
      <c r="KR80" s="82"/>
      <c r="KS80" s="82"/>
      <c r="KT80" s="82"/>
      <c r="KU80" s="82"/>
      <c r="KV80" s="82"/>
      <c r="KW80" s="82"/>
      <c r="KX80" s="82"/>
      <c r="KY80" s="82"/>
      <c r="KZ80" s="82"/>
      <c r="LA80" s="82"/>
      <c r="LB80" s="82"/>
      <c r="LC80" s="82"/>
      <c r="LD80" s="82"/>
      <c r="LE80" s="82"/>
      <c r="LF80" s="82"/>
      <c r="LG80" s="82"/>
      <c r="LH80" s="82"/>
      <c r="LI80" s="82"/>
      <c r="LJ80" s="82"/>
      <c r="LK80" s="82"/>
      <c r="LL80" s="82"/>
      <c r="LM80" s="82"/>
      <c r="LN80" s="82"/>
      <c r="LO80" s="82"/>
      <c r="LP80" s="82"/>
      <c r="LQ80" s="82"/>
      <c r="LR80" s="82"/>
      <c r="LS80" s="82"/>
      <c r="LT80" s="82"/>
      <c r="LU80" s="82"/>
      <c r="LV80" s="82"/>
      <c r="LW80" s="82"/>
      <c r="LX80" s="82"/>
      <c r="LY80" s="82"/>
      <c r="LZ80" s="82"/>
      <c r="MA80" s="82"/>
      <c r="MB80" s="82"/>
      <c r="MC80" s="82"/>
      <c r="MD80" s="82"/>
      <c r="ME80" s="82"/>
      <c r="MF80" s="82"/>
      <c r="MG80" s="82"/>
      <c r="MH80" s="82"/>
      <c r="MI80" s="82"/>
      <c r="MJ80" s="82"/>
      <c r="MK80" s="82"/>
      <c r="ML80" s="82"/>
      <c r="MM80" s="82"/>
      <c r="MN80" s="82"/>
      <c r="MO80" s="82"/>
      <c r="MP80" s="82"/>
      <c r="MQ80" s="82"/>
      <c r="MR80" s="82"/>
      <c r="MS80" s="82"/>
      <c r="MT80" s="82"/>
      <c r="MU80" s="82"/>
      <c r="MV80" s="82"/>
      <c r="MW80" s="82"/>
      <c r="MX80" s="82"/>
      <c r="MY80" s="82"/>
      <c r="MZ80" s="82"/>
      <c r="NA80" s="82"/>
      <c r="NB80" s="82"/>
      <c r="NC80" s="24"/>
      <c r="ND80" s="24"/>
      <c r="NE80" s="24"/>
      <c r="NF80" s="24"/>
      <c r="NG80" s="23"/>
      <c r="NH80" s="2"/>
      <c r="NI80" s="112"/>
      <c r="NJ80" s="113"/>
      <c r="NK80" s="113"/>
      <c r="NL80" s="113"/>
      <c r="NM80" s="113"/>
      <c r="NN80" s="113"/>
      <c r="NO80" s="113"/>
      <c r="NP80" s="113"/>
      <c r="NQ80" s="113"/>
      <c r="NR80" s="113"/>
      <c r="NS80" s="113"/>
      <c r="NT80" s="113"/>
      <c r="NU80" s="113"/>
      <c r="NV80" s="113"/>
      <c r="NW80" s="114"/>
    </row>
    <row r="81" spans="1:387" ht="13.5" customHeight="1">
      <c r="A81" s="2"/>
      <c r="B81" s="22"/>
      <c r="C81" s="24"/>
      <c r="D81" s="5"/>
      <c r="E81" s="5"/>
      <c r="F81" s="5"/>
      <c r="G81" s="5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  <c r="IX81" s="82"/>
      <c r="IY81" s="82"/>
      <c r="IZ81" s="82"/>
      <c r="JA81" s="82"/>
      <c r="JB81" s="82"/>
      <c r="JC81" s="82"/>
      <c r="JD81" s="82"/>
      <c r="JE81" s="82"/>
      <c r="JF81" s="82"/>
      <c r="JG81" s="82"/>
      <c r="JH81" s="82"/>
      <c r="JI81" s="82"/>
      <c r="JJ81" s="82"/>
      <c r="JK81" s="82"/>
      <c r="JL81" s="82"/>
      <c r="JM81" s="82"/>
      <c r="JN81" s="82"/>
      <c r="JO81" s="5"/>
      <c r="JP81" s="5"/>
      <c r="JQ81" s="5"/>
      <c r="JR81" s="5"/>
      <c r="JS81" s="5"/>
      <c r="JT81" s="5"/>
      <c r="JU81" s="5"/>
      <c r="JV81" s="5"/>
      <c r="JW81" s="5"/>
      <c r="JX81" s="82"/>
      <c r="JY81" s="82"/>
      <c r="JZ81" s="82"/>
      <c r="KA81" s="82"/>
      <c r="KB81" s="82"/>
      <c r="KC81" s="82"/>
      <c r="KD81" s="82"/>
      <c r="KE81" s="82"/>
      <c r="KF81" s="82"/>
      <c r="KG81" s="82"/>
      <c r="KH81" s="82"/>
      <c r="KI81" s="82"/>
      <c r="KJ81" s="82"/>
      <c r="KK81" s="82"/>
      <c r="KL81" s="82"/>
      <c r="KM81" s="82"/>
      <c r="KN81" s="82"/>
      <c r="KO81" s="82"/>
      <c r="KP81" s="82"/>
      <c r="KQ81" s="82"/>
      <c r="KR81" s="82"/>
      <c r="KS81" s="82"/>
      <c r="KT81" s="82"/>
      <c r="KU81" s="82"/>
      <c r="KV81" s="82"/>
      <c r="KW81" s="82"/>
      <c r="KX81" s="82"/>
      <c r="KY81" s="82"/>
      <c r="KZ81" s="82"/>
      <c r="LA81" s="82"/>
      <c r="LB81" s="82"/>
      <c r="LC81" s="82"/>
      <c r="LD81" s="82"/>
      <c r="LE81" s="82"/>
      <c r="LF81" s="82"/>
      <c r="LG81" s="82"/>
      <c r="LH81" s="82"/>
      <c r="LI81" s="82"/>
      <c r="LJ81" s="82"/>
      <c r="LK81" s="82"/>
      <c r="LL81" s="82"/>
      <c r="LM81" s="82"/>
      <c r="LN81" s="82"/>
      <c r="LO81" s="82"/>
      <c r="LP81" s="82"/>
      <c r="LQ81" s="82"/>
      <c r="LR81" s="82"/>
      <c r="LS81" s="82"/>
      <c r="LT81" s="82"/>
      <c r="LU81" s="82"/>
      <c r="LV81" s="82"/>
      <c r="LW81" s="82"/>
      <c r="LX81" s="82"/>
      <c r="LY81" s="82"/>
      <c r="LZ81" s="82"/>
      <c r="MA81" s="82"/>
      <c r="MB81" s="82"/>
      <c r="MC81" s="82"/>
      <c r="MD81" s="82"/>
      <c r="ME81" s="82"/>
      <c r="MF81" s="82"/>
      <c r="MG81" s="82"/>
      <c r="MH81" s="82"/>
      <c r="MI81" s="82"/>
      <c r="MJ81" s="82"/>
      <c r="MK81" s="82"/>
      <c r="ML81" s="82"/>
      <c r="MM81" s="82"/>
      <c r="MN81" s="82"/>
      <c r="MO81" s="82"/>
      <c r="MP81" s="82"/>
      <c r="MQ81" s="82"/>
      <c r="MR81" s="82"/>
      <c r="MS81" s="82"/>
      <c r="MT81" s="82"/>
      <c r="MU81" s="82"/>
      <c r="MV81" s="82"/>
      <c r="MW81" s="82"/>
      <c r="MX81" s="82"/>
      <c r="MY81" s="82"/>
      <c r="MZ81" s="82"/>
      <c r="NA81" s="82"/>
      <c r="NB81" s="82"/>
      <c r="NC81" s="24"/>
      <c r="ND81" s="24"/>
      <c r="NE81" s="24"/>
      <c r="NF81" s="24"/>
      <c r="NG81" s="23"/>
      <c r="NH81" s="2"/>
      <c r="NI81" s="112"/>
      <c r="NJ81" s="113"/>
      <c r="NK81" s="113"/>
      <c r="NL81" s="113"/>
      <c r="NM81" s="113"/>
      <c r="NN81" s="113"/>
      <c r="NO81" s="113"/>
      <c r="NP81" s="113"/>
      <c r="NQ81" s="113"/>
      <c r="NR81" s="113"/>
      <c r="NS81" s="113"/>
      <c r="NT81" s="113"/>
      <c r="NU81" s="113"/>
      <c r="NV81" s="113"/>
      <c r="NW81" s="114"/>
    </row>
    <row r="82" spans="1:387" ht="13.5" customHeight="1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115"/>
      <c r="NJ82" s="116"/>
      <c r="NK82" s="116"/>
      <c r="NL82" s="116"/>
      <c r="NM82" s="116"/>
      <c r="NN82" s="116"/>
      <c r="NO82" s="116"/>
      <c r="NP82" s="116"/>
      <c r="NQ82" s="116"/>
      <c r="NR82" s="116"/>
      <c r="NS82" s="116"/>
      <c r="NT82" s="116"/>
      <c r="NU82" s="116"/>
      <c r="NV82" s="116"/>
      <c r="NW82" s="117"/>
    </row>
    <row r="83" spans="1:387">
      <c r="C83" s="2"/>
      <c r="BH83" s="2"/>
      <c r="GR83" s="2"/>
      <c r="IV83" s="2"/>
      <c r="LD83" s="2"/>
    </row>
    <row r="84" spans="1:387">
      <c r="C84" s="2"/>
      <c r="BH84" s="2"/>
      <c r="GR84" s="2"/>
      <c r="IV84" s="2"/>
      <c r="LD84" s="2"/>
    </row>
    <row r="86" spans="1:387" hidden="1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urq0xBC7P+Br8erfJejkQfdqvx9KD5kT0JK1KH05m777ifz24hkrhd8dXiyPp8CL4eA2IO0k/Xmq/NmCyD5xcQ==" saltValue="gjmfV27JMFTSuBFTt6EUUQ==" spinCount="100000" sheet="1" objects="1" scenarios="1" formatCells="0" formatColumns="0" formatRows="0"/>
  <mergeCells count="232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50" t="s">
        <v>69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>
      <c r="A4" s="40" t="s">
        <v>73</v>
      </c>
      <c r="B4" s="49"/>
      <c r="C4" s="49"/>
      <c r="D4" s="49"/>
      <c r="E4" s="49"/>
      <c r="F4" s="49"/>
      <c r="G4" s="49"/>
      <c r="H4" s="152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45" t="s">
        <v>74</v>
      </c>
      <c r="Z4" s="146"/>
      <c r="AA4" s="146"/>
      <c r="AB4" s="146"/>
      <c r="AC4" s="146"/>
      <c r="AD4" s="146"/>
      <c r="AE4" s="146"/>
      <c r="AF4" s="146"/>
      <c r="AG4" s="146"/>
      <c r="AH4" s="146"/>
      <c r="AI4" s="147"/>
      <c r="AJ4" s="143" t="s">
        <v>75</v>
      </c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 t="s">
        <v>76</v>
      </c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5" t="s">
        <v>77</v>
      </c>
      <c r="BG4" s="146"/>
      <c r="BH4" s="146"/>
      <c r="BI4" s="146"/>
      <c r="BJ4" s="146"/>
      <c r="BK4" s="146"/>
      <c r="BL4" s="146"/>
      <c r="BM4" s="146"/>
      <c r="BN4" s="146"/>
      <c r="BO4" s="146"/>
      <c r="BP4" s="147"/>
      <c r="BQ4" s="143" t="s">
        <v>78</v>
      </c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4" t="s">
        <v>79</v>
      </c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 t="s">
        <v>80</v>
      </c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5" t="s">
        <v>81</v>
      </c>
      <c r="CY4" s="146"/>
      <c r="CZ4" s="146"/>
      <c r="DA4" s="146"/>
      <c r="DB4" s="146"/>
      <c r="DC4" s="146"/>
      <c r="DD4" s="146"/>
      <c r="DE4" s="146"/>
      <c r="DF4" s="146"/>
      <c r="DG4" s="146"/>
      <c r="DH4" s="147"/>
      <c r="DI4" s="148" t="s">
        <v>82</v>
      </c>
      <c r="DJ4" s="148" t="s">
        <v>83</v>
      </c>
      <c r="DK4" s="143" t="s">
        <v>84</v>
      </c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 t="s">
        <v>85</v>
      </c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49"/>
      <c r="DJ5" s="149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>
      <c r="A6" s="40" t="s">
        <v>122</v>
      </c>
      <c r="B6" s="55">
        <f>B8</f>
        <v>2016</v>
      </c>
      <c r="C6" s="55">
        <f t="shared" ref="C6:X6" si="2">C8</f>
        <v>52035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7</v>
      </c>
      <c r="H6" s="55" t="str">
        <f>SUBSTITUTE(H8,"　","")</f>
        <v>秋田県横手市</v>
      </c>
      <c r="I6" s="55" t="str">
        <f t="shared" si="2"/>
        <v>大雄ふるさとセンター1号館・3号館（ゆとりおん大雄）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Ａ２Ｂ１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2413</v>
      </c>
      <c r="R6" s="58">
        <f t="shared" si="2"/>
        <v>133</v>
      </c>
      <c r="S6" s="59">
        <f t="shared" si="2"/>
        <v>5459</v>
      </c>
      <c r="T6" s="60" t="str">
        <f t="shared" si="2"/>
        <v>導入なし</v>
      </c>
      <c r="U6" s="56">
        <f t="shared" si="2"/>
        <v>0</v>
      </c>
      <c r="V6" s="60" t="str">
        <f t="shared" si="2"/>
        <v>無</v>
      </c>
      <c r="W6" s="61">
        <f t="shared" si="2"/>
        <v>81</v>
      </c>
      <c r="X6" s="60" t="str">
        <f t="shared" si="2"/>
        <v>有</v>
      </c>
      <c r="Y6" s="62" t="e">
        <f>IF(Y8="-",NA(),Y8)</f>
        <v>#N/A</v>
      </c>
      <c r="Z6" s="62" t="e">
        <f t="shared" ref="Z6:AH6" si="3">IF(Z8="-",NA(),Z8)</f>
        <v>#N/A</v>
      </c>
      <c r="AA6" s="62" t="e">
        <f t="shared" si="3"/>
        <v>#N/A</v>
      </c>
      <c r="AB6" s="62">
        <f t="shared" si="3"/>
        <v>103.9</v>
      </c>
      <c r="AC6" s="62">
        <f t="shared" si="3"/>
        <v>102.3</v>
      </c>
      <c r="AD6" s="62">
        <f t="shared" si="3"/>
        <v>99.1</v>
      </c>
      <c r="AE6" s="62">
        <f t="shared" si="3"/>
        <v>96.6</v>
      </c>
      <c r="AF6" s="62">
        <f t="shared" si="3"/>
        <v>97</v>
      </c>
      <c r="AG6" s="62">
        <f t="shared" si="3"/>
        <v>100.3</v>
      </c>
      <c r="AH6" s="62">
        <f t="shared" si="3"/>
        <v>97.9</v>
      </c>
      <c r="AI6" s="62" t="str">
        <f>IF(AI8="-","【-】","【"&amp;SUBSTITUTE(TEXT(AI8,"#,##0.0"),"-","△")&amp;"】")</f>
        <v>【92.5】</v>
      </c>
      <c r="AJ6" s="62" t="e">
        <f>IF(AJ8="-",NA(),AJ8)</f>
        <v>#N/A</v>
      </c>
      <c r="AK6" s="62" t="e">
        <f t="shared" ref="AK6:AS6" si="4">IF(AK8="-",NA(),AK8)</f>
        <v>#N/A</v>
      </c>
      <c r="AL6" s="62" t="e">
        <f t="shared" si="4"/>
        <v>#N/A</v>
      </c>
      <c r="AM6" s="62">
        <f t="shared" si="4"/>
        <v>11.5</v>
      </c>
      <c r="AN6" s="62">
        <f t="shared" si="4"/>
        <v>26.5</v>
      </c>
      <c r="AO6" s="62">
        <f t="shared" si="4"/>
        <v>11.6</v>
      </c>
      <c r="AP6" s="62">
        <f t="shared" si="4"/>
        <v>17.5</v>
      </c>
      <c r="AQ6" s="62">
        <f t="shared" si="4"/>
        <v>29.1</v>
      </c>
      <c r="AR6" s="62">
        <f t="shared" si="4"/>
        <v>28.2</v>
      </c>
      <c r="AS6" s="62">
        <f t="shared" si="4"/>
        <v>27.6</v>
      </c>
      <c r="AT6" s="62" t="str">
        <f>IF(AT8="-","【-】","【"&amp;SUBSTITUTE(TEXT(AT8,"#,##0.0"),"-","△")&amp;"】")</f>
        <v>【32.4】</v>
      </c>
      <c r="AU6" s="57" t="e">
        <f>IF(AU8="-",NA(),AU8)</f>
        <v>#N/A</v>
      </c>
      <c r="AV6" s="57" t="e">
        <f t="shared" ref="AV6:BD6" si="5">IF(AV8="-",NA(),AV8)</f>
        <v>#N/A</v>
      </c>
      <c r="AW6" s="57" t="e">
        <f t="shared" si="5"/>
        <v>#N/A</v>
      </c>
      <c r="AX6" s="57">
        <f t="shared" si="5"/>
        <v>6819</v>
      </c>
      <c r="AY6" s="57">
        <f t="shared" si="5"/>
        <v>8937</v>
      </c>
      <c r="AZ6" s="57">
        <f t="shared" si="5"/>
        <v>1142</v>
      </c>
      <c r="BA6" s="57">
        <f t="shared" si="5"/>
        <v>711</v>
      </c>
      <c r="BB6" s="57">
        <f t="shared" si="5"/>
        <v>1683</v>
      </c>
      <c r="BC6" s="57">
        <f t="shared" si="5"/>
        <v>2242</v>
      </c>
      <c r="BD6" s="57">
        <f t="shared" si="5"/>
        <v>2303</v>
      </c>
      <c r="BE6" s="57" t="str">
        <f>IF(BE8="-","【-】","【"&amp;SUBSTITUTE(TEXT(BE8,"#,##0"),"-","△")&amp;"】")</f>
        <v>【7,439】</v>
      </c>
      <c r="BF6" s="62" t="e">
        <f>IF(BF8="-",NA(),BF8)</f>
        <v>#N/A</v>
      </c>
      <c r="BG6" s="62" t="e">
        <f t="shared" ref="BG6:BO6" si="6">IF(BG8="-",NA(),BG8)</f>
        <v>#N/A</v>
      </c>
      <c r="BH6" s="62" t="e">
        <f t="shared" si="6"/>
        <v>#N/A</v>
      </c>
      <c r="BI6" s="62">
        <f t="shared" si="6"/>
        <v>2.2999999999999998</v>
      </c>
      <c r="BJ6" s="62">
        <f t="shared" si="6"/>
        <v>3.5</v>
      </c>
      <c r="BK6" s="62">
        <f t="shared" si="6"/>
        <v>18.899999999999999</v>
      </c>
      <c r="BL6" s="62">
        <f t="shared" si="6"/>
        <v>20</v>
      </c>
      <c r="BM6" s="62">
        <f t="shared" si="6"/>
        <v>18.8</v>
      </c>
      <c r="BN6" s="62">
        <f t="shared" si="6"/>
        <v>17.100000000000001</v>
      </c>
      <c r="BO6" s="62">
        <f t="shared" si="6"/>
        <v>16.3</v>
      </c>
      <c r="BP6" s="62" t="str">
        <f>IF(BP8="-","【-】","【"&amp;SUBSTITUTE(TEXT(BP8,"#,##0.0"),"-","△")&amp;"】")</f>
        <v>【20.7】</v>
      </c>
      <c r="BQ6" s="62" t="e">
        <f>IF(BQ8="-",NA(),BQ8)</f>
        <v>#N/A</v>
      </c>
      <c r="BR6" s="62" t="e">
        <f t="shared" ref="BR6:BZ6" si="7">IF(BR8="-",NA(),BR8)</f>
        <v>#N/A</v>
      </c>
      <c r="BS6" s="62" t="e">
        <f t="shared" si="7"/>
        <v>#N/A</v>
      </c>
      <c r="BT6" s="62">
        <f t="shared" si="7"/>
        <v>29.8</v>
      </c>
      <c r="BU6" s="62">
        <f t="shared" si="7"/>
        <v>44.4</v>
      </c>
      <c r="BV6" s="62">
        <f t="shared" si="7"/>
        <v>33.700000000000003</v>
      </c>
      <c r="BW6" s="62">
        <f t="shared" si="7"/>
        <v>36.700000000000003</v>
      </c>
      <c r="BX6" s="62">
        <f t="shared" si="7"/>
        <v>42.2</v>
      </c>
      <c r="BY6" s="62">
        <f t="shared" si="7"/>
        <v>39.299999999999997</v>
      </c>
      <c r="BZ6" s="62">
        <f t="shared" si="7"/>
        <v>36.5</v>
      </c>
      <c r="CA6" s="62" t="str">
        <f>IF(CA8="-","【-】","【"&amp;SUBSTITUTE(TEXT(CA8,"#,##0.0"),"-","△")&amp;"】")</f>
        <v>【38.3】</v>
      </c>
      <c r="CB6" s="62" t="e">
        <f>IF(CB8="-",NA(),CB8)</f>
        <v>#N/A</v>
      </c>
      <c r="CC6" s="62" t="e">
        <f t="shared" ref="CC6:CK6" si="8">IF(CC8="-",NA(),CC8)</f>
        <v>#N/A</v>
      </c>
      <c r="CD6" s="62" t="e">
        <f t="shared" si="8"/>
        <v>#N/A</v>
      </c>
      <c r="CE6" s="62">
        <f t="shared" si="8"/>
        <v>-9.3000000000000007</v>
      </c>
      <c r="CF6" s="62">
        <f t="shared" si="8"/>
        <v>-30</v>
      </c>
      <c r="CG6" s="62">
        <f t="shared" si="8"/>
        <v>-17.100000000000001</v>
      </c>
      <c r="CH6" s="62">
        <f t="shared" si="8"/>
        <v>-42.8</v>
      </c>
      <c r="CI6" s="62">
        <f t="shared" si="8"/>
        <v>-89.2</v>
      </c>
      <c r="CJ6" s="62">
        <f t="shared" si="8"/>
        <v>-56.5</v>
      </c>
      <c r="CK6" s="62">
        <f t="shared" si="8"/>
        <v>-32.799999999999997</v>
      </c>
      <c r="CL6" s="62" t="str">
        <f>IF(CL8="-","【-】","【"&amp;SUBSTITUTE(TEXT(CL8,"#,##0.0"),"-","△")&amp;"】")</f>
        <v>【△17.9】</v>
      </c>
      <c r="CM6" s="57" t="e">
        <f>IF(CM8="-",NA(),CM8)</f>
        <v>#N/A</v>
      </c>
      <c r="CN6" s="57" t="e">
        <f t="shared" ref="CN6:CV6" si="9">IF(CN8="-",NA(),CN8)</f>
        <v>#N/A</v>
      </c>
      <c r="CO6" s="57" t="e">
        <f t="shared" si="9"/>
        <v>#N/A</v>
      </c>
      <c r="CP6" s="57">
        <f t="shared" si="9"/>
        <v>-5877</v>
      </c>
      <c r="CQ6" s="57">
        <f t="shared" si="9"/>
        <v>-23746</v>
      </c>
      <c r="CR6" s="57">
        <f t="shared" si="9"/>
        <v>2064</v>
      </c>
      <c r="CS6" s="57">
        <f t="shared" si="9"/>
        <v>1982</v>
      </c>
      <c r="CT6" s="57">
        <f t="shared" si="9"/>
        <v>-3310</v>
      </c>
      <c r="CU6" s="57">
        <f t="shared" si="9"/>
        <v>-5206</v>
      </c>
      <c r="CV6" s="57">
        <f t="shared" si="9"/>
        <v>-10627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266216</v>
      </c>
      <c r="DJ6" s="58">
        <f t="shared" si="10"/>
        <v>14715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124</v>
      </c>
      <c r="DV6" s="62" t="e">
        <f>IF(DV8="-",NA(),DV8)</f>
        <v>#N/A</v>
      </c>
      <c r="DW6" s="62" t="e">
        <f t="shared" ref="DW6:EE6" si="11">IF(DW8="-",NA(),DW8)</f>
        <v>#N/A</v>
      </c>
      <c r="DX6" s="62" t="e">
        <f t="shared" si="11"/>
        <v>#N/A</v>
      </c>
      <c r="DY6" s="62">
        <f t="shared" si="11"/>
        <v>0</v>
      </c>
      <c r="DZ6" s="62">
        <f t="shared" si="11"/>
        <v>0</v>
      </c>
      <c r="EA6" s="62">
        <f t="shared" si="11"/>
        <v>156.69999999999999</v>
      </c>
      <c r="EB6" s="62">
        <f t="shared" si="11"/>
        <v>29.2</v>
      </c>
      <c r="EC6" s="62">
        <f t="shared" si="11"/>
        <v>22.7</v>
      </c>
      <c r="ED6" s="62">
        <f t="shared" si="11"/>
        <v>13.8</v>
      </c>
      <c r="EE6" s="62">
        <f t="shared" si="11"/>
        <v>13.9</v>
      </c>
      <c r="EF6" s="62" t="str">
        <f>IF(EF8="-","【-】","【"&amp;SUBSTITUTE(TEXT(EF8,"#,##0.0"),"-","△")&amp;"】")</f>
        <v>【38.7】</v>
      </c>
      <c r="EG6" s="63" t="e">
        <f>IF(EG8="-",NA(),EG8)</f>
        <v>#N/A</v>
      </c>
      <c r="EH6" s="63" t="e">
        <f t="shared" ref="EH6:EP6" si="12">IF(EH8="-",NA(),EH8)</f>
        <v>#N/A</v>
      </c>
      <c r="EI6" s="63" t="e">
        <f t="shared" si="12"/>
        <v>#N/A</v>
      </c>
      <c r="EJ6" s="63">
        <f t="shared" si="12"/>
        <v>2.9999999999999997E-4</v>
      </c>
      <c r="EK6" s="63">
        <f t="shared" si="12"/>
        <v>5.0000000000000001E-4</v>
      </c>
      <c r="EL6" s="63">
        <f t="shared" si="12"/>
        <v>6.3899999999999998E-2</v>
      </c>
      <c r="EM6" s="63">
        <f t="shared" si="12"/>
        <v>7.6700000000000004E-2</v>
      </c>
      <c r="EN6" s="63">
        <f t="shared" si="12"/>
        <v>7.2999999999999995E-2</v>
      </c>
      <c r="EO6" s="63">
        <f t="shared" si="12"/>
        <v>9.0999999999999998E-2</v>
      </c>
      <c r="EP6" s="63">
        <f t="shared" si="12"/>
        <v>0.1149</v>
      </c>
    </row>
    <row r="7" spans="1:146" s="64" customFormat="1">
      <c r="A7" s="40" t="s">
        <v>125</v>
      </c>
      <c r="B7" s="55">
        <f t="shared" ref="B7:X7" si="13">B8</f>
        <v>2016</v>
      </c>
      <c r="C7" s="55">
        <f t="shared" si="13"/>
        <v>52035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7</v>
      </c>
      <c r="H7" s="55" t="str">
        <f t="shared" si="13"/>
        <v>秋田県　横手市</v>
      </c>
      <c r="I7" s="55" t="str">
        <f t="shared" si="13"/>
        <v>大雄ふるさとセンター1号館・3号館（ゆとりおん大雄）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Ａ２Ｂ１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2413</v>
      </c>
      <c r="R7" s="58">
        <f t="shared" si="13"/>
        <v>133</v>
      </c>
      <c r="S7" s="59">
        <f t="shared" si="13"/>
        <v>5459</v>
      </c>
      <c r="T7" s="60" t="str">
        <f t="shared" si="13"/>
        <v>導入なし</v>
      </c>
      <c r="U7" s="56">
        <f t="shared" si="13"/>
        <v>0</v>
      </c>
      <c r="V7" s="60" t="str">
        <f t="shared" si="13"/>
        <v>無</v>
      </c>
      <c r="W7" s="61">
        <f t="shared" si="13"/>
        <v>81</v>
      </c>
      <c r="X7" s="60" t="str">
        <f t="shared" si="13"/>
        <v>有</v>
      </c>
      <c r="Y7" s="62" t="str">
        <f>Y8</f>
        <v>-</v>
      </c>
      <c r="Z7" s="62" t="str">
        <f t="shared" ref="Z7:AH7" si="14">Z8</f>
        <v>-</v>
      </c>
      <c r="AA7" s="62" t="str">
        <f t="shared" si="14"/>
        <v>-</v>
      </c>
      <c r="AB7" s="62">
        <f t="shared" si="14"/>
        <v>103.9</v>
      </c>
      <c r="AC7" s="62">
        <f t="shared" si="14"/>
        <v>102.3</v>
      </c>
      <c r="AD7" s="62">
        <f t="shared" si="14"/>
        <v>99.1</v>
      </c>
      <c r="AE7" s="62">
        <f t="shared" si="14"/>
        <v>96.6</v>
      </c>
      <c r="AF7" s="62">
        <f t="shared" si="14"/>
        <v>97</v>
      </c>
      <c r="AG7" s="62">
        <f t="shared" si="14"/>
        <v>100.3</v>
      </c>
      <c r="AH7" s="62">
        <f t="shared" si="14"/>
        <v>97.9</v>
      </c>
      <c r="AI7" s="62"/>
      <c r="AJ7" s="62" t="str">
        <f>AJ8</f>
        <v>-</v>
      </c>
      <c r="AK7" s="62" t="str">
        <f t="shared" ref="AK7:AS7" si="15">AK8</f>
        <v>-</v>
      </c>
      <c r="AL7" s="62" t="str">
        <f t="shared" si="15"/>
        <v>-</v>
      </c>
      <c r="AM7" s="62">
        <f t="shared" si="15"/>
        <v>11.5</v>
      </c>
      <c r="AN7" s="62">
        <f t="shared" si="15"/>
        <v>26.5</v>
      </c>
      <c r="AO7" s="62">
        <f t="shared" si="15"/>
        <v>11.6</v>
      </c>
      <c r="AP7" s="62">
        <f t="shared" si="15"/>
        <v>17.5</v>
      </c>
      <c r="AQ7" s="62">
        <f t="shared" si="15"/>
        <v>29.1</v>
      </c>
      <c r="AR7" s="62">
        <f t="shared" si="15"/>
        <v>28.2</v>
      </c>
      <c r="AS7" s="62">
        <f t="shared" si="15"/>
        <v>27.6</v>
      </c>
      <c r="AT7" s="62"/>
      <c r="AU7" s="57" t="str">
        <f>AU8</f>
        <v>-</v>
      </c>
      <c r="AV7" s="57" t="str">
        <f t="shared" ref="AV7:BD7" si="16">AV8</f>
        <v>-</v>
      </c>
      <c r="AW7" s="57" t="str">
        <f t="shared" si="16"/>
        <v>-</v>
      </c>
      <c r="AX7" s="57">
        <f t="shared" si="16"/>
        <v>6819</v>
      </c>
      <c r="AY7" s="57">
        <f t="shared" si="16"/>
        <v>8937</v>
      </c>
      <c r="AZ7" s="57">
        <f t="shared" si="16"/>
        <v>1142</v>
      </c>
      <c r="BA7" s="57">
        <f t="shared" si="16"/>
        <v>711</v>
      </c>
      <c r="BB7" s="57">
        <f t="shared" si="16"/>
        <v>1683</v>
      </c>
      <c r="BC7" s="57">
        <f t="shared" si="16"/>
        <v>2242</v>
      </c>
      <c r="BD7" s="57">
        <f t="shared" si="16"/>
        <v>2303</v>
      </c>
      <c r="BE7" s="57"/>
      <c r="BF7" s="62" t="str">
        <f>BF8</f>
        <v>-</v>
      </c>
      <c r="BG7" s="62" t="str">
        <f t="shared" ref="BG7:BO7" si="17">BG8</f>
        <v>-</v>
      </c>
      <c r="BH7" s="62" t="str">
        <f t="shared" si="17"/>
        <v>-</v>
      </c>
      <c r="BI7" s="62">
        <f t="shared" si="17"/>
        <v>2.2999999999999998</v>
      </c>
      <c r="BJ7" s="62">
        <f t="shared" si="17"/>
        <v>3.5</v>
      </c>
      <c r="BK7" s="62">
        <f t="shared" si="17"/>
        <v>18.899999999999999</v>
      </c>
      <c r="BL7" s="62">
        <f t="shared" si="17"/>
        <v>20</v>
      </c>
      <c r="BM7" s="62">
        <f t="shared" si="17"/>
        <v>18.8</v>
      </c>
      <c r="BN7" s="62">
        <f t="shared" si="17"/>
        <v>17.100000000000001</v>
      </c>
      <c r="BO7" s="62">
        <f t="shared" si="17"/>
        <v>16.3</v>
      </c>
      <c r="BP7" s="62"/>
      <c r="BQ7" s="62" t="str">
        <f>BQ8</f>
        <v>-</v>
      </c>
      <c r="BR7" s="62" t="str">
        <f t="shared" ref="BR7:BZ7" si="18">BR8</f>
        <v>-</v>
      </c>
      <c r="BS7" s="62" t="str">
        <f t="shared" si="18"/>
        <v>-</v>
      </c>
      <c r="BT7" s="62">
        <f t="shared" si="18"/>
        <v>29.8</v>
      </c>
      <c r="BU7" s="62">
        <f t="shared" si="18"/>
        <v>44.4</v>
      </c>
      <c r="BV7" s="62">
        <f t="shared" si="18"/>
        <v>33.700000000000003</v>
      </c>
      <c r="BW7" s="62">
        <f t="shared" si="18"/>
        <v>36.700000000000003</v>
      </c>
      <c r="BX7" s="62">
        <f t="shared" si="18"/>
        <v>42.2</v>
      </c>
      <c r="BY7" s="62">
        <f t="shared" si="18"/>
        <v>39.299999999999997</v>
      </c>
      <c r="BZ7" s="62">
        <f t="shared" si="18"/>
        <v>36.5</v>
      </c>
      <c r="CA7" s="62"/>
      <c r="CB7" s="62" t="str">
        <f>CB8</f>
        <v>-</v>
      </c>
      <c r="CC7" s="62" t="str">
        <f t="shared" ref="CC7:CK7" si="19">CC8</f>
        <v>-</v>
      </c>
      <c r="CD7" s="62" t="str">
        <f t="shared" si="19"/>
        <v>-</v>
      </c>
      <c r="CE7" s="62">
        <f t="shared" si="19"/>
        <v>-9.3000000000000007</v>
      </c>
      <c r="CF7" s="62">
        <f t="shared" si="19"/>
        <v>-30</v>
      </c>
      <c r="CG7" s="62">
        <f t="shared" si="19"/>
        <v>-17.100000000000001</v>
      </c>
      <c r="CH7" s="62">
        <f t="shared" si="19"/>
        <v>-42.8</v>
      </c>
      <c r="CI7" s="62">
        <f t="shared" si="19"/>
        <v>-89.2</v>
      </c>
      <c r="CJ7" s="62">
        <f t="shared" si="19"/>
        <v>-56.5</v>
      </c>
      <c r="CK7" s="62">
        <f t="shared" si="19"/>
        <v>-32.799999999999997</v>
      </c>
      <c r="CL7" s="62"/>
      <c r="CM7" s="57" t="str">
        <f>CM8</f>
        <v>-</v>
      </c>
      <c r="CN7" s="57" t="str">
        <f t="shared" ref="CN7:CV7" si="20">CN8</f>
        <v>-</v>
      </c>
      <c r="CO7" s="57" t="str">
        <f t="shared" si="20"/>
        <v>-</v>
      </c>
      <c r="CP7" s="57">
        <f t="shared" si="20"/>
        <v>-5877</v>
      </c>
      <c r="CQ7" s="57">
        <f t="shared" si="20"/>
        <v>-23746</v>
      </c>
      <c r="CR7" s="57">
        <f t="shared" si="20"/>
        <v>2064</v>
      </c>
      <c r="CS7" s="57">
        <f t="shared" si="20"/>
        <v>1982</v>
      </c>
      <c r="CT7" s="57">
        <f t="shared" si="20"/>
        <v>-3310</v>
      </c>
      <c r="CU7" s="57">
        <f t="shared" si="20"/>
        <v>-5206</v>
      </c>
      <c r="CV7" s="57">
        <f t="shared" si="20"/>
        <v>-10627</v>
      </c>
      <c r="CW7" s="57"/>
      <c r="CX7" s="62" t="s">
        <v>126</v>
      </c>
      <c r="CY7" s="62" t="s">
        <v>126</v>
      </c>
      <c r="CZ7" s="62" t="s">
        <v>126</v>
      </c>
      <c r="DA7" s="62" t="s">
        <v>126</v>
      </c>
      <c r="DB7" s="62" t="s">
        <v>126</v>
      </c>
      <c r="DC7" s="62" t="s">
        <v>126</v>
      </c>
      <c r="DD7" s="62" t="s">
        <v>126</v>
      </c>
      <c r="DE7" s="62" t="s">
        <v>126</v>
      </c>
      <c r="DF7" s="62" t="s">
        <v>126</v>
      </c>
      <c r="DG7" s="62" t="s">
        <v>127</v>
      </c>
      <c r="DH7" s="62"/>
      <c r="DI7" s="58">
        <f>DI8</f>
        <v>266216</v>
      </c>
      <c r="DJ7" s="58">
        <f>DJ8</f>
        <v>14715</v>
      </c>
      <c r="DK7" s="62" t="s">
        <v>126</v>
      </c>
      <c r="DL7" s="62" t="s">
        <v>126</v>
      </c>
      <c r="DM7" s="62" t="s">
        <v>126</v>
      </c>
      <c r="DN7" s="62" t="s">
        <v>126</v>
      </c>
      <c r="DO7" s="62" t="s">
        <v>126</v>
      </c>
      <c r="DP7" s="62" t="s">
        <v>126</v>
      </c>
      <c r="DQ7" s="62" t="s">
        <v>126</v>
      </c>
      <c r="DR7" s="62" t="s">
        <v>126</v>
      </c>
      <c r="DS7" s="62" t="s">
        <v>126</v>
      </c>
      <c r="DT7" s="62" t="s">
        <v>127</v>
      </c>
      <c r="DU7" s="62"/>
      <c r="DV7" s="62" t="str">
        <f>DV8</f>
        <v>-</v>
      </c>
      <c r="DW7" s="62" t="str">
        <f t="shared" ref="DW7:EE7" si="21">DW8</f>
        <v>-</v>
      </c>
      <c r="DX7" s="62" t="str">
        <f t="shared" si="21"/>
        <v>-</v>
      </c>
      <c r="DY7" s="62">
        <f t="shared" si="21"/>
        <v>0</v>
      </c>
      <c r="DZ7" s="62">
        <f t="shared" si="21"/>
        <v>0</v>
      </c>
      <c r="EA7" s="62">
        <f t="shared" si="21"/>
        <v>156.69999999999999</v>
      </c>
      <c r="EB7" s="62">
        <f t="shared" si="21"/>
        <v>29.2</v>
      </c>
      <c r="EC7" s="62">
        <f t="shared" si="21"/>
        <v>22.7</v>
      </c>
      <c r="ED7" s="62">
        <f t="shared" si="21"/>
        <v>13.8</v>
      </c>
      <c r="EE7" s="62">
        <f t="shared" si="21"/>
        <v>13.9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>
      <c r="A8" s="40"/>
      <c r="B8" s="65">
        <v>2016</v>
      </c>
      <c r="C8" s="65">
        <v>52035</v>
      </c>
      <c r="D8" s="65">
        <v>47</v>
      </c>
      <c r="E8" s="65">
        <v>11</v>
      </c>
      <c r="F8" s="65">
        <v>1</v>
      </c>
      <c r="G8" s="65">
        <v>7</v>
      </c>
      <c r="H8" s="65" t="s">
        <v>128</v>
      </c>
      <c r="I8" s="65" t="s">
        <v>129</v>
      </c>
      <c r="J8" s="65" t="s">
        <v>130</v>
      </c>
      <c r="K8" s="65" t="s">
        <v>131</v>
      </c>
      <c r="L8" s="65" t="s">
        <v>132</v>
      </c>
      <c r="M8" s="65" t="s">
        <v>133</v>
      </c>
      <c r="N8" s="65"/>
      <c r="O8" s="66" t="s">
        <v>134</v>
      </c>
      <c r="P8" s="66" t="s">
        <v>134</v>
      </c>
      <c r="Q8" s="67">
        <v>2413</v>
      </c>
      <c r="R8" s="67">
        <v>133</v>
      </c>
      <c r="S8" s="68">
        <v>5459</v>
      </c>
      <c r="T8" s="69" t="s">
        <v>135</v>
      </c>
      <c r="U8" s="66">
        <v>0</v>
      </c>
      <c r="V8" s="69" t="s">
        <v>136</v>
      </c>
      <c r="W8" s="70">
        <v>81</v>
      </c>
      <c r="X8" s="69" t="s">
        <v>137</v>
      </c>
      <c r="Y8" s="71" t="s">
        <v>138</v>
      </c>
      <c r="Z8" s="71" t="s">
        <v>138</v>
      </c>
      <c r="AA8" s="71" t="s">
        <v>138</v>
      </c>
      <c r="AB8" s="71">
        <v>103.9</v>
      </c>
      <c r="AC8" s="71">
        <v>102.3</v>
      </c>
      <c r="AD8" s="71">
        <v>99.1</v>
      </c>
      <c r="AE8" s="71">
        <v>96.6</v>
      </c>
      <c r="AF8" s="71">
        <v>97</v>
      </c>
      <c r="AG8" s="71">
        <v>100.3</v>
      </c>
      <c r="AH8" s="71">
        <v>97.9</v>
      </c>
      <c r="AI8" s="71">
        <v>92.5</v>
      </c>
      <c r="AJ8" s="71" t="s">
        <v>138</v>
      </c>
      <c r="AK8" s="71" t="s">
        <v>138</v>
      </c>
      <c r="AL8" s="71" t="s">
        <v>138</v>
      </c>
      <c r="AM8" s="71">
        <v>11.5</v>
      </c>
      <c r="AN8" s="71">
        <v>26.5</v>
      </c>
      <c r="AO8" s="71">
        <v>11.6</v>
      </c>
      <c r="AP8" s="71">
        <v>17.5</v>
      </c>
      <c r="AQ8" s="71">
        <v>29.1</v>
      </c>
      <c r="AR8" s="71">
        <v>28.2</v>
      </c>
      <c r="AS8" s="71">
        <v>27.6</v>
      </c>
      <c r="AT8" s="71">
        <v>32.4</v>
      </c>
      <c r="AU8" s="72" t="s">
        <v>138</v>
      </c>
      <c r="AV8" s="72" t="s">
        <v>138</v>
      </c>
      <c r="AW8" s="72" t="s">
        <v>138</v>
      </c>
      <c r="AX8" s="72">
        <v>6819</v>
      </c>
      <c r="AY8" s="72">
        <v>8937</v>
      </c>
      <c r="AZ8" s="72">
        <v>1142</v>
      </c>
      <c r="BA8" s="72">
        <v>711</v>
      </c>
      <c r="BB8" s="72">
        <v>1683</v>
      </c>
      <c r="BC8" s="72">
        <v>2242</v>
      </c>
      <c r="BD8" s="72">
        <v>2303</v>
      </c>
      <c r="BE8" s="72">
        <v>7439</v>
      </c>
      <c r="BF8" s="71" t="s">
        <v>138</v>
      </c>
      <c r="BG8" s="71" t="s">
        <v>138</v>
      </c>
      <c r="BH8" s="71" t="s">
        <v>138</v>
      </c>
      <c r="BI8" s="71">
        <v>2.2999999999999998</v>
      </c>
      <c r="BJ8" s="71">
        <v>3.5</v>
      </c>
      <c r="BK8" s="71">
        <v>18.899999999999999</v>
      </c>
      <c r="BL8" s="71">
        <v>20</v>
      </c>
      <c r="BM8" s="71">
        <v>18.8</v>
      </c>
      <c r="BN8" s="71">
        <v>17.100000000000001</v>
      </c>
      <c r="BO8" s="71">
        <v>16.3</v>
      </c>
      <c r="BP8" s="71">
        <v>20.7</v>
      </c>
      <c r="BQ8" s="71" t="s">
        <v>138</v>
      </c>
      <c r="BR8" s="71" t="s">
        <v>138</v>
      </c>
      <c r="BS8" s="71" t="s">
        <v>138</v>
      </c>
      <c r="BT8" s="71">
        <v>29.8</v>
      </c>
      <c r="BU8" s="71">
        <v>44.4</v>
      </c>
      <c r="BV8" s="71">
        <v>33.700000000000003</v>
      </c>
      <c r="BW8" s="71">
        <v>36.700000000000003</v>
      </c>
      <c r="BX8" s="71">
        <v>42.2</v>
      </c>
      <c r="BY8" s="71">
        <v>39.299999999999997</v>
      </c>
      <c r="BZ8" s="71">
        <v>36.5</v>
      </c>
      <c r="CA8" s="71">
        <v>38.299999999999997</v>
      </c>
      <c r="CB8" s="71" t="s">
        <v>138</v>
      </c>
      <c r="CC8" s="71" t="s">
        <v>138</v>
      </c>
      <c r="CD8" s="71" t="s">
        <v>138</v>
      </c>
      <c r="CE8" s="73">
        <v>-9.3000000000000007</v>
      </c>
      <c r="CF8" s="73">
        <v>-30</v>
      </c>
      <c r="CG8" s="71">
        <v>-17.100000000000001</v>
      </c>
      <c r="CH8" s="71">
        <v>-42.8</v>
      </c>
      <c r="CI8" s="71">
        <v>-89.2</v>
      </c>
      <c r="CJ8" s="71">
        <v>-56.5</v>
      </c>
      <c r="CK8" s="71">
        <v>-32.799999999999997</v>
      </c>
      <c r="CL8" s="71">
        <v>-17.899999999999999</v>
      </c>
      <c r="CM8" s="72" t="s">
        <v>138</v>
      </c>
      <c r="CN8" s="72" t="s">
        <v>138</v>
      </c>
      <c r="CO8" s="72" t="s">
        <v>138</v>
      </c>
      <c r="CP8" s="72">
        <v>-5877</v>
      </c>
      <c r="CQ8" s="72">
        <v>-23746</v>
      </c>
      <c r="CR8" s="72">
        <v>2064</v>
      </c>
      <c r="CS8" s="72">
        <v>1982</v>
      </c>
      <c r="CT8" s="72">
        <v>-3310</v>
      </c>
      <c r="CU8" s="72">
        <v>-5206</v>
      </c>
      <c r="CV8" s="72">
        <v>-10627</v>
      </c>
      <c r="CW8" s="72">
        <v>-8789</v>
      </c>
      <c r="CX8" s="71" t="s">
        <v>138</v>
      </c>
      <c r="CY8" s="71" t="s">
        <v>138</v>
      </c>
      <c r="CZ8" s="71" t="s">
        <v>138</v>
      </c>
      <c r="DA8" s="71" t="s">
        <v>138</v>
      </c>
      <c r="DB8" s="71" t="s">
        <v>138</v>
      </c>
      <c r="DC8" s="71" t="s">
        <v>138</v>
      </c>
      <c r="DD8" s="71" t="s">
        <v>138</v>
      </c>
      <c r="DE8" s="71" t="s">
        <v>138</v>
      </c>
      <c r="DF8" s="71" t="s">
        <v>138</v>
      </c>
      <c r="DG8" s="71" t="s">
        <v>138</v>
      </c>
      <c r="DH8" s="71" t="s">
        <v>138</v>
      </c>
      <c r="DI8" s="67">
        <v>266216</v>
      </c>
      <c r="DJ8" s="67">
        <v>14715</v>
      </c>
      <c r="DK8" s="71" t="s">
        <v>138</v>
      </c>
      <c r="DL8" s="71" t="s">
        <v>138</v>
      </c>
      <c r="DM8" s="71" t="s">
        <v>138</v>
      </c>
      <c r="DN8" s="71" t="s">
        <v>138</v>
      </c>
      <c r="DO8" s="71" t="s">
        <v>138</v>
      </c>
      <c r="DP8" s="71" t="s">
        <v>138</v>
      </c>
      <c r="DQ8" s="71" t="s">
        <v>138</v>
      </c>
      <c r="DR8" s="71" t="s">
        <v>138</v>
      </c>
      <c r="DS8" s="71" t="s">
        <v>138</v>
      </c>
      <c r="DT8" s="71" t="s">
        <v>138</v>
      </c>
      <c r="DU8" s="71" t="s">
        <v>138</v>
      </c>
      <c r="DV8" s="71" t="s">
        <v>138</v>
      </c>
      <c r="DW8" s="71" t="s">
        <v>138</v>
      </c>
      <c r="DX8" s="71" t="s">
        <v>138</v>
      </c>
      <c r="DY8" s="71">
        <v>0</v>
      </c>
      <c r="DZ8" s="71">
        <v>0</v>
      </c>
      <c r="EA8" s="71">
        <v>156.69999999999999</v>
      </c>
      <c r="EB8" s="71">
        <v>29.2</v>
      </c>
      <c r="EC8" s="71">
        <v>22.7</v>
      </c>
      <c r="ED8" s="71">
        <v>13.8</v>
      </c>
      <c r="EE8" s="71">
        <v>13.9</v>
      </c>
      <c r="EF8" s="71">
        <v>38.700000000000003</v>
      </c>
      <c r="EG8" s="69" t="s">
        <v>138</v>
      </c>
      <c r="EH8" s="74" t="s">
        <v>138</v>
      </c>
      <c r="EI8" s="74" t="s">
        <v>138</v>
      </c>
      <c r="EJ8" s="74">
        <v>2.9999999999999997E-4</v>
      </c>
      <c r="EK8" s="74">
        <v>5.0000000000000001E-4</v>
      </c>
      <c r="EL8" s="74">
        <v>6.3899999999999998E-2</v>
      </c>
      <c r="EM8" s="74">
        <v>7.6700000000000004E-2</v>
      </c>
      <c r="EN8" s="74">
        <v>7.2999999999999995E-2</v>
      </c>
      <c r="EO8" s="74">
        <v>9.0999999999999998E-2</v>
      </c>
      <c r="EP8" s="74">
        <v>0.1149</v>
      </c>
    </row>
    <row r="9" spans="1:146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7"/>
      <c r="BU9" s="77"/>
      <c r="BV9" s="76"/>
      <c r="BW9" s="76"/>
      <c r="BX9" s="76"/>
      <c r="BY9" s="76"/>
      <c r="BZ9" s="76"/>
      <c r="CA9" s="76"/>
      <c r="CB9" s="76"/>
      <c r="CC9" s="76"/>
      <c r="CD9" s="76"/>
      <c r="CE9" s="78"/>
      <c r="CF9" s="78"/>
      <c r="CG9" s="76"/>
      <c r="CH9" s="76"/>
      <c r="CI9" s="76"/>
      <c r="CJ9" s="76"/>
      <c r="CK9" s="76"/>
      <c r="CL9" s="76"/>
      <c r="CM9" s="76"/>
      <c r="CN9" s="76"/>
      <c r="CO9" s="76"/>
      <c r="CP9" s="77"/>
      <c r="CQ9" s="77"/>
      <c r="CR9" s="76"/>
      <c r="CS9" s="76"/>
      <c r="CT9" s="76"/>
      <c r="CU9" s="76"/>
      <c r="CV9" s="76"/>
      <c r="CW9" s="76"/>
      <c r="CX9" s="76"/>
      <c r="CY9" s="76"/>
      <c r="CZ9" s="76"/>
      <c r="DA9" s="77"/>
      <c r="DB9" s="77"/>
      <c r="DC9" s="76"/>
      <c r="DD9" s="76"/>
      <c r="DE9" s="76"/>
      <c r="DF9" s="76"/>
      <c r="DG9" s="76"/>
      <c r="DH9" s="76"/>
      <c r="DI9" s="75"/>
      <c r="DJ9" s="75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</row>
    <row r="10" spans="1:146">
      <c r="A10" s="79"/>
      <c r="B10" s="79" t="s">
        <v>139</v>
      </c>
      <c r="C10" s="79" t="s">
        <v>140</v>
      </c>
      <c r="D10" s="79" t="s">
        <v>141</v>
      </c>
      <c r="E10" s="79" t="s">
        <v>142</v>
      </c>
      <c r="F10" s="79" t="s">
        <v>143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5"/>
      <c r="BE10" s="75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5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5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5"/>
      <c r="DH10" s="76"/>
      <c r="DI10" s="75"/>
      <c r="DJ10" s="75"/>
      <c r="DK10" s="76"/>
      <c r="DL10" s="76"/>
      <c r="DM10" s="76"/>
      <c r="DN10" s="76"/>
      <c r="DO10" s="76"/>
      <c r="DP10" s="76"/>
      <c r="DQ10" s="76"/>
      <c r="DR10" s="76"/>
      <c r="DS10" s="76"/>
      <c r="DT10" s="75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5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5"/>
    </row>
    <row r="11" spans="1:146">
      <c r="A11" s="79" t="s">
        <v>63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6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</row>
    <row r="12" spans="1:146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</row>
    <row r="13" spans="1:146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</row>
    <row r="14" spans="1:146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</row>
    <row r="15" spans="1:146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</row>
    <row r="16" spans="1:146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</row>
    <row r="17" spans="15:146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</row>
    <row r="18" spans="15:146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</row>
    <row r="19" spans="15:146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</row>
    <row r="20" spans="15:146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柿﨑　成紀</cp:lastModifiedBy>
  <dcterms:created xsi:type="dcterms:W3CDTF">2018-02-09T01:42:18Z</dcterms:created>
  <dcterms:modified xsi:type="dcterms:W3CDTF">2018-03-27T09:22:17Z</dcterms:modified>
</cp:coreProperties>
</file>