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　各照会モノ　★★★\【R05】\【R05.01.24〆】公営企業に係る経営比較分析表（令和4年度決算）の分析等について\4. 提出\"/>
    </mc:Choice>
  </mc:AlternateContent>
  <xr:revisionPtr revIDLastSave="0" documentId="13_ncr:1_{9CC9DB43-A699-43AC-8879-37F6E30CE0B6}" xr6:coauthVersionLast="47" xr6:coauthVersionMax="47" xr10:uidLastSave="{00000000-0000-0000-0000-000000000000}"/>
  <workbookProtection workbookAlgorithmName="SHA-512" workbookHashValue="fkxPf2e3zcvMAIEBHqGHuS5+KNMRshjY9+IeLsTs3P2m2uIJDkU0YQynNqCsgL0EXr98jG9EEQdgqkaRT6Wk/A==" workbookSaltValue="MqWsD+aSl0+SVfbBPoBfKA=="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AL10" i="4"/>
  <c r="AD10" i="4"/>
  <c r="W10" i="4"/>
  <c r="B10"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<sst xmlns="http://schemas.openxmlformats.org/spreadsheetml/2006/main" count="247" uniqueCount="119">
  <si>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</si>
  <si>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</si>
  <si>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</si>
  <si>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</si>
  <si>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</si>
  <si>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</si>
  <si>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</si>
  <si>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</si>
  <si>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</si>
  <si>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</si>
  <si>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</si>
  <si>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</si>
  <si>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</si>
  <si>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</si>
  <si>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</si>
  <si>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</si>
  <si>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</si>
  <si>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</si>
  <si>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</si>
  <si>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</si>
  <si>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</si>
  <si>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</si>
  <si>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</si>
  <si>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</si>
  <si>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</si>
  <si>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</si>
  <si>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</si>
  <si>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</si>
  <si>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</si>
  <si>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</si>
  <si>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</si>
  <si>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</si>
  <si>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</si>
  <si>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</si>
  <si>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</si>
  <si>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</si>
  <si>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</si>
  <si>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</si>
  <si>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</si>
  <si>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</si>
  <si>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</si>
  <si>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</si>
  <si>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</si>
  <si>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</si>
  <si>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</si>
  <si>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</si>
  <si>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</si>
  <si>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</si>
  <si>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</si>
  <si>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</si>
  <si>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</si>
  <si>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</si>
  <si>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</si>
  <si>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</si>
  <si>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</si>
  <si>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</si>
  <si>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</si>
  <si>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</si>
  <si>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</si>
  <si>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</si>
  <si>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</si>
  <si>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</si>
  <si>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</si>
  <si>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</si>
  <si>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</si>
  <si>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</si>
  <si>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</si>
  <si>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</si>
  <si>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</si>
  <si>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</si>
  <si>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</si>
  <si>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</si>
  <si>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</si>
  <si>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</si>
  <si>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</si>
  <si>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</si>
  <si>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</si>
  <si>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</si>
  <si>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</si>
  <si>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</si>
  <si>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</si>
  <si>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</si>
  <si>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</si>
  <si>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</si>
  <si>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</si>
  <si>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</si>
  <si>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</si>
  <si>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</si>
  <si>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</si>
  <si>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</si>
  <si>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</si>
  <si>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</si>
  <si>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</si>
  <si>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</si>
  <si>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</si>
  <si>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</si>
  <si>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</si>
  <si>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</si>
  <si>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</si>
  <si>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</si>
  <si>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</si>
  <si>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</si>
  <si>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</si>
  <si>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</si>
  <si>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</si>
  <si>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</si>
  <si>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</si>
  <si>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</si>
  <si>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</si>
  <si>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</si>
  <si>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</si>
  <si>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</si>
  <si>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</si>
  <si>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</si>
  <si>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</si>
  <si>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</si>
  <si>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14年度から整備を開始し、平成24年度で整備を終了していることから、施設は比較的新しい。しかし、ある程度の修繕費が毎年発生しており、初期に整備した施設については、修理用の部品が製造されなくなってきているため、今後は修繕費が増加傾向となることが予想される。</t>
  </si>
  <si>
    <t>　水洗化率はほぼ100％で維持管理に係る業務のみである。
　経費回収率は類似団体と比較して高い水準となっているが、今後も引き続き適切な維持管理により、経費の縮減を図る必要がある。</t>
    <rPh sb="36" eb="38">
      <t>ルイジ</t>
    </rPh>
    <phoneticPr fontId="4"/>
  </si>
  <si>
    <t>①収益的収支比率は、令和5年度からの地方公営企業法適用のため打ち切り決算となっている関係から、例年と比較して総費用が大きく減少しているため、前年度より数値が一時的に改善している。平成24年度で整備が終了しており、使用料収入の増加は見込めないことから、費用の削減に努め、改善を図る必要がある。
④企業債残高対事業規模比率について「0」となっているのは、令和5年度から地方公営企業法を適用して適正な使用料設定としていることから、今後の償還については総務省が示す「分流式下水道に係る経費」の繰出基準に全額該当するものと判断し、残高の全額を一般会計からの繰入により償還するとしたことによるものである。
⑤⑥経費回収率、汚水処理原価は、令和5年度からの地方公営企業法適用のため打ち切り決算となっている関係から、例年と比較して汚水処理費が大きく減少しているため、前年度より数値が一時的に改善している。今後は、空き家等の増加により利用者が減ることで使用料が減少することも考えられるため、効率的な維持管理により更なる経費節減に努める必要がある。
⑦施設利用率は、大きな増減の要因が見当たらないことから、60％前後で推移すると見込んでいる。
⑧水洗化率はほぼ100％であり、今後も大きな変動はなくこのままで推移すると見込んでいる。</t>
    <rPh sb="10" eb="12">
      <t>レイワ</t>
    </rPh>
    <rPh sb="13" eb="15">
      <t>ネンド</t>
    </rPh>
    <rPh sb="18" eb="25">
      <t>チホウコウエイキギョウホウ</t>
    </rPh>
    <rPh sb="25" eb="27">
      <t>テキヨウ</t>
    </rPh>
    <rPh sb="30" eb="31">
      <t>ウ</t>
    </rPh>
    <rPh sb="32" eb="33">
      <t>キ</t>
    </rPh>
    <rPh sb="34" eb="36">
      <t>ケッサン</t>
    </rPh>
    <rPh sb="42" eb="44">
      <t>カンケイ</t>
    </rPh>
    <rPh sb="47" eb="49">
      <t>レイネン</t>
    </rPh>
    <rPh sb="50" eb="52">
      <t>ヒカク</t>
    </rPh>
    <rPh sb="54" eb="57">
      <t>ソウヒヨウ</t>
    </rPh>
    <rPh sb="58" eb="59">
      <t>オオ</t>
    </rPh>
    <rPh sb="61" eb="63">
      <t>ゲンショウ</t>
    </rPh>
    <rPh sb="70" eb="73">
      <t>ゼンネンド</t>
    </rPh>
    <rPh sb="75" eb="77">
      <t>スウチ</t>
    </rPh>
    <rPh sb="78" eb="81">
      <t>イチジテキ</t>
    </rPh>
    <rPh sb="82" eb="84">
      <t>カイゼン</t>
    </rPh>
    <rPh sb="109" eb="111">
      <t>シュウニュウ</t>
    </rPh>
    <rPh sb="112" eb="114">
      <t>ゾウカ</t>
    </rPh>
    <rPh sb="115" eb="117">
      <t>ミコ</t>
    </rPh>
    <rPh sb="357" eb="362">
      <t>オスイショリヒ</t>
    </rPh>
    <rPh sb="387" eb="389">
      <t>カイゼン</t>
    </rPh>
    <rPh sb="403" eb="40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</si>
</sst>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49-44EC-BC1F-1F6AE4D469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149-44EC-BC1F-1F6AE4D469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59.92</c:v>
                </c:pt>
                <c:pt idx="1">
                  <c:v>59.92</c:v>
                </c:pt>
                <c:pt idx="2">
                  <c:v>60.04</c:v>
                </c:pt>
                <c:pt idx="3">
                  <c:v>59.96</c:v>
                </c:pt>
                <c:pt idx="4">
                  <c:v>59.96</c:v>
                </c:pt>
              </c:numCache>
            </c:numRef>
          </c:val>
          <c:extLst>
            <c:ext xmlns:c16="http://schemas.microsoft.com/office/drawing/2014/chart" uri="{C3380CC4-5D6E-409C-BE32-E72D297353CC}">
              <c16:uniqueId val="{00000000-A204-49B3-8FED-3EDE23691D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A204-49B3-8FED-3EDE23691D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99.79</c:v>
                </c:pt>
                <c:pt idx="1">
                  <c:v>99.78</c:v>
                </c:pt>
                <c:pt idx="2">
                  <c:v>99.78</c:v>
                </c:pt>
                <c:pt idx="3">
                  <c:v>99.77</c:v>
                </c:pt>
                <c:pt idx="4">
                  <c:v>99.77</c:v>
                </c:pt>
              </c:numCache>
            </c:numRef>
          </c:val>
          <c:extLst>
            <c:ext xmlns:c16="http://schemas.microsoft.com/office/drawing/2014/chart" uri="{C3380CC4-5D6E-409C-BE32-E72D297353CC}">
              <c16:uniqueId val="{00000000-F021-44AB-B82C-2E2185D014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F021-44AB-B82C-2E2185D014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91.19</c:v>
                </c:pt>
                <c:pt idx="1">
                  <c:v>92.7</c:v>
                </c:pt>
                <c:pt idx="2">
                  <c:v>89.39</c:v>
                </c:pt>
                <c:pt idx="3">
                  <c:v>92.31</c:v>
                </c:pt>
                <c:pt idx="4">
                  <c:v>155.93</c:v>
                </c:pt>
              </c:numCache>
            </c:numRef>
          </c:val>
          <c:extLst>
            <c:ext xmlns:c16="http://schemas.microsoft.com/office/drawing/2014/chart" uri="{C3380CC4-5D6E-409C-BE32-E72D297353CC}">
              <c16:uniqueId val="{00000000-B53C-4AB6-97FF-A82095BF30B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3C-4AB6-97FF-A82095BF30B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F2-4151-89D3-9FB0331B1A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F2-4151-89D3-9FB0331B1A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8F-4102-85DB-B7FC2F29B41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8F-4102-85DB-B7FC2F29B41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0C-4561-B3EC-C4F31A3E39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0C-4561-B3EC-C4F31A3E39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2D-4A0D-BDD5-1FB896BFBE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2D-4A0D-BDD5-1FB896BFBE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176.48</c:v>
                </c:pt>
                <c:pt idx="1">
                  <c:v>83.31</c:v>
                </c:pt>
                <c:pt idx="2">
                  <c:v>78.06</c:v>
                </c:pt>
                <c:pt idx="3">
                  <c:v>73.12</c:v>
                </c:pt>
                <c:pt idx="4" formatCode="#,##0.00;&quot;△&quot;#,##0.00">
                  <c:v>0</c:v>
                </c:pt>
              </c:numCache>
            </c:numRef>
          </c:val>
          <c:extLst>
            <c:ext xmlns:c16="http://schemas.microsoft.com/office/drawing/2014/chart" uri="{C3380CC4-5D6E-409C-BE32-E72D297353CC}">
              <c16:uniqueId val="{00000000-77ED-4490-82A5-C40AC557AC9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77ED-4490-82A5-C40AC557AC9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96.34</c:v>
                </c:pt>
                <c:pt idx="3">
                  <c:v>98.66</c:v>
                </c:pt>
                <c:pt idx="4">
                  <c:v>197.95</c:v>
                </c:pt>
              </c:numCache>
            </c:numRef>
          </c:val>
          <c:extLst>
            <c:ext xmlns:c16="http://schemas.microsoft.com/office/drawing/2014/chart" uri="{C3380CC4-5D6E-409C-BE32-E72D297353CC}">
              <c16:uniqueId val="{00000000-60E3-4F5B-BE76-3BA750BB51B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60E3-4F5B-BE76-3BA750BB51B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351.22</c:v>
                </c:pt>
                <c:pt idx="1">
                  <c:v>350.94</c:v>
                </c:pt>
                <c:pt idx="2">
                  <c:v>365.07</c:v>
                </c:pt>
                <c:pt idx="3">
                  <c:v>355.92</c:v>
                </c:pt>
                <c:pt idx="4">
                  <c:v>147.16999999999999</c:v>
                </c:pt>
              </c:numCache>
            </c:numRef>
          </c:val>
          <c:extLst>
            <c:ext xmlns:c16="http://schemas.microsoft.com/office/drawing/2014/chart" uri="{C3380CC4-5D6E-409C-BE32-E72D297353CC}">
              <c16:uniqueId val="{00000000-DBEB-4553-917D-471ACFB2CC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DBEB-4553-917D-471ACFB2CC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横手市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84294</v>
      </c>
      <c r="AM8" s="45"/>
      <c r="AN8" s="45"/>
      <c r="AO8" s="45"/>
      <c r="AP8" s="45"/>
      <c r="AQ8" s="45"/>
      <c r="AR8" s="45"/>
      <c r="AS8" s="45"/>
      <c r="AT8" s="46">
        <f>データ!T6</f>
        <v>692.8</v>
      </c>
      <c r="AU8" s="46"/>
      <c r="AV8" s="46"/>
      <c r="AW8" s="46"/>
      <c r="AX8" s="46"/>
      <c r="AY8" s="46"/>
      <c r="AZ8" s="46"/>
      <c r="BA8" s="46"/>
      <c r="BB8" s="46">
        <f>データ!U6</f>
        <v>121.67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2.06</v>
      </c>
      <c r="Q10" s="46"/>
      <c r="R10" s="46"/>
      <c r="S10" s="46"/>
      <c r="T10" s="46"/>
      <c r="U10" s="46"/>
      <c r="V10" s="46"/>
      <c r="W10" s="46">
        <f>データ!Q6</f>
        <v>100</v>
      </c>
      <c r="X10" s="46"/>
      <c r="Y10" s="46"/>
      <c r="Z10" s="46"/>
      <c r="AA10" s="46"/>
      <c r="AB10" s="46"/>
      <c r="AC10" s="46"/>
      <c r="AD10" s="45">
        <f>データ!R6</f>
        <v>5500</v>
      </c>
      <c r="AE10" s="45"/>
      <c r="AF10" s="45"/>
      <c r="AG10" s="45"/>
      <c r="AH10" s="45"/>
      <c r="AI10" s="45"/>
      <c r="AJ10" s="45"/>
      <c r="AK10" s="2"/>
      <c r="AL10" s="45">
        <f>データ!V6</f>
        <v>1719</v>
      </c>
      <c r="AM10" s="45"/>
      <c r="AN10" s="45"/>
      <c r="AO10" s="45"/>
      <c r="AP10" s="45"/>
      <c r="AQ10" s="45"/>
      <c r="AR10" s="45"/>
      <c r="AS10" s="45"/>
      <c r="AT10" s="46">
        <f>データ!W6</f>
        <v>23.34</v>
      </c>
      <c r="AU10" s="46"/>
      <c r="AV10" s="46"/>
      <c r="AW10" s="46"/>
      <c r="AX10" s="46"/>
      <c r="AY10" s="46"/>
      <c r="AZ10" s="46"/>
      <c r="BA10" s="46"/>
      <c r="BB10" s="46">
        <f>データ!X6</f>
        <v>73.650000000000006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LxJ7qvvOQ7DbB0a1eQbWyoa2laqTSKhnqISEGqLmjyIs0PVuo6ihIuLS7UoSrgjmEwOTOeOiW9hU1Zv+n5rV0w==" saltValue="jj1mRXh0bT/qiWSXJ3sM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52035</v>
      </c>
      <c r="D6" s="19">
        <f t="shared" si="3"/>
        <v>47</v>
      </c>
      <c r="E6" s="19">
        <f t="shared" si="3"/>
        <v>18</v>
      </c>
      <c r="F6" s="19">
        <f t="shared" si="3"/>
        <v>0</v>
      </c>
      <c r="G6" s="19">
        <f t="shared" si="3"/>
        <v>0</v>
      </c>
      <c r="H6" s="19" t="str">
        <f t="shared" si="3"/>
        <v>秋田県　横手市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2.06</v>
      </c>
      <c r="Q6" s="20">
        <f t="shared" si="3"/>
        <v>100</v>
      </c>
      <c r="R6" s="20">
        <f t="shared" si="3"/>
        <v>5500</v>
      </c>
      <c r="S6" s="20">
        <f t="shared" si="3"/>
        <v>84294</v>
      </c>
      <c r="T6" s="20">
        <f t="shared" si="3"/>
        <v>692.8</v>
      </c>
      <c r="U6" s="20">
        <f t="shared" si="3"/>
        <v>121.67</v>
      </c>
      <c r="V6" s="20">
        <f t="shared" si="3"/>
        <v>1719</v>
      </c>
      <c r="W6" s="20">
        <f t="shared" si="3"/>
        <v>23.34</v>
      </c>
      <c r="X6" s="20">
        <f t="shared" si="3"/>
        <v>73.650000000000006</v>
      </c>
      <c r="Y6" s="21">
        <f>IF(Y7="",NA(),Y7)</f>
        <v>91.19</v>
      </c>
      <c r="Z6" s="21">
        <f t="shared" ref="Z6:AH6" si="4">IF(Z7="",NA(),Z7)</f>
        <v>92.7</v>
      </c>
      <c r="AA6" s="21">
        <f t="shared" si="4"/>
        <v>89.39</v>
      </c>
      <c r="AB6" s="21">
        <f t="shared" si="4"/>
        <v>92.31</v>
      </c>
      <c r="AC6" s="21">
        <f t="shared" si="4"/>
        <v>155.93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176.48</v>
      </c>
      <c r="BG6" s="21">
        <f t="shared" ref="BG6:BO6" si="7">IF(BG7="",NA(),BG7)</f>
        <v>83.31</v>
      </c>
      <c r="BH6" s="21">
        <f t="shared" si="7"/>
        <v>78.06</v>
      </c>
      <c r="BI6" s="21">
        <f t="shared" si="7"/>
        <v>73.12</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100</v>
      </c>
      <c r="BR6" s="21">
        <f t="shared" ref="BR6:BZ6" si="8">IF(BR7="",NA(),BR7)</f>
        <v>100</v>
      </c>
      <c r="BS6" s="21">
        <f t="shared" si="8"/>
        <v>96.34</v>
      </c>
      <c r="BT6" s="21">
        <f t="shared" si="8"/>
        <v>98.66</v>
      </c>
      <c r="BU6" s="21">
        <f t="shared" si="8"/>
        <v>197.95</v>
      </c>
      <c r="BV6" s="21">
        <f t="shared" si="8"/>
        <v>63.06</v>
      </c>
      <c r="BW6" s="21">
        <f t="shared" si="8"/>
        <v>62.5</v>
      </c>
      <c r="BX6" s="21">
        <f t="shared" si="8"/>
        <v>60.59</v>
      </c>
      <c r="BY6" s="21">
        <f t="shared" si="8"/>
        <v>60</v>
      </c>
      <c r="BZ6" s="21">
        <f t="shared" si="8"/>
        <v>59.01</v>
      </c>
      <c r="CA6" s="20" t="str">
        <f>IF(CA7="","",IF(CA7="-","【-】","【"&amp;SUBSTITUTE(TEXT(CA7,"#,##0.00"),"-","△")&amp;"】"))</f>
        <v>【57.03】</v>
      </c>
      <c r="CB6" s="21">
        <f>IF(CB7="",NA(),CB7)</f>
        <v>351.22</v>
      </c>
      <c r="CC6" s="21">
        <f t="shared" ref="CC6:CK6" si="9">IF(CC7="",NA(),CC7)</f>
        <v>350.94</v>
      </c>
      <c r="CD6" s="21">
        <f t="shared" si="9"/>
        <v>365.07</v>
      </c>
      <c r="CE6" s="21">
        <f t="shared" si="9"/>
        <v>355.92</v>
      </c>
      <c r="CF6" s="21">
        <f t="shared" si="9"/>
        <v>147.16999999999999</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59.92</v>
      </c>
      <c r="CN6" s="21">
        <f t="shared" ref="CN6:CV6" si="10">IF(CN7="",NA(),CN7)</f>
        <v>59.92</v>
      </c>
      <c r="CO6" s="21">
        <f t="shared" si="10"/>
        <v>60.04</v>
      </c>
      <c r="CP6" s="21">
        <f t="shared" si="10"/>
        <v>59.96</v>
      </c>
      <c r="CQ6" s="21">
        <f t="shared" si="10"/>
        <v>59.96</v>
      </c>
      <c r="CR6" s="21">
        <f t="shared" si="10"/>
        <v>59.94</v>
      </c>
      <c r="CS6" s="21">
        <f t="shared" si="10"/>
        <v>59.64</v>
      </c>
      <c r="CT6" s="21">
        <f t="shared" si="10"/>
        <v>58.19</v>
      </c>
      <c r="CU6" s="21">
        <f t="shared" si="10"/>
        <v>56.52</v>
      </c>
      <c r="CV6" s="21">
        <f t="shared" si="10"/>
        <v>88.45</v>
      </c>
      <c r="CW6" s="20" t="str">
        <f>IF(CW7="","",IF(CW7="-","【-】","【"&amp;SUBSTITUTE(TEXT(CW7,"#,##0.00"),"-","△")&amp;"】"))</f>
        <v>【84.27】</v>
      </c>
      <c r="CX6" s="21">
        <f>IF(CX7="",NA(),CX7)</f>
        <v>99.79</v>
      </c>
      <c r="CY6" s="21">
        <f t="shared" ref="CY6:DG6" si="11">IF(CY7="",NA(),CY7)</f>
        <v>99.78</v>
      </c>
      <c r="CZ6" s="21">
        <f t="shared" si="11"/>
        <v>99.78</v>
      </c>
      <c r="DA6" s="21">
        <f t="shared" si="11"/>
        <v>99.77</v>
      </c>
      <c r="DB6" s="21">
        <f t="shared" si="11"/>
        <v>99.77</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52035</v>
      </c>
      <c r="D7" s="23">
        <v>47</v>
      </c>
      <c r="E7" s="23">
        <v>18</v>
      </c>
      <c r="F7" s="23">
        <v>0</v>
      </c>
      <c r="G7" s="23">
        <v>0</v>
      </c>
      <c r="H7" s="23" t="s">
        <v>97</v>
      </c>
      <c r="I7" s="23" t="s">
        <v>98</v>
      </c>
      <c r="J7" s="23" t="s">
        <v>99</v>
      </c>
      <c r="K7" s="23" t="s">
        <v>100</v>
      </c>
      <c r="L7" s="23" t="s">
        <v>101</v>
      </c>
      <c r="M7" s="23" t="s">
        <v>102</v>
      </c>
      <c r="N7" s="24" t="s">
        <v>103</v>
      </c>
      <c r="O7" s="24" t="s">
        <v>104</v>
      </c>
      <c r="P7" s="24">
        <v>2.06</v>
      </c>
      <c r="Q7" s="24">
        <v>100</v>
      </c>
      <c r="R7" s="24">
        <v>5500</v>
      </c>
      <c r="S7" s="24">
        <v>84294</v>
      </c>
      <c r="T7" s="24">
        <v>692.8</v>
      </c>
      <c r="U7" s="24">
        <v>121.67</v>
      </c>
      <c r="V7" s="24">
        <v>1719</v>
      </c>
      <c r="W7" s="24">
        <v>23.34</v>
      </c>
      <c r="X7" s="24">
        <v>73.650000000000006</v>
      </c>
      <c r="Y7" s="24">
        <v>91.19</v>
      </c>
      <c r="Z7" s="24">
        <v>92.7</v>
      </c>
      <c r="AA7" s="24">
        <v>89.39</v>
      </c>
      <c r="AB7" s="24">
        <v>92.31</v>
      </c>
      <c r="AC7" s="24">
        <v>155.93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176.48</v>
      </c>
      <c r="BG7" s="24">
        <v>83.31</v>
      </c>
      <c r="BH7" s="24">
        <v>78.06</v>
      </c>
      <c r="BI7" s="24">
        <v>73.12</v>
      </c>
      <c r="BJ7" s="24">
        <v>0</v>
      </c>
      <c r="BK7" s="24">
        <v>296.89</v>
      </c>
      <c r="BL7" s="24">
        <v>270.57</v>
      </c>
      <c r="BM7" s="24">
        <v>294.27</v>
      </c>
      <c r="BN7" s="24">
        <v>294.08999999999997</v>
      </c>
      <c r="BO7" s="24">
        <v>294.08999999999997</v>
      </c>
      <c r="BP7" s="24">
        <v>307.39</v>
      </c>
      <c r="BQ7" s="24">
        <v>100</v>
      </c>
      <c r="BR7" s="24">
        <v>100</v>
      </c>
      <c r="BS7" s="24">
        <v>96.34</v>
      </c>
      <c r="BT7" s="24">
        <v>98.66</v>
      </c>
      <c r="BU7" s="24">
        <v>197.95</v>
      </c>
      <c r="BV7" s="24">
        <v>63.06</v>
      </c>
      <c r="BW7" s="24">
        <v>62.5</v>
      </c>
      <c r="BX7" s="24">
        <v>60.59</v>
      </c>
      <c r="BY7" s="24">
        <v>60</v>
      </c>
      <c r="BZ7" s="24">
        <v>59.01</v>
      </c>
      <c r="CA7" s="24">
        <v>57.03</v>
      </c>
      <c r="CB7" s="24">
        <v>351.22</v>
      </c>
      <c r="CC7" s="24">
        <v>350.94</v>
      </c>
      <c r="CD7" s="24">
        <v>365.07</v>
      </c>
      <c r="CE7" s="24">
        <v>355.92</v>
      </c>
      <c r="CF7" s="24">
        <v>147.16999999999999</v>
      </c>
      <c r="CG7" s="24">
        <v>264.77</v>
      </c>
      <c r="CH7" s="24">
        <v>269.33</v>
      </c>
      <c r="CI7" s="24">
        <v>280.23</v>
      </c>
      <c r="CJ7" s="24">
        <v>282.70999999999998</v>
      </c>
      <c r="CK7" s="24">
        <v>291.82</v>
      </c>
      <c r="CL7" s="24">
        <v>294.83</v>
      </c>
      <c r="CM7" s="24">
        <v>59.92</v>
      </c>
      <c r="CN7" s="24">
        <v>59.92</v>
      </c>
      <c r="CO7" s="24">
        <v>60.04</v>
      </c>
      <c r="CP7" s="24">
        <v>59.96</v>
      </c>
      <c r="CQ7" s="24">
        <v>59.96</v>
      </c>
      <c r="CR7" s="24">
        <v>59.94</v>
      </c>
      <c r="CS7" s="24">
        <v>59.64</v>
      </c>
      <c r="CT7" s="24">
        <v>58.19</v>
      </c>
      <c r="CU7" s="24">
        <v>56.52</v>
      </c>
      <c r="CV7" s="24">
        <v>88.45</v>
      </c>
      <c r="CW7" s="24">
        <v>84.27</v>
      </c>
      <c r="CX7" s="24">
        <v>99.79</v>
      </c>
      <c r="CY7" s="24">
        <v>99.78</v>
      </c>
      <c r="CZ7" s="24">
        <v>99.78</v>
      </c>
      <c r="DA7" s="24">
        <v>99.77</v>
      </c>
      <c r="DB7" s="24">
        <v>99.77</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威史</cp:lastModifiedBy>
  <dcterms:created xsi:type="dcterms:W3CDTF">2023-12-12T02:59:32Z</dcterms:created>
  <dcterms:modified xsi:type="dcterms:W3CDTF">2024-01-24T00:45:05Z</dcterms:modified>
  <cp:category/>
</cp:coreProperties>
</file>