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　各照会モノ　★★★\【R03】\済【R04.01.19〆】公営企業における経営比較分析表の作成について\4.提出\"/>
    </mc:Choice>
  </mc:AlternateContent>
  <workbookProtection workbookAlgorithmName="SHA-512" workbookHashValue="KZN1hC73oNptYmwdj4hsyi8naYp06B9NIfj7QKxh4UsYb/zj5RSvXSOENVHQ/hEx/bt9JJsQ0RVF7q/rdTzSFg==" workbookSaltValue="8Wm/LXG1F5rlZm0ms0tH9g==" workbookSpinCount="100000" lockStructure="1"/>
  <bookViews>
    <workbookView xWindow="0" yWindow="0" windowWidth="28800" windowHeight="123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<sst xmlns="http://schemas.openxmlformats.org/spreadsheetml/2006/main" count="231" uniqueCount="116">
  <si>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</si>
  <si>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</si>
  <si>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</si>
  <si>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</si>
  <si>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</si>
  <si>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</si>
  <si>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</si>
  <si>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</si>
  <si>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</si>
  <si>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</si>
  <si>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</si>
  <si>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</si>
  <si>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</si>
  <si>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</si>
  <si>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</si>
  <si>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</si>
  <si>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</si>
  <si>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</si>
  <si>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</si>
  <si>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</si>
  <si>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</si>
  <si>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</si>
  <si>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</si>
  <si>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</si>
  <si>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</si>
  <si>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</si>
  <si>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</si>
  <si>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</si>
  <si>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</si>
  <si>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</si>
  <si>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</si>
  <si>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</si>
  <si>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</si>
  <si>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</si>
  <si>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</si>
  <si>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</si>
  <si>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</si>
  <si>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</si>
  <si>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</si>
  <si>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</si>
  <si>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</si>
  <si>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</si>
  <si>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</si>
  <si>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</si>
  <si>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</si>
  <si>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</si>
  <si>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</si>
  <si>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</si>
  <si>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</si>
  <si>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</si>
  <si>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</si>
  <si>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</si>
  <si>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</si>
  <si>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</si>
  <si>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</si>
  <si>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</si>
  <si>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</si>
  <si>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</si>
  <si>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</si>
  <si>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</si>
  <si>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</si>
  <si>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</si>
  <si>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</si>
  <si>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</si>
  <si>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</si>
  <si>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</si>
  <si>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</si>
  <si>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</si>
  <si>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</si>
  <si>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</si>
  <si>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</si>
  <si>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</si>
  <si>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</si>
  <si>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</si>
  <si>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</si>
  <si>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</si>
  <si>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</si>
  <si>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</si>
  <si>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</si>
  <si>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</si>
  <si>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</si>
  <si>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</si>
  <si>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</si>
  <si>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</si>
  <si>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</si>
  <si>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</si>
  <si>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</si>
  <si>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</si>
  <si>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</si>
  <si>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</si>
  <si>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</si>
  <si>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</si>
  <si>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</si>
  <si>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</si>
  <si>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</si>
  <si>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</si>
  <si>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横手市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</si>
  <si>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</si>
  <si>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</si>
  <si>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</si>
  <si>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</si>
  <si>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</si>
  <si>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</si>
  <si>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</si>
  <si>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</si>
  <si>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</si>
  <si>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</si>
  <si>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</si>
  <si>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</si>
  <si>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</si>
  <si>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</si>
  <si>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</si>
  <si>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</si>
  <si>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①②</t>
    </r>
    <r>
      <rPr>
        <sz val="11"/>
        <rFont val="ＭＳ ゴシック"/>
        <family val="3"/>
        <charset val="128"/>
      </rPr>
      <t>令和2年度の経常収支比率は101.57％と前年度から悪化している。令和2年度から</t>
    </r>
    <r>
      <rPr>
        <sz val="11"/>
        <color theme="1"/>
        <rFont val="ＭＳ ゴシック"/>
        <family val="3"/>
        <charset val="128"/>
      </rPr>
      <t>流域下水道の維持管理に係る処理単価が上昇し、処理量も増加したことが主な原因と考えられる。</t>
    </r>
    <r>
      <rPr>
        <sz val="11"/>
        <rFont val="ＭＳ ゴシック"/>
        <family val="3"/>
        <charset val="128"/>
      </rPr>
      <t>今後も引き続き水洗化率の向上を図り、収益の確保に努めていく必要がある。</t>
    </r>
    <r>
      <rPr>
        <sz val="11"/>
        <color theme="1"/>
        <rFont val="ＭＳ ゴシック"/>
        <family val="3"/>
        <charset val="128"/>
      </rPr>
      <t xml:space="preserve">
③流動比率は年々上昇し、類似団体を上回っているが、企業会計に移行してからの期間が短く内部留保資金が少ないことから、今後も計画的に資金を確保していく必要がある。
④企業債残高対事業規模比率は、令和2年度は934.74％となり年々低下している。当該事業は設備投資の額が大きくなり、企業債に依存した経営となる傾向があるが、整備が終了段階に近づきつつあることから、近年は企業債残高も順調に減ってきている。
⑤⑥経費回収率、汚水処理原価は、いずれも類似団体との比較では良好な状況である。今後も収入確保や経費削減のための対策を検討、実施していく必要がある。
⑦汚水処理の大部分が流域下水道（県所管）の処理場で処理されていることから、施設利用率が非常に高くなっている。
⑧水洗化率は令和2年度は75.40％で、前年度と比較して微増となっている。類似団体と比較して低い状態であり、使用料収入の増加を図るためにも、今後も水洗化を促進する必要がある。</t>
    </r>
    <rPh sb="2" eb="4">
      <t>レイワ</t>
    </rPh>
    <rPh sb="28" eb="30">
      <t>アッカ</t>
    </rPh>
    <rPh sb="35" eb="37">
      <t>レイワ</t>
    </rPh>
    <rPh sb="39" eb="40">
      <t>ド</t>
    </rPh>
    <rPh sb="42" eb="47">
      <t>リュウイキゲスイドウ</t>
    </rPh>
    <rPh sb="48" eb="50">
      <t>イジ</t>
    </rPh>
    <rPh sb="50" eb="52">
      <t>カンリ</t>
    </rPh>
    <rPh sb="53" eb="54">
      <t>カカ</t>
    </rPh>
    <rPh sb="55" eb="57">
      <t>ショリ</t>
    </rPh>
    <rPh sb="57" eb="59">
      <t>タンカ</t>
    </rPh>
    <rPh sb="60" eb="62">
      <t>ジョウショウ</t>
    </rPh>
    <rPh sb="64" eb="66">
      <t>ショリ</t>
    </rPh>
    <rPh sb="66" eb="67">
      <t>リョウ</t>
    </rPh>
    <rPh sb="68" eb="70">
      <t>ゾウカ</t>
    </rPh>
    <rPh sb="75" eb="76">
      <t>オモ</t>
    </rPh>
    <rPh sb="77" eb="79">
      <t>ゲンイン</t>
    </rPh>
    <rPh sb="80" eb="81">
      <t>カンガ</t>
    </rPh>
    <rPh sb="217" eb="219">
      <t>レイワ</t>
    </rPh>
    <rPh sb="456" eb="458">
      <t>レイワ</t>
    </rPh>
    <rPh sb="479" eb="480">
      <t>ゾウ</t>
    </rPh>
    <phoneticPr fontId="4"/>
  </si>
  <si>
    <t>　当市の下水道事業は令和7年度までに概成することとしている。下水道は住民が快適な生活を送るために必要なインフラであり、事業終了後も施設を適切に維持管理していく必要があるが、初期に整備した施設については、かなりの年数が経過しているため、計画的に更新を行うほか、市単独処理場については、流域下水道への接続を予定している。
　経常収支比率は100％を超えているが、人口減少や節水環境の影響により、使用料収入は減少が見込まれる一方、施設の老朽化により維持管理費は増加していくことが予想され、将来的な収支は決して楽観できない状況にある。今後は水洗化促進の取り組みによる収益の増加に努めるとともに、効率的な施設管理手法を検討、実施していくことで経常経費の更なる縮減を図っていく。</t>
    <phoneticPr fontId="4"/>
  </si>
  <si>
    <t>①有形固定資産減価償却率は令和2年度は27.79％となっており、類似団体と比較すると高くなっている。
　現在も未普及地域において面整備を進めており、施設全体における老朽化施設の割合は現時点では高くないが、事業開始初期に整備した施設については、整備から30年が経過しており、老朽化の割合は年々高くなっている。令和2年度は管渠の改良・更新はなかったが、効率的な長寿命化等を検討、実施していかなければならない時期を迎えている。</t>
    <rPh sb="13" eb="15">
      <t>レイワ</t>
    </rPh>
    <rPh sb="37" eb="39">
      <t>ヒカク</t>
    </rPh>
    <rPh sb="42" eb="43">
      <t>タカ</t>
    </rPh>
    <rPh sb="153" eb="155">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</si>
</sst>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0.02</c:v>
                </c:pt>
                <c:pt idx="1">
                  <c:v>0.03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EBC-458E-B6E9-1196C00AC9D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0.11</c:v>
                </c:pt>
                <c:pt idx="2">
                  <c:v>0.09</c:v>
                </c:pt>
                <c:pt idx="3">
                  <c:v>0.09</c:v>
                </c:pt>
                <c:pt idx="4">
                  <c:v>0.09</c:v>
                </c:pt>
              </c:numCache>
            </c:numRef>
          </c:val>
          <c:smooth val="0"/>
          <c:extLst>
            <c:ext xmlns:c16="http://schemas.microsoft.com/office/drawing/2014/chart" uri="{C3380CC4-5D6E-409C-BE32-E72D297353CC}">
              <c16:uniqueId val="{00000001-EEBC-458E-B6E9-1196C00AC9D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1552.8</c:v>
                </c:pt>
                <c:pt idx="1">
                  <c:v>1615.2</c:v>
                </c:pt>
                <c:pt idx="2">
                  <c:v>1579.07</c:v>
                </c:pt>
                <c:pt idx="3">
                  <c:v>1541.73</c:v>
                </c:pt>
                <c:pt idx="4">
                  <c:v>1611.73</c:v>
                </c:pt>
              </c:numCache>
            </c:numRef>
          </c:val>
          <c:extLst>
            <c:ext xmlns:c16="http://schemas.microsoft.com/office/drawing/2014/chart" uri="{C3380CC4-5D6E-409C-BE32-E72D297353CC}">
              <c16:uniqueId val="{00000000-FE0E-4065-82BE-E2FFE80CDC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59.55</c:v>
                </c:pt>
                <c:pt idx="2">
                  <c:v>59.19</c:v>
                </c:pt>
                <c:pt idx="3">
                  <c:v>68.31</c:v>
                </c:pt>
                <c:pt idx="4">
                  <c:v>65.28</c:v>
                </c:pt>
              </c:numCache>
            </c:numRef>
          </c:val>
          <c:smooth val="0"/>
          <c:extLst>
            <c:ext xmlns:c16="http://schemas.microsoft.com/office/drawing/2014/chart" uri="{C3380CC4-5D6E-409C-BE32-E72D297353CC}">
              <c16:uniqueId val="{00000001-FE0E-4065-82BE-E2FFE80CDC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70.47</c:v>
                </c:pt>
                <c:pt idx="1">
                  <c:v>71.47</c:v>
                </c:pt>
                <c:pt idx="2">
                  <c:v>72.459999999999994</c:v>
                </c:pt>
                <c:pt idx="3">
                  <c:v>74.28</c:v>
                </c:pt>
                <c:pt idx="4">
                  <c:v>75.400000000000006</c:v>
                </c:pt>
              </c:numCache>
            </c:numRef>
          </c:val>
          <c:extLst>
            <c:ext xmlns:c16="http://schemas.microsoft.com/office/drawing/2014/chart" uri="{C3380CC4-5D6E-409C-BE32-E72D297353CC}">
              <c16:uniqueId val="{00000000-ABB0-465B-ABB2-3A73C0A2988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86.83</c:v>
                </c:pt>
                <c:pt idx="1">
                  <c:v>87.14</c:v>
                </c:pt>
                <c:pt idx="2">
                  <c:v>86.66</c:v>
                </c:pt>
                <c:pt idx="3">
                  <c:v>92.62</c:v>
                </c:pt>
                <c:pt idx="4">
                  <c:v>92.72</c:v>
                </c:pt>
              </c:numCache>
            </c:numRef>
          </c:val>
          <c:smooth val="0"/>
          <c:extLst>
            <c:ext xmlns:c16="http://schemas.microsoft.com/office/drawing/2014/chart" uri="{C3380CC4-5D6E-409C-BE32-E72D297353CC}">
              <c16:uniqueId val="{00000001-ABB0-465B-ABB2-3A73C0A2988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103.56</c:v>
                </c:pt>
                <c:pt idx="1">
                  <c:v>104.02</c:v>
                </c:pt>
                <c:pt idx="2">
                  <c:v>104.97</c:v>
                </c:pt>
                <c:pt idx="3">
                  <c:v>104.76</c:v>
                </c:pt>
                <c:pt idx="4">
                  <c:v>101.57</c:v>
                </c:pt>
              </c:numCache>
            </c:numRef>
          </c:val>
          <c:extLst>
            <c:ext xmlns:c16="http://schemas.microsoft.com/office/drawing/2014/chart" uri="{C3380CC4-5D6E-409C-BE32-E72D297353CC}">
              <c16:uniqueId val="{00000000-CB8B-4166-801C-AF02D5C939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105.73</c:v>
                </c:pt>
                <c:pt idx="1">
                  <c:v>108.38</c:v>
                </c:pt>
                <c:pt idx="2">
                  <c:v>108.43</c:v>
                </c:pt>
                <c:pt idx="3">
                  <c:v>106.99</c:v>
                </c:pt>
                <c:pt idx="4">
                  <c:v>107.85</c:v>
                </c:pt>
              </c:numCache>
            </c:numRef>
          </c:val>
          <c:smooth val="0"/>
          <c:extLst>
            <c:ext xmlns:c16="http://schemas.microsoft.com/office/drawing/2014/chart" uri="{C3380CC4-5D6E-409C-BE32-E72D297353CC}">
              <c16:uniqueId val="{00000001-CB8B-4166-801C-AF02D5C939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19.97</c:v>
                </c:pt>
                <c:pt idx="1">
                  <c:v>21.96</c:v>
                </c:pt>
                <c:pt idx="2">
                  <c:v>23.98</c:v>
                </c:pt>
                <c:pt idx="3">
                  <c:v>25.9</c:v>
                </c:pt>
                <c:pt idx="4">
                  <c:v>27.79</c:v>
                </c:pt>
              </c:numCache>
            </c:numRef>
          </c:val>
          <c:extLst>
            <c:ext xmlns:c16="http://schemas.microsoft.com/office/drawing/2014/chart" uri="{C3380CC4-5D6E-409C-BE32-E72D297353CC}">
              <c16:uniqueId val="{00000000-EB35-4252-B15C-36503823CE5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14.26</c:v>
                </c:pt>
                <c:pt idx="1">
                  <c:v>15.21</c:v>
                </c:pt>
                <c:pt idx="2">
                  <c:v>17.350000000000001</c:v>
                </c:pt>
                <c:pt idx="3">
                  <c:v>26.36</c:v>
                </c:pt>
                <c:pt idx="4">
                  <c:v>23.79</c:v>
                </c:pt>
              </c:numCache>
            </c:numRef>
          </c:val>
          <c:smooth val="0"/>
          <c:extLst>
            <c:ext xmlns:c16="http://schemas.microsoft.com/office/drawing/2014/chart" uri="{C3380CC4-5D6E-409C-BE32-E72D297353CC}">
              <c16:uniqueId val="{00000001-EB35-4252-B15C-36503823CE5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AD-4A88-89B4-ACE654FD6F3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1.43</c:v>
                </c:pt>
                <c:pt idx="4">
                  <c:v>1.22</c:v>
                </c:pt>
              </c:numCache>
            </c:numRef>
          </c:val>
          <c:smooth val="0"/>
          <c:extLst>
            <c:ext xmlns:c16="http://schemas.microsoft.com/office/drawing/2014/chart" uri="{C3380CC4-5D6E-409C-BE32-E72D297353CC}">
              <c16:uniqueId val="{00000001-AAAD-4A88-89B4-ACE654FD6F3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38-44A0-AC56-14E79597D22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14.68</c:v>
                </c:pt>
                <c:pt idx="1">
                  <c:v>12.78</c:v>
                </c:pt>
                <c:pt idx="2">
                  <c:v>12.89</c:v>
                </c:pt>
                <c:pt idx="3">
                  <c:v>7.42</c:v>
                </c:pt>
                <c:pt idx="4">
                  <c:v>4.72</c:v>
                </c:pt>
              </c:numCache>
            </c:numRef>
          </c:val>
          <c:smooth val="0"/>
          <c:extLst>
            <c:ext xmlns:c16="http://schemas.microsoft.com/office/drawing/2014/chart" uri="{C3380CC4-5D6E-409C-BE32-E72D297353CC}">
              <c16:uniqueId val="{00000001-4D38-44A0-AC56-14E79597D22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50.78</c:v>
                </c:pt>
                <c:pt idx="1">
                  <c:v>65.540000000000006</c:v>
                </c:pt>
                <c:pt idx="2">
                  <c:v>71.900000000000006</c:v>
                </c:pt>
                <c:pt idx="3">
                  <c:v>75.819999999999993</c:v>
                </c:pt>
                <c:pt idx="4">
                  <c:v>85.28</c:v>
                </c:pt>
              </c:numCache>
            </c:numRef>
          </c:val>
          <c:extLst>
            <c:ext xmlns:c16="http://schemas.microsoft.com/office/drawing/2014/chart" uri="{C3380CC4-5D6E-409C-BE32-E72D297353CC}">
              <c16:uniqueId val="{00000000-B777-4ABD-B193-31EAED55011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50.78</c:v>
                </c:pt>
                <c:pt idx="1">
                  <c:v>57.48</c:v>
                </c:pt>
                <c:pt idx="2">
                  <c:v>54.32</c:v>
                </c:pt>
                <c:pt idx="3">
                  <c:v>68.180000000000007</c:v>
                </c:pt>
                <c:pt idx="4">
                  <c:v>67.930000000000007</c:v>
                </c:pt>
              </c:numCache>
            </c:numRef>
          </c:val>
          <c:smooth val="0"/>
          <c:extLst>
            <c:ext xmlns:c16="http://schemas.microsoft.com/office/drawing/2014/chart" uri="{C3380CC4-5D6E-409C-BE32-E72D297353CC}">
              <c16:uniqueId val="{00000001-B777-4ABD-B193-31EAED55011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1125.98</c:v>
                </c:pt>
                <c:pt idx="1">
                  <c:v>1082.31</c:v>
                </c:pt>
                <c:pt idx="2">
                  <c:v>1018.78</c:v>
                </c:pt>
                <c:pt idx="3">
                  <c:v>986.36</c:v>
                </c:pt>
                <c:pt idx="4">
                  <c:v>934.74</c:v>
                </c:pt>
              </c:numCache>
            </c:numRef>
          </c:val>
          <c:extLst>
            <c:ext xmlns:c16="http://schemas.microsoft.com/office/drawing/2014/chart" uri="{C3380CC4-5D6E-409C-BE32-E72D297353CC}">
              <c16:uniqueId val="{00000000-C377-415D-8AB2-B87E4AE6DD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1053.93</c:v>
                </c:pt>
                <c:pt idx="1">
                  <c:v>1046.25</c:v>
                </c:pt>
                <c:pt idx="2">
                  <c:v>1000.94</c:v>
                </c:pt>
                <c:pt idx="3">
                  <c:v>847.44</c:v>
                </c:pt>
                <c:pt idx="4">
                  <c:v>857.88</c:v>
                </c:pt>
              </c:numCache>
            </c:numRef>
          </c:val>
          <c:smooth val="0"/>
          <c:extLst>
            <c:ext xmlns:c16="http://schemas.microsoft.com/office/drawing/2014/chart" uri="{C3380CC4-5D6E-409C-BE32-E72D297353CC}">
              <c16:uniqueId val="{00000001-C377-415D-8AB2-B87E4AE6DD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109.23</c:v>
                </c:pt>
                <c:pt idx="1">
                  <c:v>99.91</c:v>
                </c:pt>
                <c:pt idx="2">
                  <c:v>99.33</c:v>
                </c:pt>
                <c:pt idx="3">
                  <c:v>99.89</c:v>
                </c:pt>
                <c:pt idx="4">
                  <c:v>99.53</c:v>
                </c:pt>
              </c:numCache>
            </c:numRef>
          </c:val>
          <c:extLst>
            <c:ext xmlns:c16="http://schemas.microsoft.com/office/drawing/2014/chart" uri="{C3380CC4-5D6E-409C-BE32-E72D297353CC}">
              <c16:uniqueId val="{00000000-BBC9-4A90-BE86-992BB8E3D7B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85.23</c:v>
                </c:pt>
                <c:pt idx="1">
                  <c:v>88.37</c:v>
                </c:pt>
                <c:pt idx="2">
                  <c:v>93.77</c:v>
                </c:pt>
                <c:pt idx="3">
                  <c:v>94.69</c:v>
                </c:pt>
                <c:pt idx="4">
                  <c:v>94.97</c:v>
                </c:pt>
              </c:numCache>
            </c:numRef>
          </c:val>
          <c:smooth val="0"/>
          <c:extLst>
            <c:ext xmlns:c16="http://schemas.microsoft.com/office/drawing/2014/chart" uri="{C3380CC4-5D6E-409C-BE32-E72D297353CC}">
              <c16:uniqueId val="{00000001-BBC9-4A90-BE86-992BB8E3D7B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149.24</c:v>
                </c:pt>
                <c:pt idx="1">
                  <c:v>163.16</c:v>
                </c:pt>
                <c:pt idx="2">
                  <c:v>163.81</c:v>
                </c:pt>
                <c:pt idx="3">
                  <c:v>162.51</c:v>
                </c:pt>
                <c:pt idx="4">
                  <c:v>162.11000000000001</c:v>
                </c:pt>
              </c:numCache>
            </c:numRef>
          </c:val>
          <c:extLst>
            <c:ext xmlns:c16="http://schemas.microsoft.com/office/drawing/2014/chart" uri="{C3380CC4-5D6E-409C-BE32-E72D297353CC}">
              <c16:uniqueId val="{00000000-A4B5-4EDD-A8D5-86D1AA32EB6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185.7</c:v>
                </c:pt>
                <c:pt idx="1">
                  <c:v>178.11</c:v>
                </c:pt>
                <c:pt idx="2">
                  <c:v>165.57</c:v>
                </c:pt>
                <c:pt idx="3">
                  <c:v>159.78</c:v>
                </c:pt>
                <c:pt idx="4">
                  <c:v>159.49</c:v>
                </c:pt>
              </c:numCache>
            </c:numRef>
          </c:val>
          <c:smooth val="0"/>
          <c:extLst>
            <c:ext xmlns:c16="http://schemas.microsoft.com/office/drawing/2014/chart" uri="{C3380CC4-5D6E-409C-BE32-E72D297353CC}">
              <c16:uniqueId val="{00000001-A4B5-4EDD-A8D5-86D1AA32EB6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 zoomScaleNormal="10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横手市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87452</v>
      </c>
      <c r="AM8" s="69"/>
      <c r="AN8" s="69"/>
      <c r="AO8" s="69"/>
      <c r="AP8" s="69"/>
      <c r="AQ8" s="69"/>
      <c r="AR8" s="69"/>
      <c r="AS8" s="69"/>
      <c r="AT8" s="68">
        <f>データ!T6</f>
        <v>692.8</v>
      </c>
      <c r="AU8" s="68"/>
      <c r="AV8" s="68"/>
      <c r="AW8" s="68"/>
      <c r="AX8" s="68"/>
      <c r="AY8" s="68"/>
      <c r="AZ8" s="68"/>
      <c r="BA8" s="68"/>
      <c r="BB8" s="68">
        <f>データ!U6</f>
        <v>126.23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54.15</v>
      </c>
      <c r="J10" s="68"/>
      <c r="K10" s="68"/>
      <c r="L10" s="68"/>
      <c r="M10" s="68"/>
      <c r="N10" s="68"/>
      <c r="O10" s="68"/>
      <c r="P10" s="68">
        <f>データ!P6</f>
        <v>50.72</v>
      </c>
      <c r="Q10" s="68"/>
      <c r="R10" s="68"/>
      <c r="S10" s="68"/>
      <c r="T10" s="68"/>
      <c r="U10" s="68"/>
      <c r="V10" s="68"/>
      <c r="W10" s="68">
        <f>データ!Q6</f>
        <v>88.65</v>
      </c>
      <c r="X10" s="68"/>
      <c r="Y10" s="68"/>
      <c r="Z10" s="68"/>
      <c r="AA10" s="68"/>
      <c r="AB10" s="68"/>
      <c r="AC10" s="68"/>
      <c r="AD10" s="69">
        <f>データ!R6</f>
        <v>3179</v>
      </c>
      <c r="AE10" s="69"/>
      <c r="AF10" s="69"/>
      <c r="AG10" s="69"/>
      <c r="AH10" s="69"/>
      <c r="AI10" s="69"/>
      <c r="AJ10" s="69"/>
      <c r="AK10" s="2"/>
      <c r="AL10" s="69">
        <f>データ!V6</f>
        <v>43985</v>
      </c>
      <c r="AM10" s="69"/>
      <c r="AN10" s="69"/>
      <c r="AO10" s="69"/>
      <c r="AP10" s="69"/>
      <c r="AQ10" s="69"/>
      <c r="AR10" s="69"/>
      <c r="AS10" s="69"/>
      <c r="AT10" s="68">
        <f>データ!W6</f>
        <v>19.13</v>
      </c>
      <c r="AU10" s="68"/>
      <c r="AV10" s="68"/>
      <c r="AW10" s="68"/>
      <c r="AX10" s="68"/>
      <c r="AY10" s="68"/>
      <c r="AZ10" s="68"/>
      <c r="BA10" s="68"/>
      <c r="BB10" s="68">
        <f>データ!X6</f>
        <v>2299.27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IMpxV4+elTug/WSteEqiZvi/7L5wK6gOsde4B6+LJlz2hQPLWDd51lRzQvm7AnZt14fooxLiQnr0AZTbkPzswg==" saltValue="/HDX7FDzTbs5hF5FROEG9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52035</v>
      </c>
      <c r="D6" s="33">
        <f t="shared" si="3"/>
        <v>46</v>
      </c>
      <c r="E6" s="33">
        <f t="shared" si="3"/>
        <v>17</v>
      </c>
      <c r="F6" s="33">
        <f t="shared" si="3"/>
        <v>1</v>
      </c>
      <c r="G6" s="33">
        <f t="shared" si="3"/>
        <v>0</v>
      </c>
      <c r="H6" s="33" t="str">
        <f t="shared" si="3"/>
        <v>秋田県　横手市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54.15</v>
      </c>
      <c r="P6" s="34">
        <f t="shared" si="3"/>
        <v>50.72</v>
      </c>
      <c r="Q6" s="34">
        <f t="shared" si="3"/>
        <v>88.65</v>
      </c>
      <c r="R6" s="34">
        <f t="shared" si="3"/>
        <v>3179</v>
      </c>
      <c r="S6" s="34">
        <f t="shared" si="3"/>
        <v>87452</v>
      </c>
      <c r="T6" s="34">
        <f t="shared" si="3"/>
        <v>692.8</v>
      </c>
      <c r="U6" s="34">
        <f t="shared" si="3"/>
        <v>126.23</v>
      </c>
      <c r="V6" s="34">
        <f t="shared" si="3"/>
        <v>43985</v>
      </c>
      <c r="W6" s="34">
        <f t="shared" si="3"/>
        <v>19.13</v>
      </c>
      <c r="X6" s="34">
        <f t="shared" si="3"/>
        <v>2299.27</v>
      </c>
      <c r="Y6" s="35">
        <f>IF(Y7="",NA(),Y7)</f>
        <v>103.56</v>
      </c>
      <c r="Z6" s="35">
        <f t="shared" ref="Z6:AH6" si="4">IF(Z7="",NA(),Z7)</f>
        <v>104.02</v>
      </c>
      <c r="AA6" s="35">
        <f t="shared" si="4"/>
        <v>104.97</v>
      </c>
      <c r="AB6" s="35">
        <f t="shared" si="4"/>
        <v>104.76</v>
      </c>
      <c r="AC6" s="35">
        <f t="shared" si="4"/>
        <v>101.57</v>
      </c>
      <c r="AD6" s="35">
        <f t="shared" si="4"/>
        <v>105.73</v>
      </c>
      <c r="AE6" s="35">
        <f t="shared" si="4"/>
        <v>108.38</v>
      </c>
      <c r="AF6" s="35">
        <f t="shared" si="4"/>
        <v>108.43</v>
      </c>
      <c r="AG6" s="35">
        <f t="shared" si="4"/>
        <v>106.99</v>
      </c>
      <c r="AH6" s="35">
        <f t="shared" si="4"/>
        <v>107.85</v>
      </c>
      <c r="AI6" s="34" t="str">
        <f>IF(AI7="","",IF(AI7="-","【-】","【"&amp;SUBSTITUTE(TEXT(AI7,"#,##0.00"),"-","△")&amp;"】"))</f>
        <v>【106.67】</v>
      </c>
      <c r="AJ6" s="34">
        <f>IF(AJ7="",NA(),AJ7)</f>
        <v>0</v>
      </c>
      <c r="AK6" s="34">
        <f t="shared" ref="AK6:AS6" si="5">IF(AK7="",NA(),AK7)</f>
        <v>0</v>
      </c>
      <c r="AL6" s="34">
        <f t="shared" si="5"/>
        <v>0</v>
      </c>
      <c r="AM6" s="34">
        <f t="shared" si="5"/>
        <v>0</v>
      </c>
      <c r="AN6" s="34">
        <f t="shared" si="5"/>
        <v>0</v>
      </c>
      <c r="AO6" s="35">
        <f t="shared" si="5"/>
        <v>14.68</v>
      </c>
      <c r="AP6" s="35">
        <f t="shared" si="5"/>
        <v>12.78</v>
      </c>
      <c r="AQ6" s="35">
        <f t="shared" si="5"/>
        <v>12.89</v>
      </c>
      <c r="AR6" s="35">
        <f t="shared" si="5"/>
        <v>7.42</v>
      </c>
      <c r="AS6" s="35">
        <f t="shared" si="5"/>
        <v>4.72</v>
      </c>
      <c r="AT6" s="34" t="str">
        <f>IF(AT7="","",IF(AT7="-","【-】","【"&amp;SUBSTITUTE(TEXT(AT7,"#,##0.00"),"-","△")&amp;"】"))</f>
        <v>【3.64】</v>
      </c>
      <c r="AU6" s="35">
        <f>IF(AU7="",NA(),AU7)</f>
        <v>50.78</v>
      </c>
      <c r="AV6" s="35">
        <f t="shared" ref="AV6:BD6" si="6">IF(AV7="",NA(),AV7)</f>
        <v>65.540000000000006</v>
      </c>
      <c r="AW6" s="35">
        <f t="shared" si="6"/>
        <v>71.900000000000006</v>
      </c>
      <c r="AX6" s="35">
        <f t="shared" si="6"/>
        <v>75.819999999999993</v>
      </c>
      <c r="AY6" s="35">
        <f t="shared" si="6"/>
        <v>85.28</v>
      </c>
      <c r="AZ6" s="35">
        <f t="shared" si="6"/>
        <v>50.78</v>
      </c>
      <c r="BA6" s="35">
        <f t="shared" si="6"/>
        <v>57.48</v>
      </c>
      <c r="BB6" s="35">
        <f t="shared" si="6"/>
        <v>54.32</v>
      </c>
      <c r="BC6" s="35">
        <f t="shared" si="6"/>
        <v>68.180000000000007</v>
      </c>
      <c r="BD6" s="35">
        <f t="shared" si="6"/>
        <v>67.930000000000007</v>
      </c>
      <c r="BE6" s="34" t="str">
        <f>IF(BE7="","",IF(BE7="-","【-】","【"&amp;SUBSTITUTE(TEXT(BE7,"#,##0.00"),"-","△")&amp;"】"))</f>
        <v>【67.52】</v>
      </c>
      <c r="BF6" s="35">
        <f>IF(BF7="",NA(),BF7)</f>
        <v>1125.98</v>
      </c>
      <c r="BG6" s="35">
        <f t="shared" ref="BG6:BO6" si="7">IF(BG7="",NA(),BG7)</f>
        <v>1082.31</v>
      </c>
      <c r="BH6" s="35">
        <f t="shared" si="7"/>
        <v>1018.78</v>
      </c>
      <c r="BI6" s="35">
        <f t="shared" si="7"/>
        <v>986.36</v>
      </c>
      <c r="BJ6" s="35">
        <f t="shared" si="7"/>
        <v>934.74</v>
      </c>
      <c r="BK6" s="35">
        <f t="shared" si="7"/>
        <v>1053.93</v>
      </c>
      <c r="BL6" s="35">
        <f t="shared" si="7"/>
        <v>1046.25</v>
      </c>
      <c r="BM6" s="35">
        <f t="shared" si="7"/>
        <v>1000.94</v>
      </c>
      <c r="BN6" s="35">
        <f t="shared" si="7"/>
        <v>847.44</v>
      </c>
      <c r="BO6" s="35">
        <f t="shared" si="7"/>
        <v>857.88</v>
      </c>
      <c r="BP6" s="34" t="str">
        <f>IF(BP7="","",IF(BP7="-","【-】","【"&amp;SUBSTITUTE(TEXT(BP7,"#,##0.00"),"-","△")&amp;"】"))</f>
        <v>【705.21】</v>
      </c>
      <c r="BQ6" s="35">
        <f>IF(BQ7="",NA(),BQ7)</f>
        <v>109.23</v>
      </c>
      <c r="BR6" s="35">
        <f t="shared" ref="BR6:BZ6" si="8">IF(BR7="",NA(),BR7)</f>
        <v>99.91</v>
      </c>
      <c r="BS6" s="35">
        <f t="shared" si="8"/>
        <v>99.33</v>
      </c>
      <c r="BT6" s="35">
        <f t="shared" si="8"/>
        <v>99.89</v>
      </c>
      <c r="BU6" s="35">
        <f t="shared" si="8"/>
        <v>99.53</v>
      </c>
      <c r="BV6" s="35">
        <f t="shared" si="8"/>
        <v>85.23</v>
      </c>
      <c r="BW6" s="35">
        <f t="shared" si="8"/>
        <v>88.37</v>
      </c>
      <c r="BX6" s="35">
        <f t="shared" si="8"/>
        <v>93.77</v>
      </c>
      <c r="BY6" s="35">
        <f t="shared" si="8"/>
        <v>94.69</v>
      </c>
      <c r="BZ6" s="35">
        <f t="shared" si="8"/>
        <v>94.97</v>
      </c>
      <c r="CA6" s="34" t="str">
        <f>IF(CA7="","",IF(CA7="-","【-】","【"&amp;SUBSTITUTE(TEXT(CA7,"#,##0.00"),"-","△")&amp;"】"))</f>
        <v>【98.96】</v>
      </c>
      <c r="CB6" s="35">
        <f>IF(CB7="",NA(),CB7)</f>
        <v>149.24</v>
      </c>
      <c r="CC6" s="35">
        <f t="shared" ref="CC6:CK6" si="9">IF(CC7="",NA(),CC7)</f>
        <v>163.16</v>
      </c>
      <c r="CD6" s="35">
        <f t="shared" si="9"/>
        <v>163.81</v>
      </c>
      <c r="CE6" s="35">
        <f t="shared" si="9"/>
        <v>162.51</v>
      </c>
      <c r="CF6" s="35">
        <f t="shared" si="9"/>
        <v>162.11000000000001</v>
      </c>
      <c r="CG6" s="35">
        <f t="shared" si="9"/>
        <v>185.7</v>
      </c>
      <c r="CH6" s="35">
        <f t="shared" si="9"/>
        <v>178.11</v>
      </c>
      <c r="CI6" s="35">
        <f t="shared" si="9"/>
        <v>165.57</v>
      </c>
      <c r="CJ6" s="35">
        <f t="shared" si="9"/>
        <v>159.78</v>
      </c>
      <c r="CK6" s="35">
        <f t="shared" si="9"/>
        <v>159.49</v>
      </c>
      <c r="CL6" s="34" t="str">
        <f>IF(CL7="","",IF(CL7="-","【-】","【"&amp;SUBSTITUTE(TEXT(CL7,"#,##0.00"),"-","△")&amp;"】"))</f>
        <v>【134.52】</v>
      </c>
      <c r="CM6" s="35">
        <f>IF(CM7="",NA(),CM7)</f>
        <v>1552.8</v>
      </c>
      <c r="CN6" s="35">
        <f t="shared" ref="CN6:CV6" si="10">IF(CN7="",NA(),CN7)</f>
        <v>1615.2</v>
      </c>
      <c r="CO6" s="35">
        <f t="shared" si="10"/>
        <v>1579.07</v>
      </c>
      <c r="CP6" s="35">
        <f t="shared" si="10"/>
        <v>1541.73</v>
      </c>
      <c r="CQ6" s="35">
        <f t="shared" si="10"/>
        <v>1611.73</v>
      </c>
      <c r="CR6" s="35">
        <f t="shared" si="10"/>
        <v>61.03</v>
      </c>
      <c r="CS6" s="35">
        <f t="shared" si="10"/>
        <v>59.55</v>
      </c>
      <c r="CT6" s="35">
        <f t="shared" si="10"/>
        <v>59.19</v>
      </c>
      <c r="CU6" s="35">
        <f t="shared" si="10"/>
        <v>68.31</v>
      </c>
      <c r="CV6" s="35">
        <f t="shared" si="10"/>
        <v>65.28</v>
      </c>
      <c r="CW6" s="34" t="str">
        <f>IF(CW7="","",IF(CW7="-","【-】","【"&amp;SUBSTITUTE(TEXT(CW7,"#,##0.00"),"-","△")&amp;"】"))</f>
        <v>【59.57】</v>
      </c>
      <c r="CX6" s="35">
        <f>IF(CX7="",NA(),CX7)</f>
        <v>70.47</v>
      </c>
      <c r="CY6" s="35">
        <f t="shared" ref="CY6:DG6" si="11">IF(CY7="",NA(),CY7)</f>
        <v>71.47</v>
      </c>
      <c r="CZ6" s="35">
        <f t="shared" si="11"/>
        <v>72.459999999999994</v>
      </c>
      <c r="DA6" s="35">
        <f t="shared" si="11"/>
        <v>74.28</v>
      </c>
      <c r="DB6" s="35">
        <f t="shared" si="11"/>
        <v>75.400000000000006</v>
      </c>
      <c r="DC6" s="35">
        <f t="shared" si="11"/>
        <v>86.83</v>
      </c>
      <c r="DD6" s="35">
        <f t="shared" si="11"/>
        <v>87.14</v>
      </c>
      <c r="DE6" s="35">
        <f t="shared" si="11"/>
        <v>86.66</v>
      </c>
      <c r="DF6" s="35">
        <f t="shared" si="11"/>
        <v>92.62</v>
      </c>
      <c r="DG6" s="35">
        <f t="shared" si="11"/>
        <v>92.72</v>
      </c>
      <c r="DH6" s="34" t="str">
        <f>IF(DH7="","",IF(DH7="-","【-】","【"&amp;SUBSTITUTE(TEXT(DH7,"#,##0.00"),"-","△")&amp;"】"))</f>
        <v>【95.57】</v>
      </c>
      <c r="DI6" s="35">
        <f>IF(DI7="",NA(),DI7)</f>
        <v>19.97</v>
      </c>
      <c r="DJ6" s="35">
        <f t="shared" ref="DJ6:DR6" si="12">IF(DJ7="",NA(),DJ7)</f>
        <v>21.96</v>
      </c>
      <c r="DK6" s="35">
        <f t="shared" si="12"/>
        <v>23.98</v>
      </c>
      <c r="DL6" s="35">
        <f t="shared" si="12"/>
        <v>25.9</v>
      </c>
      <c r="DM6" s="35">
        <f t="shared" si="12"/>
        <v>27.79</v>
      </c>
      <c r="DN6" s="35">
        <f t="shared" si="12"/>
        <v>14.26</v>
      </c>
      <c r="DO6" s="35">
        <f t="shared" si="12"/>
        <v>15.21</v>
      </c>
      <c r="DP6" s="35">
        <f t="shared" si="12"/>
        <v>17.350000000000001</v>
      </c>
      <c r="DQ6" s="35">
        <f t="shared" si="12"/>
        <v>26.36</v>
      </c>
      <c r="DR6" s="35">
        <f t="shared" si="12"/>
        <v>23.79</v>
      </c>
      <c r="DS6" s="34" t="str">
        <f>IF(DS7="","",IF(DS7="-","【-】","【"&amp;SUBSTITUTE(TEXT(DS7,"#,##0.00"),"-","△")&amp;"】"))</f>
        <v>【36.52】</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1.43</v>
      </c>
      <c r="EC6" s="35">
        <f t="shared" si="13"/>
        <v>1.22</v>
      </c>
      <c r="ED6" s="34" t="str">
        <f>IF(ED7="","",IF(ED7="-","【-】","【"&amp;SUBSTITUTE(TEXT(ED7,"#,##0.00"),"-","△")&amp;"】"))</f>
        <v>【5.72】</v>
      </c>
      <c r="EE6" s="35">
        <f>IF(EE7="",NA(),EE7)</f>
        <v>0.02</v>
      </c>
      <c r="EF6" s="35">
        <f t="shared" ref="EF6:EN6" si="14">IF(EF7="",NA(),EF7)</f>
        <v>0.03</v>
      </c>
      <c r="EG6" s="34">
        <f t="shared" si="14"/>
        <v>0</v>
      </c>
      <c r="EH6" s="34">
        <f t="shared" si="14"/>
        <v>0</v>
      </c>
      <c r="EI6" s="34">
        <f t="shared" si="14"/>
        <v>0</v>
      </c>
      <c r="EJ6" s="35">
        <f t="shared" si="14"/>
        <v>0.01</v>
      </c>
      <c r="EK6" s="35">
        <f t="shared" si="14"/>
        <v>0.11</v>
      </c>
      <c r="EL6" s="35">
        <f t="shared" si="14"/>
        <v>0.09</v>
      </c>
      <c r="EM6" s="35">
        <f t="shared" si="14"/>
        <v>0.09</v>
      </c>
      <c r="EN6" s="35">
        <f t="shared" si="14"/>
        <v>0.09</v>
      </c>
      <c r="EO6" s="34" t="str">
        <f>IF(EO7="","",IF(EO7="-","【-】","【"&amp;SUBSTITUTE(TEXT(EO7,"#,##0.00"),"-","△")&amp;"】"))</f>
        <v>【0.30】</v>
      </c>
    </row>
    <row r="7" spans="1:148" s="36" customFormat="1" x14ac:dyDescent="0.15">
      <c r="A7" s="28"/>
      <c r="B7" s="37">
        <v>2020</v>
      </c>
      <c r="C7" s="37">
        <v>52035</v>
      </c>
      <c r="D7" s="37">
        <v>46</v>
      </c>
      <c r="E7" s="37">
        <v>17</v>
      </c>
      <c r="F7" s="37">
        <v>1</v>
      </c>
      <c r="G7" s="37">
        <v>0</v>
      </c>
      <c r="H7" s="37" t="s">
        <v>96</v>
      </c>
      <c r="I7" s="37" t="s">
        <v>97</v>
      </c>
      <c r="J7" s="37" t="s">
        <v>98</v>
      </c>
      <c r="K7" s="37" t="s">
        <v>99</v>
      </c>
      <c r="L7" s="37" t="s">
        <v>100</v>
      </c>
      <c r="M7" s="37" t="s">
        <v>101</v>
      </c>
      <c r="N7" s="38" t="s">
        <v>102</v>
      </c>
      <c r="O7" s="38">
        <v>54.15</v>
      </c>
      <c r="P7" s="38">
        <v>50.72</v>
      </c>
      <c r="Q7" s="38">
        <v>88.65</v>
      </c>
      <c r="R7" s="38">
        <v>3179</v>
      </c>
      <c r="S7" s="38">
        <v>87452</v>
      </c>
      <c r="T7" s="38">
        <v>692.8</v>
      </c>
      <c r="U7" s="38">
        <v>126.23</v>
      </c>
      <c r="V7" s="38">
        <v>43985</v>
      </c>
      <c r="W7" s="38">
        <v>19.13</v>
      </c>
      <c r="X7" s="38">
        <v>2299.27</v>
      </c>
      <c r="Y7" s="38">
        <v>103.56</v>
      </c>
      <c r="Z7" s="38">
        <v>104.02</v>
      </c>
      <c r="AA7" s="38">
        <v>104.97</v>
      </c>
      <c r="AB7" s="38">
        <v>104.76</v>
      </c>
      <c r="AC7" s="38">
        <v>101.57</v>
      </c>
      <c r="AD7" s="38">
        <v>105.73</v>
      </c>
      <c r="AE7" s="38">
        <v>108.38</v>
      </c>
      <c r="AF7" s="38">
        <v>108.43</v>
      </c>
      <c r="AG7" s="38">
        <v>106.99</v>
      </c>
      <c r="AH7" s="38">
        <v>107.85</v>
      </c>
      <c r="AI7" s="38">
        <v>106.67</v>
      </c>
      <c r="AJ7" s="38">
        <v>0</v>
      </c>
      <c r="AK7" s="38">
        <v>0</v>
      </c>
      <c r="AL7" s="38">
        <v>0</v>
      </c>
      <c r="AM7" s="38">
        <v>0</v>
      </c>
      <c r="AN7" s="38">
        <v>0</v>
      </c>
      <c r="AO7" s="38">
        <v>14.68</v>
      </c>
      <c r="AP7" s="38">
        <v>12.78</v>
      </c>
      <c r="AQ7" s="38">
        <v>12.89</v>
      </c>
      <c r="AR7" s="38">
        <v>7.42</v>
      </c>
      <c r="AS7" s="38">
        <v>4.72</v>
      </c>
      <c r="AT7" s="38">
        <v>3.64</v>
      </c>
      <c r="AU7" s="38">
        <v>50.78</v>
      </c>
      <c r="AV7" s="38">
        <v>65.540000000000006</v>
      </c>
      <c r="AW7" s="38">
        <v>71.900000000000006</v>
      </c>
      <c r="AX7" s="38">
        <v>75.819999999999993</v>
      </c>
      <c r="AY7" s="38">
        <v>85.28</v>
      </c>
      <c r="AZ7" s="38">
        <v>50.78</v>
      </c>
      <c r="BA7" s="38">
        <v>57.48</v>
      </c>
      <c r="BB7" s="38">
        <v>54.32</v>
      </c>
      <c r="BC7" s="38">
        <v>68.180000000000007</v>
      </c>
      <c r="BD7" s="38">
        <v>67.930000000000007</v>
      </c>
      <c r="BE7" s="38">
        <v>67.52</v>
      </c>
      <c r="BF7" s="38">
        <v>1125.98</v>
      </c>
      <c r="BG7" s="38">
        <v>1082.31</v>
      </c>
      <c r="BH7" s="38">
        <v>1018.78</v>
      </c>
      <c r="BI7" s="38">
        <v>986.36</v>
      </c>
      <c r="BJ7" s="38">
        <v>934.74</v>
      </c>
      <c r="BK7" s="38">
        <v>1053.93</v>
      </c>
      <c r="BL7" s="38">
        <v>1046.25</v>
      </c>
      <c r="BM7" s="38">
        <v>1000.94</v>
      </c>
      <c r="BN7" s="38">
        <v>847.44</v>
      </c>
      <c r="BO7" s="38">
        <v>857.88</v>
      </c>
      <c r="BP7" s="38">
        <v>705.21</v>
      </c>
      <c r="BQ7" s="38">
        <v>109.23</v>
      </c>
      <c r="BR7" s="38">
        <v>99.91</v>
      </c>
      <c r="BS7" s="38">
        <v>99.33</v>
      </c>
      <c r="BT7" s="38">
        <v>99.89</v>
      </c>
      <c r="BU7" s="38">
        <v>99.53</v>
      </c>
      <c r="BV7" s="38">
        <v>85.23</v>
      </c>
      <c r="BW7" s="38">
        <v>88.37</v>
      </c>
      <c r="BX7" s="38">
        <v>93.77</v>
      </c>
      <c r="BY7" s="38">
        <v>94.69</v>
      </c>
      <c r="BZ7" s="38">
        <v>94.97</v>
      </c>
      <c r="CA7" s="38">
        <v>98.96</v>
      </c>
      <c r="CB7" s="38">
        <v>149.24</v>
      </c>
      <c r="CC7" s="38">
        <v>163.16</v>
      </c>
      <c r="CD7" s="38">
        <v>163.81</v>
      </c>
      <c r="CE7" s="38">
        <v>162.51</v>
      </c>
      <c r="CF7" s="38">
        <v>162.11000000000001</v>
      </c>
      <c r="CG7" s="38">
        <v>185.7</v>
      </c>
      <c r="CH7" s="38">
        <v>178.11</v>
      </c>
      <c r="CI7" s="38">
        <v>165.57</v>
      </c>
      <c r="CJ7" s="38">
        <v>159.78</v>
      </c>
      <c r="CK7" s="38">
        <v>159.49</v>
      </c>
      <c r="CL7" s="38">
        <v>134.52000000000001</v>
      </c>
      <c r="CM7" s="38">
        <v>1552.8</v>
      </c>
      <c r="CN7" s="38">
        <v>1615.2</v>
      </c>
      <c r="CO7" s="38">
        <v>1579.07</v>
      </c>
      <c r="CP7" s="38">
        <v>1541.73</v>
      </c>
      <c r="CQ7" s="38">
        <v>1611.73</v>
      </c>
      <c r="CR7" s="38">
        <v>61.03</v>
      </c>
      <c r="CS7" s="38">
        <v>59.55</v>
      </c>
      <c r="CT7" s="38">
        <v>59.19</v>
      </c>
      <c r="CU7" s="38">
        <v>68.31</v>
      </c>
      <c r="CV7" s="38">
        <v>65.28</v>
      </c>
      <c r="CW7" s="38">
        <v>59.57</v>
      </c>
      <c r="CX7" s="38">
        <v>70.47</v>
      </c>
      <c r="CY7" s="38">
        <v>71.47</v>
      </c>
      <c r="CZ7" s="38">
        <v>72.459999999999994</v>
      </c>
      <c r="DA7" s="38">
        <v>74.28</v>
      </c>
      <c r="DB7" s="38">
        <v>75.400000000000006</v>
      </c>
      <c r="DC7" s="38">
        <v>86.83</v>
      </c>
      <c r="DD7" s="38">
        <v>87.14</v>
      </c>
      <c r="DE7" s="38">
        <v>86.66</v>
      </c>
      <c r="DF7" s="38">
        <v>92.62</v>
      </c>
      <c r="DG7" s="38">
        <v>92.72</v>
      </c>
      <c r="DH7" s="38">
        <v>95.57</v>
      </c>
      <c r="DI7" s="38">
        <v>19.97</v>
      </c>
      <c r="DJ7" s="38">
        <v>21.96</v>
      </c>
      <c r="DK7" s="38">
        <v>23.98</v>
      </c>
      <c r="DL7" s="38">
        <v>25.9</v>
      </c>
      <c r="DM7" s="38">
        <v>27.79</v>
      </c>
      <c r="DN7" s="38">
        <v>14.26</v>
      </c>
      <c r="DO7" s="38">
        <v>15.21</v>
      </c>
      <c r="DP7" s="38">
        <v>17.350000000000001</v>
      </c>
      <c r="DQ7" s="38">
        <v>26.36</v>
      </c>
      <c r="DR7" s="38">
        <v>23.79</v>
      </c>
      <c r="DS7" s="38">
        <v>36.520000000000003</v>
      </c>
      <c r="DT7" s="38">
        <v>0</v>
      </c>
      <c r="DU7" s="38">
        <v>0</v>
      </c>
      <c r="DV7" s="38">
        <v>0</v>
      </c>
      <c r="DW7" s="38">
        <v>0</v>
      </c>
      <c r="DX7" s="38">
        <v>0</v>
      </c>
      <c r="DY7" s="38">
        <v>0.01</v>
      </c>
      <c r="DZ7" s="38">
        <v>0.01</v>
      </c>
      <c r="EA7" s="38">
        <v>0.01</v>
      </c>
      <c r="EB7" s="38">
        <v>1.43</v>
      </c>
      <c r="EC7" s="38">
        <v>1.22</v>
      </c>
      <c r="ED7" s="38">
        <v>5.72</v>
      </c>
      <c r="EE7" s="38">
        <v>0.02</v>
      </c>
      <c r="EF7" s="38">
        <v>0.03</v>
      </c>
      <c r="EG7" s="38">
        <v>0</v>
      </c>
      <c r="EH7" s="38">
        <v>0</v>
      </c>
      <c r="EI7" s="38">
        <v>0</v>
      </c>
      <c r="EJ7" s="38">
        <v>0.01</v>
      </c>
      <c r="EK7" s="38">
        <v>0.11</v>
      </c>
      <c r="EL7" s="38">
        <v>0.09</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2022-01-17T06:46:33Z</cp:lastPrinted>
  <dcterms:created xsi:type="dcterms:W3CDTF">2021-12-03T07:07:35Z</dcterms:created>
  <dcterms:modified xsi:type="dcterms:W3CDTF">2022-01-19T06:40:51Z</dcterms:modified>
  <cp:category/>
</cp:coreProperties>
</file>