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121\Desktop\"/>
    </mc:Choice>
  </mc:AlternateContent>
  <workbookProtection workbookAlgorithmName="SHA-512" workbookHashValue="fTL2bGyCjQEDm5var7atYsgzVrpt8IAUtFHwFKbCF7ZLsOo71JM39Rz+qGZlf6titJExh8MwCyo2MtO7p+OJ1Q==" workbookSaltValue="viuE4HRmxSop0DCquqgtuQ==" workbookSpinCount="100000" lockStructure="1"/>
  <bookViews>
    <workbookView showHorizontalScroll="0" showVerticalScroll="0" showSheetTabs="0" xWindow="0" yWindow="0" windowWidth="28800" windowHeight="123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I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<sst xmlns="http://schemas.openxmlformats.org/spreadsheetml/2006/main" count="247" uniqueCount="120">
  <si>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</si>
  <si>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</si>
  <si>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</si>
  <si>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</si>
  <si>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</si>
  <si>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</si>
  <si>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</si>
  <si>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</si>
  <si>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</si>
  <si>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</si>
  <si>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</si>
  <si>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</si>
  <si>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</si>
  <si>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</si>
  <si>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</si>
  <si>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</si>
  <si>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</si>
  <si>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</si>
  <si>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</si>
  <si>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</si>
  <si>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</si>
  <si>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</si>
  <si>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</si>
  <si>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</si>
  <si>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</si>
  <si>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</si>
  <si>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</si>
  <si>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</si>
  <si>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</si>
  <si>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</si>
  <si>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</si>
  <si>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</si>
  <si>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</si>
  <si>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</si>
  <si>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</si>
  <si>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</si>
  <si>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</si>
  <si>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</si>
  <si>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</si>
  <si>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</si>
  <si>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</si>
  <si>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</si>
  <si>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</si>
  <si>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</si>
  <si>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</si>
  <si>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</si>
  <si>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</si>
  <si>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</si>
  <si>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</si>
  <si>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</si>
  <si>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</si>
  <si>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</si>
  <si>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</si>
  <si>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</si>
  <si>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</si>
  <si>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</si>
  <si>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</si>
  <si>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</si>
  <si>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</si>
  <si>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</si>
  <si>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</si>
  <si>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</si>
  <si>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</si>
  <si>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</si>
  <si>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</si>
  <si>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</si>
  <si>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</si>
  <si>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</si>
  <si>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</si>
  <si>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</si>
  <si>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</si>
  <si>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</si>
  <si>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</si>
  <si>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</si>
  <si>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</si>
  <si>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</si>
  <si>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</si>
  <si>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</si>
  <si>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</si>
  <si>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</si>
  <si>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</si>
  <si>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</si>
  <si>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</si>
  <si>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</si>
  <si>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</si>
  <si>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</si>
  <si>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</si>
  <si>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</si>
  <si>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</si>
  <si>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</si>
  <si>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</si>
  <si>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</si>
  <si>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</si>
  <si>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</si>
  <si>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</si>
  <si>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</si>
  <si>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</si>
  <si>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</si>
  <si>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</si>
  <si>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</si>
  <si>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</si>
  <si>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</si>
  <si>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</si>
  <si>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</si>
  <si>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</si>
  <si>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</si>
  <si>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</si>
  <si>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</si>
  <si>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</si>
  <si>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</si>
  <si>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</si>
  <si>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</si>
  <si>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</si>
  <si>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</si>
  <si>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</si>
  <si>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</si>
  <si>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</si>
  <si>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14年度から整備を開始し、平成24年度で整備を終了していることから、施設は比較的新しい。しかし、ある程度の修繕費が毎年発生しており、初期に整備した施設については、修理用の部品が製造されなくなってきているため、今後は修繕費が増加傾向となることが予想される。</t>
    <phoneticPr fontId="4"/>
  </si>
  <si>
    <t>　水洗化率はほぼ100％で維持管理に係る業務のみである。
　経費回収率は類似団体と比較して高い水準となっているが、今後も引き続き適切な維持管理により、経費の縮減を図る必要がある。</t>
    <phoneticPr fontId="4"/>
  </si>
  <si>
    <t>①収益的収支比率は92.70％であり、低い数値となっている。平成24年度で整備が終了しているため、使用料収入の増加は見込めないことから、費用の削減に努め、改善を図る必要がある。
④類似団体と比較して低く、整備が終了し新たな借入予定もないことから、今後も比率は下がっていくと見込んでいる。
⑤経費回収率は100.00％で、類似団体と比較して高い状況にあり、使用料をもって汚水処理費を賄うことができている。今後は、空き家等により利用者が減ることで使用料が減少することも考えられるため、効率的な維持管理により更なる経費節減に努める必要がある。
⑦施設利用率は、大きな増減の要因が見当たらないことから、60％前後で推移すると見込んでいる。
⑧水洗化率はほぼ100％であり、今後も大きな変動はなくこのままで推移すると見込んでいる。</t>
    <rPh sb="52" eb="54">
      <t>シュウニュウ</t>
    </rPh>
    <rPh sb="55" eb="57">
      <t>ゾウカ</t>
    </rPh>
    <rPh sb="58" eb="6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</si>
</sst>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F6-4E3F-99E9-6FA42C7C83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F6-4E3F-99E9-6FA42C7C83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60.04</c:v>
                </c:pt>
                <c:pt idx="1">
                  <c:v>60.04</c:v>
                </c:pt>
                <c:pt idx="2">
                  <c:v>60.04</c:v>
                </c:pt>
                <c:pt idx="3">
                  <c:v>59.92</c:v>
                </c:pt>
                <c:pt idx="4">
                  <c:v>59.92</c:v>
                </c:pt>
              </c:numCache>
            </c:numRef>
          </c:val>
          <c:extLst>
            <c:ext xmlns:c16="http://schemas.microsoft.com/office/drawing/2014/chart" uri="{C3380CC4-5D6E-409C-BE32-E72D297353CC}">
              <c16:uniqueId val="{00000000-9561-4528-BD76-9F3E298CEF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61.79</c:v>
                </c:pt>
                <c:pt idx="3">
                  <c:v>59.94</c:v>
                </c:pt>
                <c:pt idx="4">
                  <c:v>59.64</c:v>
                </c:pt>
              </c:numCache>
            </c:numRef>
          </c:val>
          <c:smooth val="0"/>
          <c:extLst>
            <c:ext xmlns:c16="http://schemas.microsoft.com/office/drawing/2014/chart" uri="{C3380CC4-5D6E-409C-BE32-E72D297353CC}">
              <c16:uniqueId val="{00000001-9561-4528-BD76-9F3E298CEF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99.8</c:v>
                </c:pt>
                <c:pt idx="1">
                  <c:v>99.8</c:v>
                </c:pt>
                <c:pt idx="2">
                  <c:v>99.79</c:v>
                </c:pt>
                <c:pt idx="3">
                  <c:v>99.79</c:v>
                </c:pt>
                <c:pt idx="4">
                  <c:v>99.78</c:v>
                </c:pt>
              </c:numCache>
            </c:numRef>
          </c:val>
          <c:extLst>
            <c:ext xmlns:c16="http://schemas.microsoft.com/office/drawing/2014/chart" uri="{C3380CC4-5D6E-409C-BE32-E72D297353CC}">
              <c16:uniqueId val="{00000000-7BD4-4685-BDC2-ED834012AC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92.44</c:v>
                </c:pt>
                <c:pt idx="3">
                  <c:v>89.66</c:v>
                </c:pt>
                <c:pt idx="4">
                  <c:v>90.63</c:v>
                </c:pt>
              </c:numCache>
            </c:numRef>
          </c:val>
          <c:smooth val="0"/>
          <c:extLst>
            <c:ext xmlns:c16="http://schemas.microsoft.com/office/drawing/2014/chart" uri="{C3380CC4-5D6E-409C-BE32-E72D297353CC}">
              <c16:uniqueId val="{00000001-7BD4-4685-BDC2-ED834012AC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93.71</c:v>
                </c:pt>
                <c:pt idx="1">
                  <c:v>89.96</c:v>
                </c:pt>
                <c:pt idx="2">
                  <c:v>92.01</c:v>
                </c:pt>
                <c:pt idx="3">
                  <c:v>91.19</c:v>
                </c:pt>
                <c:pt idx="4">
                  <c:v>92.7</c:v>
                </c:pt>
              </c:numCache>
            </c:numRef>
          </c:val>
          <c:extLst>
            <c:ext xmlns:c16="http://schemas.microsoft.com/office/drawing/2014/chart" uri="{C3380CC4-5D6E-409C-BE32-E72D297353CC}">
              <c16:uniqueId val="{00000000-0B4F-4895-9EC6-4D6F9A39AC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F-4895-9EC6-4D6F9A39AC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E3-4CA3-BFAA-10613497BB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E3-4CA3-BFAA-10613497BB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2-48F7-ABBE-C91C826ED9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2-48F7-ABBE-C91C826ED9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E-4111-B242-16CE9BE97E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E-4111-B242-16CE9BE97E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6E-433F-80D6-41BBEE137F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6E-433F-80D6-41BBEE137F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209.03</c:v>
                </c:pt>
                <c:pt idx="1">
                  <c:v>195.1</c:v>
                </c:pt>
                <c:pt idx="2">
                  <c:v>185.43</c:v>
                </c:pt>
                <c:pt idx="3">
                  <c:v>176.48</c:v>
                </c:pt>
                <c:pt idx="4">
                  <c:v>83.31</c:v>
                </c:pt>
              </c:numCache>
            </c:numRef>
          </c:val>
          <c:extLst>
            <c:ext xmlns:c16="http://schemas.microsoft.com/office/drawing/2014/chart" uri="{C3380CC4-5D6E-409C-BE32-E72D297353CC}">
              <c16:uniqueId val="{00000000-CEEE-48EB-898C-03F2694F4E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244.85</c:v>
                </c:pt>
                <c:pt idx="3">
                  <c:v>296.89</c:v>
                </c:pt>
                <c:pt idx="4">
                  <c:v>270.57</c:v>
                </c:pt>
              </c:numCache>
            </c:numRef>
          </c:val>
          <c:smooth val="0"/>
          <c:extLst>
            <c:ext xmlns:c16="http://schemas.microsoft.com/office/drawing/2014/chart" uri="{C3380CC4-5D6E-409C-BE32-E72D297353CC}">
              <c16:uniqueId val="{00000001-CEEE-48EB-898C-03F2694F4E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99.09</c:v>
                </c:pt>
                <c:pt idx="1">
                  <c:v>99.56</c:v>
                </c:pt>
                <c:pt idx="2">
                  <c:v>99.73</c:v>
                </c:pt>
                <c:pt idx="3">
                  <c:v>100</c:v>
                </c:pt>
                <c:pt idx="4">
                  <c:v>100</c:v>
                </c:pt>
              </c:numCache>
            </c:numRef>
          </c:val>
          <c:extLst>
            <c:ext xmlns:c16="http://schemas.microsoft.com/office/drawing/2014/chart" uri="{C3380CC4-5D6E-409C-BE32-E72D297353CC}">
              <c16:uniqueId val="{00000000-0324-444E-B045-5B8D05CAF9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64.78</c:v>
                </c:pt>
                <c:pt idx="3">
                  <c:v>63.06</c:v>
                </c:pt>
                <c:pt idx="4">
                  <c:v>62.5</c:v>
                </c:pt>
              </c:numCache>
            </c:numRef>
          </c:val>
          <c:smooth val="0"/>
          <c:extLst>
            <c:ext xmlns:c16="http://schemas.microsoft.com/office/drawing/2014/chart" uri="{C3380CC4-5D6E-409C-BE32-E72D297353CC}">
              <c16:uniqueId val="{00000001-0324-444E-B045-5B8D05CAF9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354.81</c:v>
                </c:pt>
                <c:pt idx="1">
                  <c:v>353.2</c:v>
                </c:pt>
                <c:pt idx="2">
                  <c:v>352.86</c:v>
                </c:pt>
                <c:pt idx="3">
                  <c:v>351.22</c:v>
                </c:pt>
                <c:pt idx="4">
                  <c:v>350.94</c:v>
                </c:pt>
              </c:numCache>
            </c:numRef>
          </c:val>
          <c:extLst>
            <c:ext xmlns:c16="http://schemas.microsoft.com/office/drawing/2014/chart" uri="{C3380CC4-5D6E-409C-BE32-E72D297353CC}">
              <c16:uniqueId val="{00000000-B1D0-4539-B757-872185D425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250.21</c:v>
                </c:pt>
                <c:pt idx="3">
                  <c:v>264.77</c:v>
                </c:pt>
                <c:pt idx="4">
                  <c:v>269.33</c:v>
                </c:pt>
              </c:numCache>
            </c:numRef>
          </c:val>
          <c:smooth val="0"/>
          <c:extLst>
            <c:ext xmlns:c16="http://schemas.microsoft.com/office/drawing/2014/chart" uri="{C3380CC4-5D6E-409C-BE32-E72D297353CC}">
              <c16:uniqueId val="{00000001-B1D0-4539-B757-872185D425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横手市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88801</v>
      </c>
      <c r="AM8" s="69"/>
      <c r="AN8" s="69"/>
      <c r="AO8" s="69"/>
      <c r="AP8" s="69"/>
      <c r="AQ8" s="69"/>
      <c r="AR8" s="69"/>
      <c r="AS8" s="69"/>
      <c r="AT8" s="68">
        <f>データ!T6</f>
        <v>692.8</v>
      </c>
      <c r="AU8" s="68"/>
      <c r="AV8" s="68"/>
      <c r="AW8" s="68"/>
      <c r="AX8" s="68"/>
      <c r="AY8" s="68"/>
      <c r="AZ8" s="68"/>
      <c r="BA8" s="68"/>
      <c r="BB8" s="68">
        <f>データ!U6</f>
        <v>128.18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2.1</v>
      </c>
      <c r="Q10" s="68"/>
      <c r="R10" s="68"/>
      <c r="S10" s="68"/>
      <c r="T10" s="68"/>
      <c r="U10" s="68"/>
      <c r="V10" s="68"/>
      <c r="W10" s="68">
        <f>データ!Q6</f>
        <v>100</v>
      </c>
      <c r="X10" s="68"/>
      <c r="Y10" s="68"/>
      <c r="Z10" s="68"/>
      <c r="AA10" s="68"/>
      <c r="AB10" s="68"/>
      <c r="AC10" s="68"/>
      <c r="AD10" s="69">
        <f>データ!R6</f>
        <v>5500</v>
      </c>
      <c r="AE10" s="69"/>
      <c r="AF10" s="69"/>
      <c r="AG10" s="69"/>
      <c r="AH10" s="69"/>
      <c r="AI10" s="69"/>
      <c r="AJ10" s="69"/>
      <c r="AK10" s="2"/>
      <c r="AL10" s="69">
        <f>データ!V6</f>
        <v>1848</v>
      </c>
      <c r="AM10" s="69"/>
      <c r="AN10" s="69"/>
      <c r="AO10" s="69"/>
      <c r="AP10" s="69"/>
      <c r="AQ10" s="69"/>
      <c r="AR10" s="69"/>
      <c r="AS10" s="69"/>
      <c r="AT10" s="68">
        <f>データ!W6</f>
        <v>23.34</v>
      </c>
      <c r="AU10" s="68"/>
      <c r="AV10" s="68"/>
      <c r="AW10" s="68"/>
      <c r="AX10" s="68"/>
      <c r="AY10" s="68"/>
      <c r="AZ10" s="68"/>
      <c r="BA10" s="68"/>
      <c r="BB10" s="68">
        <f>データ!X6</f>
        <v>79.180000000000007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rx7oRb7wr8NKYmiT2m5vOzHIXH+ofBNuFxMAUlA0R1ErWgRd2h38xkTP2qV2iFiKXqqmkmwN6uXM9ctJPpVOhQ==" saltValue="LGreu4+3dKSeCoA3pwou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52035</v>
      </c>
      <c r="D6" s="33">
        <f t="shared" si="3"/>
        <v>47</v>
      </c>
      <c r="E6" s="33">
        <f t="shared" si="3"/>
        <v>18</v>
      </c>
      <c r="F6" s="33">
        <f t="shared" si="3"/>
        <v>0</v>
      </c>
      <c r="G6" s="33">
        <f t="shared" si="3"/>
        <v>0</v>
      </c>
      <c r="H6" s="33" t="str">
        <f t="shared" si="3"/>
        <v>秋田県　横手市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2.1</v>
      </c>
      <c r="Q6" s="34">
        <f t="shared" si="3"/>
        <v>100</v>
      </c>
      <c r="R6" s="34">
        <f t="shared" si="3"/>
        <v>5500</v>
      </c>
      <c r="S6" s="34">
        <f t="shared" si="3"/>
        <v>88801</v>
      </c>
      <c r="T6" s="34">
        <f t="shared" si="3"/>
        <v>692.8</v>
      </c>
      <c r="U6" s="34">
        <f t="shared" si="3"/>
        <v>128.18</v>
      </c>
      <c r="V6" s="34">
        <f t="shared" si="3"/>
        <v>1848</v>
      </c>
      <c r="W6" s="34">
        <f t="shared" si="3"/>
        <v>23.34</v>
      </c>
      <c r="X6" s="34">
        <f t="shared" si="3"/>
        <v>79.180000000000007</v>
      </c>
      <c r="Y6" s="35">
        <f>IF(Y7="",NA(),Y7)</f>
        <v>93.71</v>
      </c>
      <c r="Z6" s="35">
        <f t="shared" ref="Z6:AH6" si="4">IF(Z7="",NA(),Z7)</f>
        <v>89.96</v>
      </c>
      <c r="AA6" s="35">
        <f t="shared" si="4"/>
        <v>92.01</v>
      </c>
      <c r="AB6" s="35">
        <f t="shared" si="4"/>
        <v>91.19</v>
      </c>
      <c r="AC6" s="35">
        <f t="shared" si="4"/>
        <v>92.7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209.03</v>
      </c>
      <c r="BG6" s="35">
        <f t="shared" ref="BG6:BO6" si="7">IF(BG7="",NA(),BG7)</f>
        <v>195.1</v>
      </c>
      <c r="BH6" s="35">
        <f t="shared" si="7"/>
        <v>185.43</v>
      </c>
      <c r="BI6" s="35">
        <f t="shared" si="7"/>
        <v>176.48</v>
      </c>
      <c r="BJ6" s="35">
        <f t="shared" si="7"/>
        <v>83.31</v>
      </c>
      <c r="BK6" s="35">
        <f t="shared" si="7"/>
        <v>392.19</v>
      </c>
      <c r="BL6" s="35">
        <f t="shared" si="7"/>
        <v>413.5</v>
      </c>
      <c r="BM6" s="35">
        <f t="shared" si="7"/>
        <v>244.85</v>
      </c>
      <c r="BN6" s="35">
        <f t="shared" si="7"/>
        <v>296.89</v>
      </c>
      <c r="BO6" s="35">
        <f t="shared" si="7"/>
        <v>270.57</v>
      </c>
      <c r="BP6" s="34" t="str">
        <f>IF(BP7="","",IF(BP7="-","【-】","【"&amp;SUBSTITUTE(TEXT(BP7,"#,##0.00"),"-","△")&amp;"】"))</f>
        <v>【307.23】</v>
      </c>
      <c r="BQ6" s="35">
        <f>IF(BQ7="",NA(),BQ7)</f>
        <v>99.09</v>
      </c>
      <c r="BR6" s="35">
        <f t="shared" ref="BR6:BZ6" si="8">IF(BR7="",NA(),BR7)</f>
        <v>99.56</v>
      </c>
      <c r="BS6" s="35">
        <f t="shared" si="8"/>
        <v>99.73</v>
      </c>
      <c r="BT6" s="35">
        <f t="shared" si="8"/>
        <v>100</v>
      </c>
      <c r="BU6" s="35">
        <f t="shared" si="8"/>
        <v>100</v>
      </c>
      <c r="BV6" s="35">
        <f t="shared" si="8"/>
        <v>57.03</v>
      </c>
      <c r="BW6" s="35">
        <f t="shared" si="8"/>
        <v>55.84</v>
      </c>
      <c r="BX6" s="35">
        <f t="shared" si="8"/>
        <v>64.78</v>
      </c>
      <c r="BY6" s="35">
        <f t="shared" si="8"/>
        <v>63.06</v>
      </c>
      <c r="BZ6" s="35">
        <f t="shared" si="8"/>
        <v>62.5</v>
      </c>
      <c r="CA6" s="34" t="str">
        <f>IF(CA7="","",IF(CA7="-","【-】","【"&amp;SUBSTITUTE(TEXT(CA7,"#,##0.00"),"-","△")&amp;"】"))</f>
        <v>【59.98】</v>
      </c>
      <c r="CB6" s="35">
        <f>IF(CB7="",NA(),CB7)</f>
        <v>354.81</v>
      </c>
      <c r="CC6" s="35">
        <f t="shared" ref="CC6:CK6" si="9">IF(CC7="",NA(),CC7)</f>
        <v>353.2</v>
      </c>
      <c r="CD6" s="35">
        <f t="shared" si="9"/>
        <v>352.86</v>
      </c>
      <c r="CE6" s="35">
        <f t="shared" si="9"/>
        <v>351.22</v>
      </c>
      <c r="CF6" s="35">
        <f t="shared" si="9"/>
        <v>350.94</v>
      </c>
      <c r="CG6" s="35">
        <f t="shared" si="9"/>
        <v>283.73</v>
      </c>
      <c r="CH6" s="35">
        <f t="shared" si="9"/>
        <v>287.57</v>
      </c>
      <c r="CI6" s="35">
        <f t="shared" si="9"/>
        <v>250.21</v>
      </c>
      <c r="CJ6" s="35">
        <f t="shared" si="9"/>
        <v>264.77</v>
      </c>
      <c r="CK6" s="35">
        <f t="shared" si="9"/>
        <v>269.33</v>
      </c>
      <c r="CL6" s="34" t="str">
        <f>IF(CL7="","",IF(CL7="-","【-】","【"&amp;SUBSTITUTE(TEXT(CL7,"#,##0.00"),"-","△")&amp;"】"))</f>
        <v>【272.98】</v>
      </c>
      <c r="CM6" s="35">
        <f>IF(CM7="",NA(),CM7)</f>
        <v>60.04</v>
      </c>
      <c r="CN6" s="35">
        <f t="shared" ref="CN6:CV6" si="10">IF(CN7="",NA(),CN7)</f>
        <v>60.04</v>
      </c>
      <c r="CO6" s="35">
        <f t="shared" si="10"/>
        <v>60.04</v>
      </c>
      <c r="CP6" s="35">
        <f t="shared" si="10"/>
        <v>59.92</v>
      </c>
      <c r="CQ6" s="35">
        <f t="shared" si="10"/>
        <v>59.92</v>
      </c>
      <c r="CR6" s="35">
        <f t="shared" si="10"/>
        <v>58.25</v>
      </c>
      <c r="CS6" s="35">
        <f t="shared" si="10"/>
        <v>61.55</v>
      </c>
      <c r="CT6" s="35">
        <f t="shared" si="10"/>
        <v>61.79</v>
      </c>
      <c r="CU6" s="35">
        <f t="shared" si="10"/>
        <v>59.94</v>
      </c>
      <c r="CV6" s="35">
        <f t="shared" si="10"/>
        <v>59.64</v>
      </c>
      <c r="CW6" s="34" t="str">
        <f>IF(CW7="","",IF(CW7="-","【-】","【"&amp;SUBSTITUTE(TEXT(CW7,"#,##0.00"),"-","△")&amp;"】"))</f>
        <v>【58.71】</v>
      </c>
      <c r="CX6" s="35">
        <f>IF(CX7="",NA(),CX7)</f>
        <v>99.8</v>
      </c>
      <c r="CY6" s="35">
        <f t="shared" ref="CY6:DG6" si="11">IF(CY7="",NA(),CY7)</f>
        <v>99.8</v>
      </c>
      <c r="CZ6" s="35">
        <f t="shared" si="11"/>
        <v>99.79</v>
      </c>
      <c r="DA6" s="35">
        <f t="shared" si="11"/>
        <v>99.79</v>
      </c>
      <c r="DB6" s="35">
        <f t="shared" si="11"/>
        <v>99.78</v>
      </c>
      <c r="DC6" s="35">
        <f t="shared" si="11"/>
        <v>68.150000000000006</v>
      </c>
      <c r="DD6" s="35">
        <f t="shared" si="11"/>
        <v>67.489999999999995</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52035</v>
      </c>
      <c r="D7" s="37">
        <v>47</v>
      </c>
      <c r="E7" s="37">
        <v>18</v>
      </c>
      <c r="F7" s="37">
        <v>0</v>
      </c>
      <c r="G7" s="37">
        <v>0</v>
      </c>
      <c r="H7" s="37" t="s">
        <v>97</v>
      </c>
      <c r="I7" s="37" t="s">
        <v>98</v>
      </c>
      <c r="J7" s="37" t="s">
        <v>99</v>
      </c>
      <c r="K7" s="37" t="s">
        <v>100</v>
      </c>
      <c r="L7" s="37" t="s">
        <v>101</v>
      </c>
      <c r="M7" s="37" t="s">
        <v>102</v>
      </c>
      <c r="N7" s="38" t="s">
        <v>103</v>
      </c>
      <c r="O7" s="38" t="s">
        <v>104</v>
      </c>
      <c r="P7" s="38">
        <v>2.1</v>
      </c>
      <c r="Q7" s="38">
        <v>100</v>
      </c>
      <c r="R7" s="38">
        <v>5500</v>
      </c>
      <c r="S7" s="38">
        <v>88801</v>
      </c>
      <c r="T7" s="38">
        <v>692.8</v>
      </c>
      <c r="U7" s="38">
        <v>128.18</v>
      </c>
      <c r="V7" s="38">
        <v>1848</v>
      </c>
      <c r="W7" s="38">
        <v>23.34</v>
      </c>
      <c r="X7" s="38">
        <v>79.180000000000007</v>
      </c>
      <c r="Y7" s="38">
        <v>93.71</v>
      </c>
      <c r="Z7" s="38">
        <v>89.96</v>
      </c>
      <c r="AA7" s="38">
        <v>92.01</v>
      </c>
      <c r="AB7" s="38">
        <v>91.19</v>
      </c>
      <c r="AC7" s="38">
        <v>92.7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209.03</v>
      </c>
      <c r="BG7" s="38">
        <v>195.1</v>
      </c>
      <c r="BH7" s="38">
        <v>185.43</v>
      </c>
      <c r="BI7" s="38">
        <v>176.48</v>
      </c>
      <c r="BJ7" s="38">
        <v>83.31</v>
      </c>
      <c r="BK7" s="38">
        <v>392.19</v>
      </c>
      <c r="BL7" s="38">
        <v>413.5</v>
      </c>
      <c r="BM7" s="38">
        <v>244.85</v>
      </c>
      <c r="BN7" s="38">
        <v>296.89</v>
      </c>
      <c r="BO7" s="38">
        <v>270.57</v>
      </c>
      <c r="BP7" s="38">
        <v>307.23</v>
      </c>
      <c r="BQ7" s="38">
        <v>99.09</v>
      </c>
      <c r="BR7" s="38">
        <v>99.56</v>
      </c>
      <c r="BS7" s="38">
        <v>99.73</v>
      </c>
      <c r="BT7" s="38">
        <v>100</v>
      </c>
      <c r="BU7" s="38">
        <v>100</v>
      </c>
      <c r="BV7" s="38">
        <v>57.03</v>
      </c>
      <c r="BW7" s="38">
        <v>55.84</v>
      </c>
      <c r="BX7" s="38">
        <v>64.78</v>
      </c>
      <c r="BY7" s="38">
        <v>63.06</v>
      </c>
      <c r="BZ7" s="38">
        <v>62.5</v>
      </c>
      <c r="CA7" s="38">
        <v>59.98</v>
      </c>
      <c r="CB7" s="38">
        <v>354.81</v>
      </c>
      <c r="CC7" s="38">
        <v>353.2</v>
      </c>
      <c r="CD7" s="38">
        <v>352.86</v>
      </c>
      <c r="CE7" s="38">
        <v>351.22</v>
      </c>
      <c r="CF7" s="38">
        <v>350.94</v>
      </c>
      <c r="CG7" s="38">
        <v>283.73</v>
      </c>
      <c r="CH7" s="38">
        <v>287.57</v>
      </c>
      <c r="CI7" s="38">
        <v>250.21</v>
      </c>
      <c r="CJ7" s="38">
        <v>264.77</v>
      </c>
      <c r="CK7" s="38">
        <v>269.33</v>
      </c>
      <c r="CL7" s="38">
        <v>272.98</v>
      </c>
      <c r="CM7" s="38">
        <v>60.04</v>
      </c>
      <c r="CN7" s="38">
        <v>60.04</v>
      </c>
      <c r="CO7" s="38">
        <v>60.04</v>
      </c>
      <c r="CP7" s="38">
        <v>59.92</v>
      </c>
      <c r="CQ7" s="38">
        <v>59.92</v>
      </c>
      <c r="CR7" s="38">
        <v>58.25</v>
      </c>
      <c r="CS7" s="38">
        <v>61.55</v>
      </c>
      <c r="CT7" s="38">
        <v>61.79</v>
      </c>
      <c r="CU7" s="38">
        <v>59.94</v>
      </c>
      <c r="CV7" s="38">
        <v>59.64</v>
      </c>
      <c r="CW7" s="38">
        <v>58.71</v>
      </c>
      <c r="CX7" s="38">
        <v>99.8</v>
      </c>
      <c r="CY7" s="38">
        <v>99.8</v>
      </c>
      <c r="CZ7" s="38">
        <v>99.79</v>
      </c>
      <c r="DA7" s="38">
        <v>99.79</v>
      </c>
      <c r="DB7" s="38">
        <v>99.78</v>
      </c>
      <c r="DC7" s="38">
        <v>68.150000000000006</v>
      </c>
      <c r="DD7" s="38">
        <v>67.489999999999995</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2020-12-04T03:15:35Z</dcterms:created>
  <dcterms:modified xsi:type="dcterms:W3CDTF">2021-02-25T01:04:55Z</dcterms:modified>
  <cp:category/>
</cp:coreProperties>
</file>