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11_地域コミュニティ推進係（地域振興に関することnew）\05_市補助金\1_地域づくり活動補助金\02_ガイドブック\R080401_改訂\様式\1_交付申請\"/>
    </mc:Choice>
  </mc:AlternateContent>
  <xr:revisionPtr revIDLastSave="0" documentId="13_ncr:1_{6D2940B0-C879-4EFE-B2F8-CDD9C0018C16}" xr6:coauthVersionLast="47" xr6:coauthVersionMax="47" xr10:uidLastSave="{00000000-0000-0000-0000-000000000000}"/>
  <bookViews>
    <workbookView xWindow="-120" yWindow="-120" windowWidth="29040" windowHeight="15720" tabRatio="740" xr2:uid="{00000000-000D-0000-FFFF-FFFF00000000}"/>
  </bookViews>
  <sheets>
    <sheet name="00_記載の方法" sheetId="10" r:id="rId1"/>
    <sheet name="01_交付申請書" sheetId="1" r:id="rId2"/>
    <sheet name="02_事業計画書" sheetId="2" r:id="rId3"/>
    <sheet name="03_収支計画" sheetId="9" r:id="rId4"/>
    <sheet name="04_団体の概要書" sheetId="4" r:id="rId5"/>
    <sheet name="14-1_請求書（概算払い希望の場合）" sheetId="5" r:id="rId6"/>
    <sheet name="14-2_委任状（団体と振込口座が違う場合）" sheetId="7" r:id="rId7"/>
  </sheets>
  <definedNames>
    <definedName name="_xlnm.Print_Area" localSheetId="0">'00_記載の方法'!$A$1:$E$74</definedName>
    <definedName name="_xlnm.Print_Area" localSheetId="1">'01_交付申請書'!$A$1:$AF$55</definedName>
    <definedName name="_xlnm.Print_Area" localSheetId="2">'02_事業計画書'!$A$1:$P$45</definedName>
    <definedName name="_xlnm.Print_Area" localSheetId="3">'03_収支計画'!$A$1:$F$50</definedName>
    <definedName name="_xlnm.Print_Area" localSheetId="4">'04_団体の概要書'!$A$1:$I$24</definedName>
    <definedName name="_xlnm.Print_Area" localSheetId="5">'14-1_請求書（概算払い希望の場合）'!$A$1:$U$34</definedName>
    <definedName name="_xlnm.Print_Area" localSheetId="6">'14-2_委任状（団体と振込口座が違う場合）'!$A$1:$C$25</definedName>
    <definedName name="保険有無" localSheetId="2">#REF!</definedName>
    <definedName name="保険有無" localSheetId="3">#REF!</definedName>
    <definedName name="保険有無" localSheetId="4">#REF!</definedName>
    <definedName name="保険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9" l="1"/>
  <c r="C8" i="4"/>
  <c r="B4" i="4"/>
  <c r="P12" i="2"/>
  <c r="D20" i="9"/>
  <c r="D21" i="9"/>
  <c r="D22" i="9"/>
  <c r="D23" i="9"/>
  <c r="D24" i="9"/>
  <c r="D25" i="9"/>
  <c r="D26" i="9"/>
  <c r="D27" i="9"/>
  <c r="D28" i="9"/>
  <c r="D29" i="9"/>
  <c r="D30" i="9"/>
  <c r="D17" i="9"/>
  <c r="B9" i="5"/>
  <c r="C7" i="9" l="1"/>
  <c r="L10" i="2"/>
  <c r="C61" i="9"/>
  <c r="E61" i="9"/>
  <c r="C62" i="9"/>
  <c r="E62" i="9"/>
  <c r="C63" i="9"/>
  <c r="E63" i="9"/>
  <c r="C64" i="9"/>
  <c r="E64" i="9"/>
  <c r="E22" i="9" l="1"/>
  <c r="E24" i="9"/>
  <c r="E25" i="9"/>
  <c r="E26" i="9"/>
  <c r="E27" i="9"/>
  <c r="E28" i="9"/>
  <c r="E30" i="9"/>
  <c r="C56" i="9" l="1"/>
  <c r="C57" i="9"/>
  <c r="C58" i="9"/>
  <c r="C59" i="9"/>
  <c r="C60" i="9"/>
  <c r="C55" i="9"/>
  <c r="C40" i="9"/>
  <c r="C31" i="9"/>
  <c r="L7" i="9"/>
  <c r="L8" i="9" s="1"/>
  <c r="F3" i="9"/>
  <c r="C12" i="4"/>
  <c r="C11" i="4"/>
  <c r="F9" i="4"/>
  <c r="C41" i="9" l="1"/>
  <c r="C10" i="4"/>
  <c r="Q10" i="2"/>
  <c r="R10" i="2" s="1"/>
  <c r="R19" i="1" s="1"/>
  <c r="B10" i="5"/>
  <c r="M32" i="1"/>
  <c r="M31" i="1"/>
  <c r="M30" i="1"/>
  <c r="B14" i="5"/>
  <c r="B8" i="5"/>
  <c r="D64" i="9" l="1"/>
  <c r="D61" i="9"/>
  <c r="D62" i="9"/>
  <c r="D63" i="9"/>
  <c r="D60" i="9"/>
  <c r="D56" i="9"/>
  <c r="D18" i="9" s="1"/>
  <c r="D55" i="9"/>
  <c r="D57" i="9"/>
  <c r="D19" i="9" s="1"/>
  <c r="D58" i="9"/>
  <c r="D59" i="9"/>
  <c r="E23" i="9" s="1"/>
  <c r="D10" i="2"/>
  <c r="D4" i="2"/>
  <c r="D12" i="2"/>
  <c r="D6" i="2"/>
  <c r="D7" i="2"/>
  <c r="D8" i="2"/>
  <c r="D9" i="2"/>
  <c r="D5" i="2"/>
  <c r="M9" i="2"/>
  <c r="E29" i="9"/>
  <c r="E21" i="9"/>
  <c r="E19" i="9" l="1"/>
  <c r="E58" i="9"/>
  <c r="E17" i="9" l="1"/>
  <c r="E60" i="9"/>
  <c r="E59" i="9"/>
  <c r="E55" i="9"/>
  <c r="E57" i="9"/>
  <c r="E20" i="9" l="1"/>
  <c r="E18" i="9"/>
  <c r="E31" i="9" l="1"/>
  <c r="D31" i="9"/>
  <c r="E41" i="9" s="1"/>
  <c r="E56" i="9"/>
  <c r="I6" i="9" l="1"/>
  <c r="C14" i="9" s="1"/>
  <c r="M16" i="5"/>
  <c r="M11" i="5" s="1"/>
  <c r="C13" i="9"/>
  <c r="E13" i="9" s="1"/>
  <c r="F41" i="9"/>
  <c r="B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松下 亮太</author>
    <author>加藤 勇幸</author>
  </authors>
  <commentList>
    <comment ref="L19" authorId="0" shapeId="0" xr:uid="{1F96F561-7A42-483D-86E8-5D470A1DCEA0}">
      <text>
        <r>
          <rPr>
            <sz val="9"/>
            <color indexed="81"/>
            <rFont val="MS P ゴシック"/>
            <family val="3"/>
            <charset val="128"/>
          </rPr>
          <t>補助金申請額を記載ください。</t>
        </r>
      </text>
    </comment>
    <comment ref="J21" authorId="1" shapeId="0" xr:uid="{EB0E875C-F4F5-48B1-8D45-0578D9566935}">
      <text>
        <r>
          <rPr>
            <sz val="9"/>
            <color indexed="81"/>
            <rFont val="MS P ゴシック"/>
            <family val="3"/>
            <charset val="128"/>
          </rPr>
          <t>該当する区分に
チェックをいれてください。</t>
        </r>
      </text>
    </comment>
    <comment ref="Y25" authorId="1" shapeId="0" xr:uid="{00000000-0006-0000-0000-000005000000}">
      <text>
        <r>
          <rPr>
            <sz val="9"/>
            <color indexed="81"/>
            <rFont val="MS P ゴシック"/>
            <family val="3"/>
            <charset val="128"/>
          </rPr>
          <t>旧元気事業の場合は、
補助率を記入してください。
１年目10/10　２年目 9/10
３年目 8/10　４年目 7/10
５年目 6/10</t>
        </r>
      </text>
    </comment>
    <comment ref="N44" authorId="1" shapeId="0" xr:uid="{00000000-0006-0000-0000-000008000000}">
      <text>
        <r>
          <rPr>
            <sz val="9"/>
            <color indexed="81"/>
            <rFont val="MS P ゴシック"/>
            <family val="3"/>
            <charset val="128"/>
          </rPr>
          <t>非営利団体・旧元気事業は５回まで申請可能です。</t>
        </r>
      </text>
    </comment>
    <comment ref="J47" authorId="0" shapeId="0" xr:uid="{407F8272-905C-4358-91B7-A9DF23E87037}">
      <text>
        <r>
          <rPr>
            <sz val="9"/>
            <color indexed="81"/>
            <rFont val="MS P ゴシック"/>
            <family val="3"/>
            <charset val="128"/>
          </rPr>
          <t>申請事務を代表者以外の担当者が行う場合に記載してください。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松下 亮太</author>
    <author>加藤 勇幸</author>
    <author>user</author>
  </authors>
  <commentList>
    <comment ref="D4" authorId="0" shapeId="0" xr:uid="{D8BFA7C9-F015-4130-AD45-4F05328EDC5F}">
      <text>
        <r>
          <rPr>
            <sz val="9"/>
            <color indexed="81"/>
            <rFont val="MS P ゴシック"/>
            <family val="3"/>
            <charset val="128"/>
          </rPr>
          <t>交付申請書から自動で入力されます</t>
        </r>
      </text>
    </comment>
    <comment ref="D10" authorId="0" shapeId="0" xr:uid="{D40B1030-C2A3-40DD-9CD7-3FE48516BBD3}">
      <text>
        <r>
          <rPr>
            <sz val="9"/>
            <color indexed="81"/>
            <rFont val="MS P ゴシック"/>
            <family val="3"/>
            <charset val="128"/>
          </rPr>
          <t>収支計画書を作成すると自動で入力されます</t>
        </r>
      </text>
    </comment>
    <comment ref="L10" authorId="0" shapeId="0" xr:uid="{5D751C11-A7EB-4C75-B87E-D0B1972B2CE1}">
      <text>
        <r>
          <rPr>
            <sz val="9"/>
            <color indexed="81"/>
            <rFont val="MS P ゴシック"/>
            <family val="3"/>
            <charset val="128"/>
          </rPr>
          <t>交付申請書から自動で入力されます</t>
        </r>
      </text>
    </comment>
    <comment ref="D12" authorId="1" shapeId="0" xr:uid="{EDC2A71A-5142-46D0-91DB-BF3DC624FAE4}">
      <text>
        <r>
          <rPr>
            <sz val="9"/>
            <color indexed="81"/>
            <rFont val="MS P ゴシック"/>
            <family val="3"/>
            <charset val="128"/>
          </rPr>
          <t>交付申請書から自動で入力されます。</t>
        </r>
      </text>
    </comment>
    <comment ref="M12" authorId="2" shapeId="0" xr:uid="{5E238ADA-CB31-47BD-BB47-117020049464}">
      <text>
        <r>
          <rPr>
            <sz val="9"/>
            <color indexed="81"/>
            <rFont val="MS P ゴシック"/>
            <family val="3"/>
            <charset val="128"/>
          </rPr>
          <t>新規か継続か選択してください。</t>
        </r>
      </text>
    </comment>
    <comment ref="D14" authorId="1" shapeId="0" xr:uid="{26D08EBC-B012-4DEE-A6D5-3951A4FDEC74}">
      <text>
        <r>
          <rPr>
            <sz val="9"/>
            <color indexed="81"/>
            <rFont val="MS P ゴシック"/>
            <family val="3"/>
            <charset val="128"/>
          </rPr>
          <t xml:space="preserve">地域課題などを具体的に
記入してください。
</t>
        </r>
      </text>
    </comment>
    <comment ref="P15" authorId="1" shapeId="0" xr:uid="{6E619177-A897-4254-BAA8-779FA2446AC1}">
      <text>
        <r>
          <rPr>
            <sz val="9"/>
            <color indexed="81"/>
            <rFont val="MS P ゴシック"/>
            <family val="3"/>
            <charset val="128"/>
          </rPr>
          <t>イベント型事業の場合は、賑わい創出以外の効果についても記入してください。</t>
        </r>
      </text>
    </comment>
    <comment ref="D22" authorId="1" shapeId="0" xr:uid="{ECAA0F31-0F50-429E-AC6A-E95460B847A3}">
      <text>
        <r>
          <rPr>
            <sz val="9"/>
            <color indexed="81"/>
            <rFont val="MS P ゴシック"/>
            <family val="3"/>
            <charset val="128"/>
          </rPr>
          <t>目標は数値化できるものにしてください。
例）参加者、入場者　など</t>
        </r>
      </text>
    </comment>
    <comment ref="D26" authorId="1" shapeId="0" xr:uid="{E493B26F-208E-4446-9B5F-680FAA889D8E}">
      <text>
        <r>
          <rPr>
            <sz val="9"/>
            <color indexed="81"/>
            <rFont val="MS P ゴシック"/>
            <family val="3"/>
            <charset val="128"/>
          </rPr>
          <t>他団体との連携や地域住民の関わりが審査基準となります。
詳しく記入してください。</t>
        </r>
      </text>
    </comment>
    <comment ref="D43" authorId="1" shapeId="0" xr:uid="{08113552-941C-4BC8-98DF-719CB8838FA3}">
      <text>
        <r>
          <rPr>
            <sz val="9"/>
            <color indexed="81"/>
            <rFont val="MS P ゴシック"/>
            <family val="3"/>
            <charset val="128"/>
          </rPr>
          <t>アピール点や書ききれなかった点
などを記入してください。
２回目以降の申請の場合は、拡充・改善点を必ず記入してください。</t>
        </r>
      </text>
    </comment>
    <comment ref="D45" authorId="1" shapeId="0" xr:uid="{9334341A-5CBC-491D-B7AA-CB30CAFD789D}">
      <text>
        <r>
          <rPr>
            <sz val="9"/>
            <color indexed="81"/>
            <rFont val="MS P ゴシック"/>
            <family val="3"/>
            <charset val="128"/>
          </rPr>
          <t>非営利団体の事業、旧元気事業については、補助金終了後の運営について記入してください。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松下 亮太</author>
    <author>加藤 勇幸</author>
  </authors>
  <commentList>
    <comment ref="C7" authorId="0" shapeId="0" xr:uid="{F823441C-B3AC-4E5E-A899-DDAC641ED019}">
      <text>
        <r>
          <rPr>
            <sz val="9"/>
            <color indexed="81"/>
            <rFont val="MS P ゴシック"/>
            <family val="3"/>
            <charset val="128"/>
          </rPr>
          <t>申請書（様式第1号）から自動で入力しますので記入しないでください。</t>
        </r>
      </text>
    </comment>
    <comment ref="C13" authorId="0" shapeId="0" xr:uid="{0BC5E1D4-C000-4874-B6F2-4DFCC1D40972}">
      <text>
        <r>
          <rPr>
            <b/>
            <sz val="9"/>
            <color indexed="81"/>
            <rFont val="MS P ゴシック"/>
            <family val="3"/>
            <charset val="128"/>
          </rPr>
          <t>収支が一致しない場合、自己資金等で調整ください</t>
        </r>
      </text>
    </comment>
    <comment ref="A16" authorId="0" shapeId="0" xr:uid="{66DFB844-B4D8-441E-A498-3E4A2A05B756}">
      <text>
        <r>
          <rPr>
            <b/>
            <sz val="9"/>
            <color indexed="81"/>
            <rFont val="MS P ゴシック"/>
            <family val="3"/>
            <charset val="128"/>
          </rPr>
          <t>・プルダウン以外の入力はできません。
・行の追加はできません。</t>
        </r>
        <r>
          <rPr>
            <sz val="9"/>
            <color indexed="81"/>
            <rFont val="MS P ゴシック"/>
            <family val="3"/>
            <charset val="128"/>
          </rPr>
          <t>必要に応じて項目を選択したり、行の高さを調整ください。
・</t>
        </r>
        <r>
          <rPr>
            <b/>
            <sz val="9"/>
            <color indexed="81"/>
            <rFont val="MS P ゴシック"/>
            <family val="3"/>
            <charset val="128"/>
          </rPr>
          <t>項目を空欄の状態で金額のみを入力しないでください。</t>
        </r>
        <r>
          <rPr>
            <sz val="9"/>
            <color indexed="81"/>
            <rFont val="MS P ゴシック"/>
            <family val="3"/>
            <charset val="128"/>
          </rPr>
          <t>正しく計算できなくなります。</t>
        </r>
      </text>
    </comment>
    <comment ref="E16" authorId="0" shapeId="0" xr:uid="{8075F939-92C8-4221-9B32-1DAEA74F8868}">
      <text>
        <r>
          <rPr>
            <b/>
            <sz val="9"/>
            <color indexed="81"/>
            <rFont val="MS P ゴシック"/>
            <family val="3"/>
            <charset val="128"/>
          </rPr>
          <t>この欄に表示された補助対象外となる額を下段に転記する必要はありません。</t>
        </r>
      </text>
    </comment>
    <comment ref="J21" authorId="0" shapeId="0" xr:uid="{FF40B96F-2670-428E-A3AF-E928746BB386}">
      <text>
        <r>
          <rPr>
            <b/>
            <sz val="9"/>
            <color indexed="81"/>
            <rFont val="MS P ゴシック"/>
            <family val="3"/>
            <charset val="128"/>
          </rPr>
          <t>長いので数式バーを広げて確認してください。</t>
        </r>
      </text>
    </comment>
    <comment ref="C41" authorId="1" shapeId="0" xr:uid="{5F1A3431-C952-46E4-A137-A5EF8044FA06}">
      <text>
        <r>
          <rPr>
            <sz val="9"/>
            <color indexed="81"/>
            <rFont val="MS P ゴシック"/>
            <family val="3"/>
            <charset val="128"/>
          </rPr>
          <t>収入合計＝支出合計となるようにしてください。</t>
        </r>
      </text>
    </comment>
    <comment ref="B61" authorId="0" shapeId="0" xr:uid="{793C204C-A2CE-477F-B8DD-59FD74C32F6A}">
      <text>
        <r>
          <rPr>
            <b/>
            <sz val="9"/>
            <color indexed="81"/>
            <rFont val="MS P ゴシック"/>
            <family val="3"/>
            <charset val="128"/>
          </rPr>
          <t>上限額を設定する項目が増えたら追加
上限額の設定はI列以降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加藤 勇幸</author>
  </authors>
  <commentList>
    <comment ref="B7" authorId="0" shapeId="0" xr:uid="{D78A60F5-BAB1-465C-B1AB-24A785A77091}">
      <text>
        <r>
          <rPr>
            <sz val="9"/>
            <color indexed="81"/>
            <rFont val="MS P ゴシック"/>
            <family val="3"/>
            <charset val="128"/>
          </rPr>
          <t>どういった人を対象に、いつから、
どのような活動をしているのか、
また、会員の年齢構成や女性の参画
など、団体の特徴を記入してください。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北嶋 美加</author>
  </authors>
  <commentList>
    <comment ref="J22" authorId="0" shapeId="0" xr:uid="{DFA3CCDC-BF2A-463D-8BA2-8BD07F440290}">
      <text>
        <r>
          <rPr>
            <sz val="9"/>
            <color indexed="81"/>
            <rFont val="MS P ゴシック"/>
            <family val="3"/>
            <charset val="128"/>
          </rPr>
          <t>口座種別を選択してください。</t>
        </r>
      </text>
    </comment>
    <comment ref="B23" authorId="0" shapeId="0" xr:uid="{365742AE-F5B4-49C6-9EC0-A01100694A12}">
      <text>
        <r>
          <rPr>
            <sz val="9"/>
            <color indexed="81"/>
            <rFont val="MS P ゴシック"/>
            <family val="3"/>
            <charset val="128"/>
          </rPr>
          <t>債権者番号が分かる場合のみ記載してください。</t>
        </r>
      </text>
    </comment>
  </commentList>
</comments>
</file>

<file path=xl/sharedStrings.xml><?xml version="1.0" encoding="utf-8"?>
<sst xmlns="http://schemas.openxmlformats.org/spreadsheetml/2006/main" count="458" uniqueCount="345">
  <si>
    <t>回目</t>
    <rPh sb="0" eb="1">
      <t>カイ</t>
    </rPh>
    <rPh sb="1" eb="2">
      <t>メ</t>
    </rPh>
    <phoneticPr fontId="1"/>
  </si>
  <si>
    <t>申請</t>
    <rPh sb="0" eb="2">
      <t>シンセイ</t>
    </rPh>
    <phoneticPr fontId="1"/>
  </si>
  <si>
    <t>その他参考事項</t>
    <rPh sb="2" eb="3">
      <t>タ</t>
    </rPh>
    <rPh sb="3" eb="5">
      <t>サンコウ</t>
    </rPh>
    <rPh sb="5" eb="7">
      <t>ジコウ</t>
    </rPh>
    <phoneticPr fontId="1"/>
  </si>
  <si>
    <t>完了予定年月日</t>
    <rPh sb="0" eb="2">
      <t>カンリョウ</t>
    </rPh>
    <rPh sb="2" eb="4">
      <t>ヨテイ</t>
    </rPh>
    <rPh sb="4" eb="7">
      <t>ネンガッピ</t>
    </rPh>
    <phoneticPr fontId="1"/>
  </si>
  <si>
    <t>－</t>
    <phoneticPr fontId="1"/>
  </si>
  <si>
    <t>電話</t>
    <rPh sb="0" eb="2">
      <t>デンワ</t>
    </rPh>
    <phoneticPr fontId="1"/>
  </si>
  <si>
    <t>〒</t>
    <phoneticPr fontId="1"/>
  </si>
  <si>
    <t>住所</t>
    <rPh sb="0" eb="2">
      <t>ジュウショ</t>
    </rPh>
    <phoneticPr fontId="1"/>
  </si>
  <si>
    <t>団体名及び
代表者名</t>
    <rPh sb="0" eb="2">
      <t>ダンタイ</t>
    </rPh>
    <rPh sb="2" eb="3">
      <t>メイ</t>
    </rPh>
    <rPh sb="3" eb="4">
      <t>オヨ</t>
    </rPh>
    <rPh sb="6" eb="9">
      <t>ダイヒョウシャ</t>
    </rPh>
    <rPh sb="9" eb="10">
      <t>メイ</t>
    </rPh>
    <phoneticPr fontId="1"/>
  </si>
  <si>
    <t>／１０）</t>
    <phoneticPr fontId="1"/>
  </si>
  <si>
    <t>（</t>
    <phoneticPr fontId="1"/>
  </si>
  <si>
    <t>旧元気の出る地域づくり事業</t>
    <rPh sb="0" eb="1">
      <t>キュウ</t>
    </rPh>
    <rPh sb="1" eb="3">
      <t>ゲンキ</t>
    </rPh>
    <rPh sb="4" eb="5">
      <t>デ</t>
    </rPh>
    <rPh sb="6" eb="8">
      <t>チイキ</t>
    </rPh>
    <rPh sb="11" eb="13">
      <t>ジギョウ</t>
    </rPh>
    <phoneticPr fontId="1"/>
  </si>
  <si>
    <t>／　２）</t>
    <phoneticPr fontId="1"/>
  </si>
  <si>
    <t>１</t>
    <phoneticPr fontId="1"/>
  </si>
  <si>
    <t>非営利団体　イベント型事業</t>
    <rPh sb="0" eb="3">
      <t>ヒエイリ</t>
    </rPh>
    <rPh sb="3" eb="5">
      <t>ダンタイ</t>
    </rPh>
    <rPh sb="10" eb="11">
      <t>ガタ</t>
    </rPh>
    <rPh sb="11" eb="13">
      <t>ジギョウ</t>
    </rPh>
    <phoneticPr fontId="1"/>
  </si>
  <si>
    <t>／　５）</t>
    <phoneticPr fontId="1"/>
  </si>
  <si>
    <t>３</t>
    <phoneticPr fontId="1"/>
  </si>
  <si>
    <t>非営利団体　地域課題解決型事業</t>
    <rPh sb="0" eb="3">
      <t>ヒエイリ</t>
    </rPh>
    <rPh sb="3" eb="5">
      <t>ダンタイ</t>
    </rPh>
    <rPh sb="6" eb="8">
      <t>チイキ</t>
    </rPh>
    <rPh sb="8" eb="10">
      <t>カダイ</t>
    </rPh>
    <rPh sb="10" eb="13">
      <t>カイケツガタ</t>
    </rPh>
    <rPh sb="13" eb="15">
      <t>ジギョウ</t>
    </rPh>
    <phoneticPr fontId="1"/>
  </si>
  <si>
    <t>１０</t>
    <phoneticPr fontId="1"/>
  </si>
  <si>
    <t>（申請区分）</t>
    <rPh sb="1" eb="3">
      <t>シンセイ</t>
    </rPh>
    <rPh sb="3" eb="5">
      <t>クブン</t>
    </rPh>
    <phoneticPr fontId="1"/>
  </si>
  <si>
    <t>円</t>
    <rPh sb="0" eb="1">
      <t>エン</t>
    </rPh>
    <phoneticPr fontId="1"/>
  </si>
  <si>
    <t>金</t>
    <rPh sb="0" eb="1">
      <t>キン</t>
    </rPh>
    <phoneticPr fontId="1"/>
  </si>
  <si>
    <t>補助申請額</t>
    <rPh sb="0" eb="1">
      <t>ホ</t>
    </rPh>
    <rPh sb="1" eb="2">
      <t>スケ</t>
    </rPh>
    <rPh sb="2" eb="3">
      <t>サル</t>
    </rPh>
    <rPh sb="3" eb="4">
      <t>ショウ</t>
    </rPh>
    <rPh sb="4" eb="5">
      <t>ガク</t>
    </rPh>
    <phoneticPr fontId="1"/>
  </si>
  <si>
    <t>　標記のことについて次のとおり申請いたします。</t>
    <rPh sb="1" eb="3">
      <t>ヒョウキ</t>
    </rPh>
    <rPh sb="10" eb="11">
      <t>ツギ</t>
    </rPh>
    <rPh sb="15" eb="17">
      <t>シンセイ</t>
    </rPh>
    <phoneticPr fontId="1"/>
  </si>
  <si>
    <t>年度　横手市地域づくり活動補助金交付申請書</t>
    <rPh sb="0" eb="2">
      <t>ネンド</t>
    </rPh>
    <rPh sb="3" eb="6">
      <t>ヨコテシ</t>
    </rPh>
    <rPh sb="6" eb="8">
      <t>チイキ</t>
    </rPh>
    <rPh sb="11" eb="13">
      <t>カツドウ</t>
    </rPh>
    <rPh sb="13" eb="16">
      <t>ホジョキン</t>
    </rPh>
    <rPh sb="16" eb="18">
      <t>コウフ</t>
    </rPh>
    <rPh sb="18" eb="21">
      <t>シンセイショ</t>
    </rPh>
    <phoneticPr fontId="1"/>
  </si>
  <si>
    <t>令和</t>
    <rPh sb="0" eb="2">
      <t>レイワ</t>
    </rPh>
    <phoneticPr fontId="1"/>
  </si>
  <si>
    <t>団体名</t>
    <rPh sb="0" eb="2">
      <t>ダンタイ</t>
    </rPh>
    <rPh sb="2" eb="3">
      <t>メイ</t>
    </rPh>
    <phoneticPr fontId="1"/>
  </si>
  <si>
    <t>申請人</t>
    <rPh sb="0" eb="3">
      <t>シンセイニン</t>
    </rPh>
    <phoneticPr fontId="1"/>
  </si>
  <si>
    <t>横手市長　　　　　様</t>
    <rPh sb="0" eb="4">
      <t>ヨコテシチョウ</t>
    </rPh>
    <rPh sb="9" eb="10">
      <t>サマ</t>
    </rPh>
    <phoneticPr fontId="1"/>
  </si>
  <si>
    <t>氏名</t>
    <rPh sb="0" eb="2">
      <t>シメイ</t>
    </rPh>
    <phoneticPr fontId="1"/>
  </si>
  <si>
    <t>メール</t>
    <phoneticPr fontId="1"/>
  </si>
  <si>
    <t>申請担当者連絡先</t>
    <rPh sb="0" eb="2">
      <t>シンセイ</t>
    </rPh>
    <rPh sb="2" eb="5">
      <t>タントウシャ</t>
    </rPh>
    <rPh sb="5" eb="8">
      <t>レンラクサキ</t>
    </rPh>
    <phoneticPr fontId="1"/>
  </si>
  <si>
    <t>様式第1号(第6条関係)</t>
    <rPh sb="0" eb="2">
      <t>ヨウシキ</t>
    </rPh>
    <rPh sb="2" eb="3">
      <t>ダイ</t>
    </rPh>
    <rPh sb="4" eb="5">
      <t>ゴウ</t>
    </rPh>
    <rPh sb="6" eb="7">
      <t>ダイ</t>
    </rPh>
    <rPh sb="8" eb="9">
      <t>ジョウ</t>
    </rPh>
    <rPh sb="9" eb="11">
      <t>カンケイ</t>
    </rPh>
    <phoneticPr fontId="1"/>
  </si>
  <si>
    <t>共助組織　地域課題解決型事業</t>
    <rPh sb="0" eb="4">
      <t>キョウジョソシキ</t>
    </rPh>
    <rPh sb="5" eb="7">
      <t>チイキ</t>
    </rPh>
    <rPh sb="7" eb="9">
      <t>カダイ</t>
    </rPh>
    <rPh sb="9" eb="12">
      <t>カイケツガタ</t>
    </rPh>
    <rPh sb="12" eb="14">
      <t>ジギョウ</t>
    </rPh>
    <phoneticPr fontId="1"/>
  </si>
  <si>
    <t>地域運営組織・地区会議事業</t>
    <rPh sb="0" eb="2">
      <t>チイキ</t>
    </rPh>
    <rPh sb="2" eb="4">
      <t>ウンエイ</t>
    </rPh>
    <rPh sb="4" eb="6">
      <t>ソシキ</t>
    </rPh>
    <rPh sb="7" eb="9">
      <t>チク</t>
    </rPh>
    <rPh sb="9" eb="11">
      <t>カイギ</t>
    </rPh>
    <rPh sb="11" eb="13">
      <t>ジギョウ</t>
    </rPh>
    <phoneticPr fontId="1"/>
  </si>
  <si>
    <t>申請区分</t>
    <rPh sb="0" eb="2">
      <t>シンセイ</t>
    </rPh>
    <rPh sb="2" eb="4">
      <t>クブン</t>
    </rPh>
    <phoneticPr fontId="1"/>
  </si>
  <si>
    <t>（</t>
  </si>
  <si>
    <t>１０</t>
  </si>
  <si>
    <t>／１０）</t>
  </si>
  <si>
    <t>共助組織　地域課題解決型事業</t>
    <rPh sb="0" eb="2">
      <t>キョウジョ</t>
    </rPh>
    <rPh sb="2" eb="4">
      <t>ソシキ</t>
    </rPh>
    <phoneticPr fontId="5"/>
  </si>
  <si>
    <t>３</t>
  </si>
  <si>
    <t>／　５）</t>
  </si>
  <si>
    <t>１</t>
  </si>
  <si>
    <t>／　２）</t>
  </si>
  <si>
    <t>総事業費</t>
    <rPh sb="0" eb="1">
      <t>ソウ</t>
    </rPh>
    <rPh sb="1" eb="3">
      <t>ジギョウ</t>
    </rPh>
    <rPh sb="3" eb="4">
      <t>ヒ</t>
    </rPh>
    <phoneticPr fontId="1"/>
  </si>
  <si>
    <t>補助申請額</t>
    <rPh sb="0" eb="2">
      <t>ホジョ</t>
    </rPh>
    <rPh sb="2" eb="4">
      <t>シンセイ</t>
    </rPh>
    <rPh sb="4" eb="5">
      <t>ガク</t>
    </rPh>
    <phoneticPr fontId="1"/>
  </si>
  <si>
    <t>事業名</t>
    <rPh sb="0" eb="2">
      <t>ジギョウ</t>
    </rPh>
    <rPh sb="2" eb="3">
      <t>メイ</t>
    </rPh>
    <phoneticPr fontId="1"/>
  </si>
  <si>
    <t>事業目的</t>
    <rPh sb="0" eb="2">
      <t>ジギョウ</t>
    </rPh>
    <rPh sb="2" eb="4">
      <t>モクテキ</t>
    </rPh>
    <phoneticPr fontId="1"/>
  </si>
  <si>
    <t>【なぜこの事業を実施する必要があるのか。その背景は何か】</t>
    <rPh sb="5" eb="7">
      <t>ジギョウ</t>
    </rPh>
    <rPh sb="8" eb="10">
      <t>ジッシ</t>
    </rPh>
    <rPh sb="12" eb="14">
      <t>ヒツヨウ</t>
    </rPh>
    <rPh sb="22" eb="24">
      <t>ハイケイ</t>
    </rPh>
    <rPh sb="25" eb="26">
      <t>ナニ</t>
    </rPh>
    <phoneticPr fontId="1"/>
  </si>
  <si>
    <t>【事業実施により目指すものは何か、どのような効果が得られるか】</t>
    <rPh sb="1" eb="3">
      <t>ジギョウ</t>
    </rPh>
    <rPh sb="3" eb="5">
      <t>ジッシ</t>
    </rPh>
    <rPh sb="8" eb="10">
      <t>メザ</t>
    </rPh>
    <rPh sb="14" eb="15">
      <t>ナニ</t>
    </rPh>
    <rPh sb="22" eb="24">
      <t>コウカ</t>
    </rPh>
    <rPh sb="25" eb="26">
      <t>エ</t>
    </rPh>
    <phoneticPr fontId="1"/>
  </si>
  <si>
    <t>事業期間</t>
    <rPh sb="0" eb="2">
      <t>ジギョウ</t>
    </rPh>
    <rPh sb="2" eb="4">
      <t>キカン</t>
    </rPh>
    <phoneticPr fontId="1"/>
  </si>
  <si>
    <t>～</t>
    <phoneticPr fontId="1"/>
  </si>
  <si>
    <t>事業実施日
（予定）</t>
    <rPh sb="0" eb="2">
      <t>ジギョウ</t>
    </rPh>
    <rPh sb="2" eb="4">
      <t>ジッシ</t>
    </rPh>
    <rPh sb="7" eb="9">
      <t>ヨテイ</t>
    </rPh>
    <phoneticPr fontId="1"/>
  </si>
  <si>
    <t>事業実施場所</t>
    <rPh sb="0" eb="2">
      <t>ジギョウ</t>
    </rPh>
    <rPh sb="2" eb="4">
      <t>ジッシ</t>
    </rPh>
    <rPh sb="4" eb="6">
      <t>バショ</t>
    </rPh>
    <phoneticPr fontId="1"/>
  </si>
  <si>
    <t>事業対象者</t>
    <rPh sb="0" eb="2">
      <t>ジギョウ</t>
    </rPh>
    <rPh sb="2" eb="5">
      <t>タイショウシャ</t>
    </rPh>
    <phoneticPr fontId="1"/>
  </si>
  <si>
    <t>対象地区
（エリア）</t>
    <rPh sb="0" eb="2">
      <t>タイショウ</t>
    </rPh>
    <rPh sb="2" eb="4">
      <t>チク</t>
    </rPh>
    <phoneticPr fontId="1"/>
  </si>
  <si>
    <t>事業内容</t>
    <rPh sb="0" eb="2">
      <t>ジギョウ</t>
    </rPh>
    <rPh sb="2" eb="4">
      <t>ナイヨウ</t>
    </rPh>
    <phoneticPr fontId="1"/>
  </si>
  <si>
    <t>【どのような事業を、どのように行うか】</t>
    <rPh sb="6" eb="8">
      <t>ジギョウ</t>
    </rPh>
    <rPh sb="15" eb="16">
      <t>オコナ</t>
    </rPh>
    <phoneticPr fontId="1"/>
  </si>
  <si>
    <t>目標</t>
    <rPh sb="0" eb="2">
      <t>モクヒョウ</t>
    </rPh>
    <phoneticPr fontId="1"/>
  </si>
  <si>
    <t>目標数値</t>
    <rPh sb="0" eb="2">
      <t>モクヒョウ</t>
    </rPh>
    <rPh sb="2" eb="4">
      <t>スウチ</t>
    </rPh>
    <phoneticPr fontId="1"/>
  </si>
  <si>
    <t>実施体制</t>
    <rPh sb="0" eb="2">
      <t>ジッシ</t>
    </rPh>
    <rPh sb="2" eb="4">
      <t>タイセイ</t>
    </rPh>
    <phoneticPr fontId="1"/>
  </si>
  <si>
    <t>【事業に関わる人数や団体はどのようになっているか】</t>
    <rPh sb="1" eb="3">
      <t>ジギョウ</t>
    </rPh>
    <rPh sb="4" eb="5">
      <t>カカ</t>
    </rPh>
    <rPh sb="7" eb="9">
      <t>ニンズウ</t>
    </rPh>
    <rPh sb="10" eb="12">
      <t>ダンタイ</t>
    </rPh>
    <phoneticPr fontId="1"/>
  </si>
  <si>
    <t>住民参加</t>
    <rPh sb="0" eb="2">
      <t>ジュウミン</t>
    </rPh>
    <rPh sb="2" eb="4">
      <t>サンカ</t>
    </rPh>
    <phoneticPr fontId="1"/>
  </si>
  <si>
    <t>【事業に地域住民がどのように関わるか】</t>
    <rPh sb="1" eb="3">
      <t>ジギョウ</t>
    </rPh>
    <rPh sb="4" eb="6">
      <t>チイキ</t>
    </rPh>
    <rPh sb="6" eb="8">
      <t>ジュウミン</t>
    </rPh>
    <rPh sb="14" eb="15">
      <t>カカ</t>
    </rPh>
    <phoneticPr fontId="1"/>
  </si>
  <si>
    <t>告知方法</t>
    <rPh sb="0" eb="2">
      <t>コクチ</t>
    </rPh>
    <rPh sb="2" eb="4">
      <t>ホウホウ</t>
    </rPh>
    <phoneticPr fontId="1"/>
  </si>
  <si>
    <t>【事業をどのように周知、啓発、PRするか】</t>
    <rPh sb="1" eb="3">
      <t>ジギョウ</t>
    </rPh>
    <rPh sb="9" eb="11">
      <t>シュウチ</t>
    </rPh>
    <rPh sb="12" eb="14">
      <t>ケイハツ</t>
    </rPh>
    <phoneticPr fontId="1"/>
  </si>
  <si>
    <t>事業スケジュール</t>
    <rPh sb="0" eb="2">
      <t>ジギョウ</t>
    </rPh>
    <phoneticPr fontId="1"/>
  </si>
  <si>
    <t>月</t>
    <rPh sb="0" eb="1">
      <t>ゲツ</t>
    </rPh>
    <phoneticPr fontId="1"/>
  </si>
  <si>
    <t>内容</t>
    <rPh sb="0" eb="2">
      <t>ナイヨウ</t>
    </rPh>
    <phoneticPr fontId="1"/>
  </si>
  <si>
    <t>4月</t>
    <rPh sb="1" eb="2">
      <t>ガツ</t>
    </rPh>
    <phoneticPr fontId="1"/>
  </si>
  <si>
    <t>5月</t>
  </si>
  <si>
    <t>6月</t>
  </si>
  <si>
    <t>7月</t>
  </si>
  <si>
    <t>8月</t>
  </si>
  <si>
    <t>9月</t>
  </si>
  <si>
    <t>10月</t>
  </si>
  <si>
    <t>11月</t>
  </si>
  <si>
    <t>12月</t>
  </si>
  <si>
    <t>1月</t>
  </si>
  <si>
    <t>2月</t>
  </si>
  <si>
    <t>3月</t>
  </si>
  <si>
    <t>事業のアピール点
拡充・改善点</t>
    <rPh sb="0" eb="2">
      <t>ジギョウ</t>
    </rPh>
    <rPh sb="9" eb="11">
      <t>カクジュウ</t>
    </rPh>
    <rPh sb="12" eb="14">
      <t>カイゼン</t>
    </rPh>
    <rPh sb="14" eb="15">
      <t>テン</t>
    </rPh>
    <phoneticPr fontId="1"/>
  </si>
  <si>
    <t>【事業のアピール点は何か。継続の場合は、前回と比較し拡充・改善した点は何か】</t>
    <rPh sb="8" eb="9">
      <t>テン</t>
    </rPh>
    <rPh sb="13" eb="15">
      <t>ケイゾク</t>
    </rPh>
    <rPh sb="16" eb="18">
      <t>バアイ</t>
    </rPh>
    <rPh sb="20" eb="22">
      <t>ゼンカイ</t>
    </rPh>
    <rPh sb="23" eb="25">
      <t>ヒカク</t>
    </rPh>
    <rPh sb="26" eb="28">
      <t>カクジュウ</t>
    </rPh>
    <rPh sb="29" eb="31">
      <t>カイゼン</t>
    </rPh>
    <rPh sb="33" eb="34">
      <t>テン</t>
    </rPh>
    <rPh sb="35" eb="36">
      <t>ナニ</t>
    </rPh>
    <phoneticPr fontId="1"/>
  </si>
  <si>
    <t>今後の事業展開</t>
    <rPh sb="0" eb="2">
      <t>コンゴ</t>
    </rPh>
    <rPh sb="3" eb="5">
      <t>ジギョウ</t>
    </rPh>
    <rPh sb="5" eb="7">
      <t>テンカイ</t>
    </rPh>
    <phoneticPr fontId="1"/>
  </si>
  <si>
    <t>【どのように資金調達をおこなっていくか、事業の最終目標をどのように考えているか】</t>
    <rPh sb="6" eb="8">
      <t>シキン</t>
    </rPh>
    <rPh sb="8" eb="10">
      <t>チョウタツ</t>
    </rPh>
    <rPh sb="20" eb="22">
      <t>ジギョウ</t>
    </rPh>
    <rPh sb="23" eb="25">
      <t>サイシュウ</t>
    </rPh>
    <rPh sb="25" eb="27">
      <t>モクヒョウ</t>
    </rPh>
    <rPh sb="33" eb="34">
      <t>カンガ</t>
    </rPh>
    <phoneticPr fontId="1"/>
  </si>
  <si>
    <t>収　入</t>
    <rPh sb="0" eb="1">
      <t>オサム</t>
    </rPh>
    <rPh sb="2" eb="3">
      <t>イリ</t>
    </rPh>
    <phoneticPr fontId="1"/>
  </si>
  <si>
    <t>項目</t>
    <rPh sb="0" eb="2">
      <t>コウモク</t>
    </rPh>
    <phoneticPr fontId="1"/>
  </si>
  <si>
    <t>金額（全体）</t>
    <rPh sb="0" eb="2">
      <t>キンガク</t>
    </rPh>
    <rPh sb="3" eb="5">
      <t>ゼンタイ</t>
    </rPh>
    <phoneticPr fontId="1"/>
  </si>
  <si>
    <t>説明（積算根拠）</t>
    <rPh sb="0" eb="2">
      <t>セツメイ</t>
    </rPh>
    <rPh sb="3" eb="5">
      <t>セキサン</t>
    </rPh>
    <rPh sb="5" eb="7">
      <t>コンキョ</t>
    </rPh>
    <phoneticPr fontId="1"/>
  </si>
  <si>
    <t>市補助金</t>
    <rPh sb="0" eb="1">
      <t>シ</t>
    </rPh>
    <rPh sb="1" eb="3">
      <t>ホジョ</t>
    </rPh>
    <rPh sb="3" eb="4">
      <t>キン</t>
    </rPh>
    <phoneticPr fontId="1"/>
  </si>
  <si>
    <t>地域づくり活動補助金</t>
    <rPh sb="0" eb="2">
      <t>チイキ</t>
    </rPh>
    <rPh sb="5" eb="10">
      <t>カツドウホジョキン</t>
    </rPh>
    <phoneticPr fontId="5"/>
  </si>
  <si>
    <t>自己資金</t>
    <rPh sb="0" eb="2">
      <t>ジコ</t>
    </rPh>
    <rPh sb="2" eb="4">
      <t>シキン</t>
    </rPh>
    <phoneticPr fontId="1"/>
  </si>
  <si>
    <t>参加者負担金</t>
    <rPh sb="0" eb="3">
      <t>サンカシャ</t>
    </rPh>
    <rPh sb="3" eb="6">
      <t>フタンキン</t>
    </rPh>
    <phoneticPr fontId="1"/>
  </si>
  <si>
    <t>寄附金、協賛金</t>
    <rPh sb="0" eb="3">
      <t>キフキン</t>
    </rPh>
    <rPh sb="4" eb="7">
      <t>キョウサンキン</t>
    </rPh>
    <phoneticPr fontId="1"/>
  </si>
  <si>
    <t>事業収入</t>
    <rPh sb="0" eb="2">
      <t>ジギョウ</t>
    </rPh>
    <rPh sb="2" eb="4">
      <t>シュウニュウ</t>
    </rPh>
    <phoneticPr fontId="1"/>
  </si>
  <si>
    <t>その他収入</t>
    <rPh sb="2" eb="3">
      <t>タ</t>
    </rPh>
    <rPh sb="3" eb="5">
      <t>シュウニュウ</t>
    </rPh>
    <phoneticPr fontId="1"/>
  </si>
  <si>
    <t>収入合計</t>
    <rPh sb="0" eb="2">
      <t>シュウニュウ</t>
    </rPh>
    <rPh sb="2" eb="4">
      <t>ゴウケイ</t>
    </rPh>
    <phoneticPr fontId="1"/>
  </si>
  <si>
    <t>支　出</t>
    <rPh sb="0" eb="1">
      <t>ササ</t>
    </rPh>
    <rPh sb="2" eb="3">
      <t>デ</t>
    </rPh>
    <phoneticPr fontId="1"/>
  </si>
  <si>
    <t>補助対象経費</t>
    <rPh sb="0" eb="2">
      <t>ホジョ</t>
    </rPh>
    <rPh sb="2" eb="4">
      <t>タイショウ</t>
    </rPh>
    <rPh sb="4" eb="6">
      <t>ケイヒ</t>
    </rPh>
    <phoneticPr fontId="1"/>
  </si>
  <si>
    <t>報償費・謝礼（賞品）</t>
    <rPh sb="0" eb="3">
      <t>ホウショウヒ</t>
    </rPh>
    <rPh sb="4" eb="6">
      <t>シャレイ</t>
    </rPh>
    <rPh sb="7" eb="9">
      <t>ショウヒン</t>
    </rPh>
    <phoneticPr fontId="1"/>
  </si>
  <si>
    <t>報償費・謝礼（謝礼）</t>
    <rPh sb="0" eb="3">
      <t>ホウショウヒ</t>
    </rPh>
    <rPh sb="4" eb="6">
      <t>シャレイ</t>
    </rPh>
    <rPh sb="7" eb="9">
      <t>シャレイ</t>
    </rPh>
    <phoneticPr fontId="1"/>
  </si>
  <si>
    <t>旅費</t>
    <rPh sb="0" eb="2">
      <t>リョヒ</t>
    </rPh>
    <phoneticPr fontId="1"/>
  </si>
  <si>
    <t>消耗品費</t>
    <rPh sb="0" eb="2">
      <t>ショウモウ</t>
    </rPh>
    <rPh sb="2" eb="3">
      <t>ヒン</t>
    </rPh>
    <rPh sb="3" eb="4">
      <t>ヒ</t>
    </rPh>
    <phoneticPr fontId="1"/>
  </si>
  <si>
    <t>食糧費</t>
    <rPh sb="0" eb="2">
      <t>ショクリョウ</t>
    </rPh>
    <rPh sb="2" eb="3">
      <t>ヒ</t>
    </rPh>
    <phoneticPr fontId="1"/>
  </si>
  <si>
    <t>印刷製本費</t>
    <rPh sb="0" eb="2">
      <t>インサツ</t>
    </rPh>
    <rPh sb="2" eb="4">
      <t>セイホン</t>
    </rPh>
    <rPh sb="4" eb="5">
      <t>ヒ</t>
    </rPh>
    <phoneticPr fontId="1"/>
  </si>
  <si>
    <t>委託料</t>
    <rPh sb="0" eb="3">
      <t>イタクリョウ</t>
    </rPh>
    <phoneticPr fontId="1"/>
  </si>
  <si>
    <t>広告料</t>
    <rPh sb="0" eb="3">
      <t>コウコクリョウ</t>
    </rPh>
    <phoneticPr fontId="1"/>
  </si>
  <si>
    <t>使用料・賃借料</t>
    <rPh sb="0" eb="3">
      <t>シヨウリョウ</t>
    </rPh>
    <rPh sb="4" eb="7">
      <t>チンシャクリョウ</t>
    </rPh>
    <phoneticPr fontId="1"/>
  </si>
  <si>
    <t>保険料</t>
    <rPh sb="0" eb="3">
      <t>ホケンリョウ</t>
    </rPh>
    <phoneticPr fontId="1"/>
  </si>
  <si>
    <t>通信運搬費</t>
    <rPh sb="0" eb="2">
      <t>ツウシン</t>
    </rPh>
    <rPh sb="2" eb="4">
      <t>ウンパン</t>
    </rPh>
    <rPh sb="4" eb="5">
      <t>ヒ</t>
    </rPh>
    <phoneticPr fontId="1"/>
  </si>
  <si>
    <t>手数料</t>
    <rPh sb="0" eb="3">
      <t>テスウリョウ</t>
    </rPh>
    <phoneticPr fontId="1"/>
  </si>
  <si>
    <t>備品購入費</t>
    <rPh sb="0" eb="2">
      <t>ビヒン</t>
    </rPh>
    <rPh sb="2" eb="4">
      <t>コウニュウ</t>
    </rPh>
    <rPh sb="4" eb="5">
      <t>ヒ</t>
    </rPh>
    <phoneticPr fontId="1"/>
  </si>
  <si>
    <t>その他</t>
    <rPh sb="2" eb="3">
      <t>タ</t>
    </rPh>
    <phoneticPr fontId="1"/>
  </si>
  <si>
    <t>小計</t>
    <rPh sb="0" eb="1">
      <t>ショウ</t>
    </rPh>
    <rPh sb="1" eb="2">
      <t>ケイ</t>
    </rPh>
    <phoneticPr fontId="1"/>
  </si>
  <si>
    <t>補助対象外経費</t>
    <rPh sb="0" eb="2">
      <t>ホジョ</t>
    </rPh>
    <rPh sb="2" eb="4">
      <t>タイショウ</t>
    </rPh>
    <rPh sb="4" eb="5">
      <t>ガイ</t>
    </rPh>
    <rPh sb="5" eb="7">
      <t>ケイヒ</t>
    </rPh>
    <phoneticPr fontId="1"/>
  </si>
  <si>
    <t>小計</t>
    <rPh sb="0" eb="2">
      <t>ショウケイ</t>
    </rPh>
    <phoneticPr fontId="1"/>
  </si>
  <si>
    <t>支出合計</t>
    <rPh sb="0" eb="2">
      <t>シシュツ</t>
    </rPh>
    <rPh sb="2" eb="4">
      <t>ゴウケイ</t>
    </rPh>
    <phoneticPr fontId="1"/>
  </si>
  <si>
    <t>別紙２</t>
    <rPh sb="0" eb="2">
      <t>ベッシ</t>
    </rPh>
    <phoneticPr fontId="1"/>
  </si>
  <si>
    <t>横手市地域づくり活動補助金　団体の概要書</t>
    <rPh sb="0" eb="3">
      <t>ヨコテシ</t>
    </rPh>
    <rPh sb="3" eb="5">
      <t>チイキ</t>
    </rPh>
    <rPh sb="8" eb="10">
      <t>カツドウ</t>
    </rPh>
    <rPh sb="10" eb="13">
      <t>ホジョキン</t>
    </rPh>
    <rPh sb="14" eb="16">
      <t>ダンタイ</t>
    </rPh>
    <rPh sb="17" eb="20">
      <t>ガイヨウショ</t>
    </rPh>
    <phoneticPr fontId="1"/>
  </si>
  <si>
    <t>設立年月日</t>
    <rPh sb="0" eb="2">
      <t>セツリツ</t>
    </rPh>
    <rPh sb="2" eb="5">
      <t>ネンガッピ</t>
    </rPh>
    <phoneticPr fontId="1"/>
  </si>
  <si>
    <t>構成員数</t>
    <rPh sb="0" eb="3">
      <t>コウセイイン</t>
    </rPh>
    <rPh sb="3" eb="4">
      <t>スウ</t>
    </rPh>
    <phoneticPr fontId="1"/>
  </si>
  <si>
    <t>名</t>
    <rPh sb="0" eb="1">
      <t>メイ</t>
    </rPh>
    <phoneticPr fontId="1"/>
  </si>
  <si>
    <t>設立目的</t>
    <rPh sb="0" eb="2">
      <t>セツリツ</t>
    </rPh>
    <rPh sb="2" eb="4">
      <t>モクテキ</t>
    </rPh>
    <phoneticPr fontId="1"/>
  </si>
  <si>
    <t>主な活動内容
活動実績</t>
    <rPh sb="0" eb="1">
      <t>オモ</t>
    </rPh>
    <rPh sb="2" eb="4">
      <t>カツドウ</t>
    </rPh>
    <rPh sb="4" eb="6">
      <t>ナイヨウ</t>
    </rPh>
    <rPh sb="7" eb="9">
      <t>カツドウ</t>
    </rPh>
    <rPh sb="9" eb="11">
      <t>ジッセキ</t>
    </rPh>
    <phoneticPr fontId="1"/>
  </si>
  <si>
    <t>代表者</t>
    <rPh sb="0" eb="3">
      <t>ダイヒョウシャ</t>
    </rPh>
    <phoneticPr fontId="1"/>
  </si>
  <si>
    <t>役職</t>
    <rPh sb="0" eb="2">
      <t>ヤクショク</t>
    </rPh>
    <phoneticPr fontId="1"/>
  </si>
  <si>
    <t>ふりがな</t>
    <phoneticPr fontId="1"/>
  </si>
  <si>
    <t>TEL</t>
    <phoneticPr fontId="1"/>
  </si>
  <si>
    <t>FAX</t>
    <phoneticPr fontId="1"/>
  </si>
  <si>
    <t>E-Mail</t>
    <phoneticPr fontId="1"/>
  </si>
  <si>
    <t>名称</t>
    <rPh sb="0" eb="2">
      <t>メイショウ</t>
    </rPh>
    <phoneticPr fontId="1"/>
  </si>
  <si>
    <t>請求書</t>
    <phoneticPr fontId="1"/>
  </si>
  <si>
    <t>下記金額を請求します。</t>
  </si>
  <si>
    <t>令和    年    月    日</t>
    <rPh sb="0" eb="2">
      <t>レイワ</t>
    </rPh>
    <rPh sb="6" eb="7">
      <t>ネン</t>
    </rPh>
    <rPh sb="11" eb="12">
      <t>ガツ</t>
    </rPh>
    <rPh sb="16" eb="17">
      <t>ニチ</t>
    </rPh>
    <phoneticPr fontId="1"/>
  </si>
  <si>
    <t>横 手 市 長   様</t>
  </si>
  <si>
    <t>債権者
住　所
氏　名
連絡先</t>
    <rPh sb="12" eb="15">
      <t>レンラクサキ</t>
    </rPh>
    <phoneticPr fontId="1"/>
  </si>
  <si>
    <t>請求書番号</t>
  </si>
  <si>
    <t>電話番号</t>
    <rPh sb="0" eb="2">
      <t>デンワ</t>
    </rPh>
    <rPh sb="2" eb="4">
      <t>バンゴウ</t>
    </rPh>
    <phoneticPr fontId="1"/>
  </si>
  <si>
    <t>請求金額</t>
    <rPh sb="0" eb="2">
      <t>セイキュウ</t>
    </rPh>
    <rPh sb="2" eb="4">
      <t>キンガク</t>
    </rPh>
    <phoneticPr fontId="1"/>
  </si>
  <si>
    <t>eメールアドレス</t>
    <phoneticPr fontId="1"/>
  </si>
  <si>
    <t>納品月日</t>
  </si>
  <si>
    <t>種目・摘要</t>
  </si>
  <si>
    <t>規格･品質</t>
  </si>
  <si>
    <t>数量</t>
  </si>
  <si>
    <t>単位</t>
  </si>
  <si>
    <t>単価</t>
  </si>
  <si>
    <t>金   額</t>
  </si>
  <si>
    <t>口座
振替</t>
  </si>
  <si>
    <t>債権者登録番号</t>
    <rPh sb="0" eb="3">
      <t>サイケンシャ</t>
    </rPh>
    <rPh sb="3" eb="7">
      <t>トウロクバンゴウ</t>
    </rPh>
    <phoneticPr fontId="1"/>
  </si>
  <si>
    <t>または</t>
  </si>
  <si>
    <t xml:space="preserve"> 金融機関名</t>
  </si>
  <si>
    <t>口座番号</t>
  </si>
  <si>
    <t xml:space="preserve"> 支店名</t>
  </si>
  <si>
    <t>口座名義</t>
  </si>
  <si>
    <t>発行責任者及び担当者</t>
    <rPh sb="0" eb="2">
      <t>ハッコウ</t>
    </rPh>
    <rPh sb="2" eb="5">
      <t>セキニンシャ</t>
    </rPh>
    <rPh sb="5" eb="6">
      <t>オヨ</t>
    </rPh>
    <rPh sb="7" eb="10">
      <t>タントウシャ</t>
    </rPh>
    <phoneticPr fontId="1"/>
  </si>
  <si>
    <t>発行責任者</t>
    <rPh sb="0" eb="2">
      <t>ハッコウ</t>
    </rPh>
    <rPh sb="2" eb="5">
      <t>セキニンシャ</t>
    </rPh>
    <phoneticPr fontId="1"/>
  </si>
  <si>
    <t>役職・氏名</t>
    <rPh sb="0" eb="2">
      <t>ヤクショク</t>
    </rPh>
    <rPh sb="3" eb="5">
      <t>シメイ</t>
    </rPh>
    <phoneticPr fontId="1"/>
  </si>
  <si>
    <t>債権者に同じ</t>
    <rPh sb="0" eb="3">
      <t>サイケンシャ</t>
    </rPh>
    <rPh sb="4" eb="5">
      <t>オナ</t>
    </rPh>
    <phoneticPr fontId="1"/>
  </si>
  <si>
    <t>連絡先（電話番号）</t>
    <rPh sb="0" eb="3">
      <t>レンラクサキ</t>
    </rPh>
    <rPh sb="4" eb="6">
      <t>デンワ</t>
    </rPh>
    <rPh sb="6" eb="8">
      <t>バンゴウ</t>
    </rPh>
    <phoneticPr fontId="1"/>
  </si>
  <si>
    <t>連絡先（eメールアドレス）</t>
    <rPh sb="0" eb="3">
      <t>レンラクサキ</t>
    </rPh>
    <phoneticPr fontId="1"/>
  </si>
  <si>
    <t>発行担当者</t>
    <rPh sb="0" eb="2">
      <t>ハッコウ</t>
    </rPh>
    <rPh sb="2" eb="5">
      <t>タントウシャ</t>
    </rPh>
    <phoneticPr fontId="1"/>
  </si>
  <si>
    <t>債権者に同じ
発行責任者に同じ</t>
    <rPh sb="0" eb="3">
      <t>サイケンシャ</t>
    </rPh>
    <rPh sb="4" eb="5">
      <t>オナ</t>
    </rPh>
    <rPh sb="7" eb="9">
      <t>ハッコウ</t>
    </rPh>
    <rPh sb="9" eb="12">
      <t>セキニンシャ</t>
    </rPh>
    <rPh sb="13" eb="14">
      <t>オナ</t>
    </rPh>
    <phoneticPr fontId="1"/>
  </si>
  <si>
    <t>※　「発行責任者」は代表取締役、支店長等請求権限のある方、「発行担当者」は本取引に関する事務を担当
　する方とします。</t>
    <rPh sb="3" eb="5">
      <t>ハッコウ</t>
    </rPh>
    <rPh sb="5" eb="8">
      <t>セキニンシャ</t>
    </rPh>
    <rPh sb="10" eb="12">
      <t>ダイヒョウ</t>
    </rPh>
    <rPh sb="12" eb="15">
      <t>トリシマリヤク</t>
    </rPh>
    <rPh sb="16" eb="19">
      <t>シテンチョウ</t>
    </rPh>
    <rPh sb="19" eb="20">
      <t>トウ</t>
    </rPh>
    <rPh sb="20" eb="22">
      <t>セイキュウ</t>
    </rPh>
    <rPh sb="22" eb="24">
      <t>ケンゲン</t>
    </rPh>
    <rPh sb="27" eb="28">
      <t>カタ</t>
    </rPh>
    <rPh sb="30" eb="32">
      <t>ハッコウ</t>
    </rPh>
    <rPh sb="32" eb="35">
      <t>タントウシャ</t>
    </rPh>
    <rPh sb="37" eb="38">
      <t>ホン</t>
    </rPh>
    <rPh sb="38" eb="40">
      <t>トリヒキ</t>
    </rPh>
    <rPh sb="41" eb="42">
      <t>カン</t>
    </rPh>
    <rPh sb="44" eb="46">
      <t>ジム</t>
    </rPh>
    <rPh sb="47" eb="49">
      <t>タントウ</t>
    </rPh>
    <rPh sb="53" eb="54">
      <t>カタ</t>
    </rPh>
    <phoneticPr fontId="1"/>
  </si>
  <si>
    <t>※　「発行責任者」「発行担当者」が他の記載と重複する場合は、「□」にレ点を付してください。この場合、
　レ点を付した欄は、記入不要です。</t>
    <rPh sb="3" eb="5">
      <t>ハッコウ</t>
    </rPh>
    <rPh sb="5" eb="8">
      <t>セキニンシャ</t>
    </rPh>
    <rPh sb="10" eb="12">
      <t>ハッコウ</t>
    </rPh>
    <rPh sb="12" eb="15">
      <t>タントウシャ</t>
    </rPh>
    <rPh sb="17" eb="18">
      <t>タ</t>
    </rPh>
    <rPh sb="19" eb="21">
      <t>キサイ</t>
    </rPh>
    <rPh sb="22" eb="24">
      <t>チョウフク</t>
    </rPh>
    <rPh sb="26" eb="28">
      <t>バアイ</t>
    </rPh>
    <rPh sb="35" eb="36">
      <t>テン</t>
    </rPh>
    <rPh sb="37" eb="38">
      <t>フ</t>
    </rPh>
    <rPh sb="47" eb="49">
      <t>バアイ</t>
    </rPh>
    <rPh sb="53" eb="54">
      <t>テン</t>
    </rPh>
    <rPh sb="55" eb="56">
      <t>フ</t>
    </rPh>
    <rPh sb="58" eb="59">
      <t>ラン</t>
    </rPh>
    <rPh sb="61" eb="63">
      <t>キニュウ</t>
    </rPh>
    <rPh sb="63" eb="65">
      <t>フヨウ</t>
    </rPh>
    <phoneticPr fontId="1"/>
  </si>
  <si>
    <r>
      <t>※　eメールアドレスがない場合は、「連絡先（</t>
    </r>
    <r>
      <rPr>
        <sz val="9"/>
        <rFont val="ＭＳ ゴシック"/>
        <family val="3"/>
      </rPr>
      <t>e</t>
    </r>
    <r>
      <rPr>
        <sz val="9"/>
        <rFont val="ＭＳ ゴシック"/>
        <family val="3"/>
      </rPr>
      <t>メールアドレス）」は記載不要です。</t>
    </r>
    <rPh sb="13" eb="15">
      <t>バアイ</t>
    </rPh>
    <rPh sb="18" eb="21">
      <t>レンラクサキ</t>
    </rPh>
    <rPh sb="33" eb="35">
      <t>キサイ</t>
    </rPh>
    <rPh sb="35" eb="37">
      <t>フヨウ</t>
    </rPh>
    <phoneticPr fontId="1"/>
  </si>
  <si>
    <t>横手市地域づくり活動補助金</t>
    <rPh sb="0" eb="3">
      <t>ヨコテシ</t>
    </rPh>
    <rPh sb="3" eb="5">
      <t>チイキ</t>
    </rPh>
    <rPh sb="8" eb="13">
      <t>カツドウホジョキン</t>
    </rPh>
    <phoneticPr fontId="1"/>
  </si>
  <si>
    <t>【地づ第　　　　号－　　　】</t>
    <rPh sb="1" eb="2">
      <t>チ</t>
    </rPh>
    <rPh sb="3" eb="4">
      <t>ダイ</t>
    </rPh>
    <rPh sb="8" eb="9">
      <t>ゴウ</t>
    </rPh>
    <phoneticPr fontId="1"/>
  </si>
  <si>
    <t>委任者</t>
    <rPh sb="0" eb="3">
      <t>イニンシャ</t>
    </rPh>
    <phoneticPr fontId="1"/>
  </si>
  <si>
    <t>委任状</t>
    <phoneticPr fontId="1"/>
  </si>
  <si>
    <t>令和　　年　　月　　日</t>
    <rPh sb="0" eb="2">
      <t>レイワ</t>
    </rPh>
    <rPh sb="4" eb="5">
      <t>ネン</t>
    </rPh>
    <rPh sb="7" eb="8">
      <t>ガツ</t>
    </rPh>
    <rPh sb="10" eb="11">
      <t>ヒ</t>
    </rPh>
    <phoneticPr fontId="1"/>
  </si>
  <si>
    <t>横手市長 様</t>
  </si>
  <si>
    <t>内容</t>
  </si>
  <si>
    <t>横手市地域づくり活動補助金</t>
    <phoneticPr fontId="14"/>
  </si>
  <si>
    <t>上記内容の支払いについて、その受領にかかる一切の権限を下記受任者に委任します。</t>
    <rPh sb="27" eb="29">
      <t>カキ</t>
    </rPh>
    <phoneticPr fontId="1"/>
  </si>
  <si>
    <t>住所</t>
  </si>
  <si>
    <t>連 絡 先
電話番号</t>
    <rPh sb="0" eb="1">
      <t>レン</t>
    </rPh>
    <rPh sb="2" eb="3">
      <t>ラク</t>
    </rPh>
    <rPh sb="4" eb="5">
      <t>サキ</t>
    </rPh>
    <rPh sb="6" eb="8">
      <t>デンワ</t>
    </rPh>
    <rPh sb="8" eb="10">
      <t>バンゴウ</t>
    </rPh>
    <phoneticPr fontId="1"/>
  </si>
  <si>
    <t>（注）
委任者氏名欄には、委任者が署名してください。ただし、委任者が法人の場合は記名し、代表者印を押印してください。</t>
    <rPh sb="1" eb="2">
      <t>チュウ</t>
    </rPh>
    <rPh sb="4" eb="7">
      <t>イニンシャ</t>
    </rPh>
    <rPh sb="7" eb="9">
      <t>シメイ</t>
    </rPh>
    <rPh sb="9" eb="10">
      <t>ラン</t>
    </rPh>
    <rPh sb="13" eb="16">
      <t>イニンシャ</t>
    </rPh>
    <rPh sb="17" eb="19">
      <t>ショメイ</t>
    </rPh>
    <rPh sb="30" eb="33">
      <t>イニンシャ</t>
    </rPh>
    <rPh sb="34" eb="36">
      <t>ホウジン</t>
    </rPh>
    <rPh sb="37" eb="39">
      <t>バアイ</t>
    </rPh>
    <rPh sb="40" eb="42">
      <t>キメイ</t>
    </rPh>
    <rPh sb="44" eb="47">
      <t>ダイヒョウシャ</t>
    </rPh>
    <rPh sb="47" eb="48">
      <t>イン</t>
    </rPh>
    <rPh sb="49" eb="51">
      <t>オウイン</t>
    </rPh>
    <phoneticPr fontId="1"/>
  </si>
  <si>
    <t>受任者</t>
  </si>
  <si>
    <t>振込先</t>
    <rPh sb="0" eb="3">
      <t>フリコミサキ</t>
    </rPh>
    <phoneticPr fontId="14"/>
  </si>
  <si>
    <t>金融機関名</t>
    <rPh sb="0" eb="5">
      <t>キンユウキカンメイ</t>
    </rPh>
    <phoneticPr fontId="14"/>
  </si>
  <si>
    <t>支店名</t>
    <rPh sb="0" eb="3">
      <t>シテンメイ</t>
    </rPh>
    <phoneticPr fontId="14"/>
  </si>
  <si>
    <t>口座種別</t>
    <rPh sb="0" eb="4">
      <t>コウザシュベツ</t>
    </rPh>
    <phoneticPr fontId="14"/>
  </si>
  <si>
    <t>口座番号</t>
    <rPh sb="0" eb="2">
      <t>コウザ</t>
    </rPh>
    <rPh sb="2" eb="4">
      <t>バンゴウ</t>
    </rPh>
    <phoneticPr fontId="14"/>
  </si>
  <si>
    <t>口座名義
（カナ）</t>
    <phoneticPr fontId="14"/>
  </si>
  <si>
    <t>団体名</t>
    <rPh sb="0" eb="3">
      <t>ダンタイメイ</t>
    </rPh>
    <phoneticPr fontId="1"/>
  </si>
  <si>
    <t>補助率判定</t>
    <rPh sb="0" eb="3">
      <t>ホジョリツ</t>
    </rPh>
    <rPh sb="3" eb="5">
      <t>ハンテイ</t>
    </rPh>
    <phoneticPr fontId="1"/>
  </si>
  <si>
    <t>区分判定</t>
    <rPh sb="0" eb="4">
      <t>クブンハンテイ</t>
    </rPh>
    <phoneticPr fontId="1"/>
  </si>
  <si>
    <t>上限額</t>
    <rPh sb="0" eb="3">
      <t>ジョウゲンガク</t>
    </rPh>
    <phoneticPr fontId="1"/>
  </si>
  <si>
    <t>年</t>
    <rPh sb="0" eb="1">
      <t>ネン</t>
    </rPh>
    <phoneticPr fontId="1"/>
  </si>
  <si>
    <t>月</t>
    <rPh sb="0" eb="1">
      <t>ガツ</t>
    </rPh>
    <phoneticPr fontId="1"/>
  </si>
  <si>
    <t>日</t>
    <rPh sb="0" eb="1">
      <t>ニチ</t>
    </rPh>
    <phoneticPr fontId="1"/>
  </si>
  <si>
    <t>非表示列</t>
    <rPh sb="0" eb="3">
      <t>ヒヒョウジ</t>
    </rPh>
    <rPh sb="3" eb="4">
      <t>レツ</t>
    </rPh>
    <phoneticPr fontId="1"/>
  </si>
  <si>
    <t>職</t>
    <rPh sb="0" eb="1">
      <t>ショク</t>
    </rPh>
    <phoneticPr fontId="1"/>
  </si>
  <si>
    <t>申請回数</t>
    <rPh sb="0" eb="4">
      <t>シンセイカイスウ</t>
    </rPh>
    <phoneticPr fontId="1"/>
  </si>
  <si>
    <t>補助対象事業の目的
及び効果</t>
    <rPh sb="0" eb="2">
      <t>ホジョ</t>
    </rPh>
    <rPh sb="2" eb="4">
      <t>タイショウ</t>
    </rPh>
    <rPh sb="4" eb="6">
      <t>ジギョウ</t>
    </rPh>
    <rPh sb="7" eb="9">
      <t>モクテキ</t>
    </rPh>
    <rPh sb="10" eb="11">
      <t>オヨ</t>
    </rPh>
    <rPh sb="12" eb="14">
      <t>コウカ</t>
    </rPh>
    <phoneticPr fontId="1"/>
  </si>
  <si>
    <t>補助を受けようと
する事業</t>
    <rPh sb="0" eb="2">
      <t>ホジョ</t>
    </rPh>
    <rPh sb="3" eb="4">
      <t>ウ</t>
    </rPh>
    <rPh sb="11" eb="13">
      <t>ジギョウ</t>
    </rPh>
    <phoneticPr fontId="1"/>
  </si>
  <si>
    <r>
      <t xml:space="preserve">事務所の
名称・所在地
</t>
    </r>
    <r>
      <rPr>
        <sz val="9"/>
        <color indexed="8"/>
        <rFont val="BIZ UDゴシック"/>
        <family val="3"/>
        <charset val="128"/>
      </rPr>
      <t>（代表者の住所と異なる場合に記入）</t>
    </r>
    <rPh sb="0" eb="2">
      <t>ジム</t>
    </rPh>
    <rPh sb="2" eb="3">
      <t>ショ</t>
    </rPh>
    <rPh sb="5" eb="7">
      <t>メイショウ</t>
    </rPh>
    <rPh sb="8" eb="11">
      <t>ショザイチ</t>
    </rPh>
    <rPh sb="13" eb="16">
      <t>ダイヒョウシャ</t>
    </rPh>
    <rPh sb="17" eb="19">
      <t>ジュウショ</t>
    </rPh>
    <rPh sb="20" eb="21">
      <t>コト</t>
    </rPh>
    <rPh sb="23" eb="25">
      <t>バアイ</t>
    </rPh>
    <rPh sb="26" eb="28">
      <t>キニュウ</t>
    </rPh>
    <phoneticPr fontId="1"/>
  </si>
  <si>
    <r>
      <t xml:space="preserve">事務担当者
</t>
    </r>
    <r>
      <rPr>
        <sz val="9"/>
        <color indexed="8"/>
        <rFont val="BIZ UDゴシック"/>
        <family val="3"/>
        <charset val="128"/>
      </rPr>
      <t>（代表者と異なる場合に記入）</t>
    </r>
    <rPh sb="0" eb="2">
      <t>ジム</t>
    </rPh>
    <rPh sb="2" eb="5">
      <t>タントウシャ</t>
    </rPh>
    <rPh sb="7" eb="10">
      <t>ダイヒョウシャ</t>
    </rPh>
    <rPh sb="11" eb="12">
      <t>コト</t>
    </rPh>
    <rPh sb="14" eb="16">
      <t>バアイ</t>
    </rPh>
    <rPh sb="17" eb="19">
      <t>キニュウ</t>
    </rPh>
    <phoneticPr fontId="1"/>
  </si>
  <si>
    <t>　事業計画書のとおり</t>
    <rPh sb="1" eb="6">
      <t>ジギョウケイカクショ</t>
    </rPh>
    <phoneticPr fontId="1"/>
  </si>
  <si>
    <t>氏　名</t>
    <rPh sb="0" eb="1">
      <t>シ</t>
    </rPh>
    <rPh sb="2" eb="3">
      <t>メイ</t>
    </rPh>
    <phoneticPr fontId="1"/>
  </si>
  <si>
    <t>調整支出額計</t>
    <rPh sb="0" eb="2">
      <t>チョウセイ</t>
    </rPh>
    <rPh sb="2" eb="5">
      <t>シシュツガク</t>
    </rPh>
    <rPh sb="5" eb="6">
      <t>ケイ</t>
    </rPh>
    <phoneticPr fontId="1"/>
  </si>
  <si>
    <t>金額
(補助対象)</t>
    <rPh sb="0" eb="2">
      <t>キンガク</t>
    </rPh>
    <rPh sb="4" eb="8">
      <t>ホジョタイショウ</t>
    </rPh>
    <phoneticPr fontId="5"/>
  </si>
  <si>
    <t>金額
(上限超過・補助対象外)</t>
    <rPh sb="0" eb="2">
      <t>キンガク</t>
    </rPh>
    <rPh sb="4" eb="8">
      <t>ジョウゲンチョウカ</t>
    </rPh>
    <rPh sb="9" eb="14">
      <t>ホジョタイショウガイ</t>
    </rPh>
    <phoneticPr fontId="1"/>
  </si>
  <si>
    <t>説明（積算根拠）</t>
    <phoneticPr fontId="1"/>
  </si>
  <si>
    <t>合計額</t>
    <rPh sb="0" eb="3">
      <t>ゴウケイガク</t>
    </rPh>
    <phoneticPr fontId="1"/>
  </si>
  <si>
    <t>補助対象総額</t>
    <rPh sb="0" eb="4">
      <t>ホジョタイショウ</t>
    </rPh>
    <rPh sb="4" eb="6">
      <t>ソウガク</t>
    </rPh>
    <phoneticPr fontId="1"/>
  </si>
  <si>
    <t>上限額設定</t>
    <rPh sb="0" eb="5">
      <t>ジョウゲンガクセッテイ</t>
    </rPh>
    <phoneticPr fontId="1"/>
  </si>
  <si>
    <t>総事業費の○%</t>
    <rPh sb="0" eb="4">
      <t>ソウジギョウヒ</t>
    </rPh>
    <phoneticPr fontId="1"/>
  </si>
  <si>
    <t>IF(C16="","",</t>
    <phoneticPr fontId="1"/>
  </si>
  <si>
    <t>IF(IFERROR(MATCH(B16,$B$48:$B$53,0),0)=0,C16,</t>
    <phoneticPr fontId="1"/>
  </si>
  <si>
    <t>IF(COUNTIF($B$15:$B15,$B16)=0,</t>
    <phoneticPr fontId="1"/>
  </si>
  <si>
    <t>IF(C16&lt;=OFFSET($D$47,MATCH(B16,$B$48:$B$53,0),0),C16,OFFSET($D$47,MATCH(B16,$B$48:$B$53,0),0)),</t>
    <phoneticPr fontId="1"/>
  </si>
  <si>
    <t>→（Ｂ16で選択した項目が、Ｂ16よりも上にもあるかの判定）Ｂ16と同じ値がB15～Ｂ15（対象セルがB24のときはＢ23までが検索範囲）にあるときはその個数を、ないときは0を返す。IF関数で0のときは4行目へ、0以外のときは5行目へ。</t>
    <rPh sb="6" eb="8">
      <t>センタク</t>
    </rPh>
    <rPh sb="10" eb="12">
      <t>コウモク</t>
    </rPh>
    <rPh sb="20" eb="21">
      <t>ウエ</t>
    </rPh>
    <rPh sb="27" eb="29">
      <t>ハンテイ</t>
    </rPh>
    <rPh sb="34" eb="35">
      <t>オナ</t>
    </rPh>
    <rPh sb="36" eb="37">
      <t>アタイ</t>
    </rPh>
    <rPh sb="46" eb="48">
      <t>タイショウ</t>
    </rPh>
    <rPh sb="64" eb="68">
      <t>ケンサクハンイ</t>
    </rPh>
    <rPh sb="77" eb="79">
      <t>コスウ</t>
    </rPh>
    <rPh sb="88" eb="89">
      <t>カエ</t>
    </rPh>
    <rPh sb="93" eb="95">
      <t>カンスウ</t>
    </rPh>
    <rPh sb="102" eb="104">
      <t>ギョウメ</t>
    </rPh>
    <rPh sb="107" eb="109">
      <t>イガイ</t>
    </rPh>
    <rPh sb="114" eb="116">
      <t>ギョウメ</t>
    </rPh>
    <phoneticPr fontId="1"/>
  </si>
  <si>
    <t>IF(SUMIF($B$15:$B15,B16,$D$15:$D15)&gt;=OFFSET($D$47,MATCH(B16,$B$48:$B$53,0),0),0,</t>
    <phoneticPr fontId="1"/>
  </si>
  <si>
    <t>→（上限額がある項目であるかの判定）MATCH関数でB16の値が、B48～B53の範囲にある（上限額が設定されている項目）と、何番目にあるかの数値を出し、見つからないとき（上限額が設定されていない項目）はエラーとなる。エラーのときはIFERROR関数で無理やり0を返し、IF関数の条件分岐を計算する。IF関数の中身が0（上限額が設定されていない項目）のときは、C16に入力した数値がＤ16に自動入力され、0でないとき（上限額が設定されている項目）のときは3行目へ。</t>
    <rPh sb="2" eb="5">
      <t>ジョウゲンガク</t>
    </rPh>
    <rPh sb="8" eb="10">
      <t>コウモク</t>
    </rPh>
    <rPh sb="15" eb="17">
      <t>ハンテイ</t>
    </rPh>
    <rPh sb="23" eb="25">
      <t>カンスウ</t>
    </rPh>
    <rPh sb="30" eb="31">
      <t>アタイ</t>
    </rPh>
    <rPh sb="41" eb="43">
      <t>ハンイ</t>
    </rPh>
    <rPh sb="47" eb="50">
      <t>ジョウゲンガク</t>
    </rPh>
    <rPh sb="51" eb="53">
      <t>セッテイ</t>
    </rPh>
    <rPh sb="58" eb="60">
      <t>コウモク</t>
    </rPh>
    <rPh sb="63" eb="66">
      <t>ナンバンメ</t>
    </rPh>
    <rPh sb="71" eb="73">
      <t>スウチ</t>
    </rPh>
    <rPh sb="74" eb="75">
      <t>ダ</t>
    </rPh>
    <rPh sb="77" eb="78">
      <t>ミ</t>
    </rPh>
    <rPh sb="86" eb="89">
      <t>ジョウゲンガク</t>
    </rPh>
    <rPh sb="90" eb="92">
      <t>セッテイ</t>
    </rPh>
    <rPh sb="98" eb="100">
      <t>コウモク</t>
    </rPh>
    <rPh sb="123" eb="125">
      <t>カンスウ</t>
    </rPh>
    <rPh sb="126" eb="128">
      <t>ムリ</t>
    </rPh>
    <rPh sb="132" eb="133">
      <t>カエ</t>
    </rPh>
    <rPh sb="137" eb="139">
      <t>カンスウ</t>
    </rPh>
    <rPh sb="140" eb="144">
      <t>ジョウケンブンキ</t>
    </rPh>
    <rPh sb="145" eb="147">
      <t>ケイサン</t>
    </rPh>
    <rPh sb="152" eb="154">
      <t>カンスウ</t>
    </rPh>
    <rPh sb="155" eb="157">
      <t>ナカミ</t>
    </rPh>
    <rPh sb="160" eb="162">
      <t>ジョウゲン</t>
    </rPh>
    <rPh sb="162" eb="163">
      <t>ガク</t>
    </rPh>
    <rPh sb="164" eb="166">
      <t>セッテイ</t>
    </rPh>
    <rPh sb="172" eb="174">
      <t>コウモク</t>
    </rPh>
    <rPh sb="184" eb="186">
      <t>ニュウリョク</t>
    </rPh>
    <rPh sb="188" eb="190">
      <t>スウチ</t>
    </rPh>
    <rPh sb="195" eb="199">
      <t>ジドウニュウリョク</t>
    </rPh>
    <rPh sb="209" eb="211">
      <t>ジョウゲン</t>
    </rPh>
    <rPh sb="211" eb="212">
      <t>ガク</t>
    </rPh>
    <rPh sb="213" eb="215">
      <t>セッテイ</t>
    </rPh>
    <rPh sb="220" eb="222">
      <t>コウモク</t>
    </rPh>
    <phoneticPr fontId="1"/>
  </si>
  <si>
    <t>IF(C16&lt;=OFFSET($D$47,MATCH(B16,$B$48:$B$53,0),0)-SUMIF($B$15:$B15,B16,$D$15:$D15),C16,OFFSET($D$47,MATCH(B16,$B$48:$B$53,0),0)-SUMIF($B$15:$B15,B16,$D$15:$D15)))))))</t>
    <phoneticPr fontId="1"/>
  </si>
  <si>
    <t>→（2回目以降の項目のとき、上にある分の合計額と上限額の比較判定）SUMIF関数でＢ16セルよりも上にある同じ項目の補助対象金額を合計し、その額が上限額以上（上限額より大きくはならないが念のため）のときは補助対象金額は0円なので、Ｄ16に０を入力（全額が補助対象外となる）し、上限額より小さいときは、6行目へ</t>
    <rPh sb="3" eb="5">
      <t>カイメ</t>
    </rPh>
    <rPh sb="5" eb="7">
      <t>イコウ</t>
    </rPh>
    <rPh sb="8" eb="10">
      <t>コウモク</t>
    </rPh>
    <rPh sb="14" eb="15">
      <t>ウエ</t>
    </rPh>
    <rPh sb="18" eb="19">
      <t>ブン</t>
    </rPh>
    <rPh sb="20" eb="23">
      <t>ゴウケイガク</t>
    </rPh>
    <rPh sb="24" eb="27">
      <t>ジョウゲンガク</t>
    </rPh>
    <rPh sb="28" eb="30">
      <t>ヒカク</t>
    </rPh>
    <rPh sb="30" eb="32">
      <t>ハンテイ</t>
    </rPh>
    <rPh sb="38" eb="40">
      <t>カンスウ</t>
    </rPh>
    <rPh sb="49" eb="50">
      <t>ウエ</t>
    </rPh>
    <rPh sb="53" eb="54">
      <t>オナ</t>
    </rPh>
    <rPh sb="55" eb="57">
      <t>コウモク</t>
    </rPh>
    <rPh sb="58" eb="62">
      <t>ホジョタイショウ</t>
    </rPh>
    <rPh sb="62" eb="64">
      <t>キンガク</t>
    </rPh>
    <rPh sb="65" eb="67">
      <t>ゴウケイ</t>
    </rPh>
    <rPh sb="71" eb="72">
      <t>ガク</t>
    </rPh>
    <rPh sb="73" eb="76">
      <t>ジョウゲンガク</t>
    </rPh>
    <rPh sb="76" eb="78">
      <t>イジョウ</t>
    </rPh>
    <rPh sb="79" eb="82">
      <t>ジョウゲンガク</t>
    </rPh>
    <rPh sb="84" eb="85">
      <t>オオ</t>
    </rPh>
    <rPh sb="93" eb="94">
      <t>ネン</t>
    </rPh>
    <rPh sb="102" eb="106">
      <t>ホジョタイショウ</t>
    </rPh>
    <rPh sb="106" eb="108">
      <t>キンガク</t>
    </rPh>
    <rPh sb="110" eb="111">
      <t>エン</t>
    </rPh>
    <rPh sb="121" eb="123">
      <t>ニュウリョク</t>
    </rPh>
    <rPh sb="124" eb="126">
      <t>ゼンガク</t>
    </rPh>
    <rPh sb="127" eb="132">
      <t>ホジョタイショウガイ</t>
    </rPh>
    <rPh sb="138" eb="141">
      <t>ジョウゲンガク</t>
    </rPh>
    <rPh sb="143" eb="144">
      <t>チイ</t>
    </rPh>
    <rPh sb="151" eb="153">
      <t>ギョウメ</t>
    </rPh>
    <phoneticPr fontId="1"/>
  </si>
  <si>
    <t>→（初めて出てくる項目のとき、Ｃ16の値と上限値の比較判定）OFFSET関数（特定のセルから行と列を任意の数値分移動してセルを指定する関数）でＢ47から行の方向にどれだけ動くかをMATCH関数（2行目と同じ）から取得した数値で、Ｂ16で選択した項目の上限額を持ってくる（以後「上限額」）。IF関数でＣ16に入力した額が持ってきた上限額以下であれば、Ｄ16にＣ16の値を入力、Ｃ16が上限額より大きければ、Ｄ16に上限額を入力する。</t>
    <rPh sb="2" eb="3">
      <t>ハジ</t>
    </rPh>
    <rPh sb="5" eb="6">
      <t>デ</t>
    </rPh>
    <rPh sb="9" eb="11">
      <t>コウモク</t>
    </rPh>
    <rPh sb="19" eb="20">
      <t>アタイ</t>
    </rPh>
    <rPh sb="21" eb="24">
      <t>ジョウゲンチ</t>
    </rPh>
    <rPh sb="25" eb="27">
      <t>ヒカク</t>
    </rPh>
    <rPh sb="27" eb="29">
      <t>ハンテイ</t>
    </rPh>
    <rPh sb="36" eb="38">
      <t>カンスウ</t>
    </rPh>
    <rPh sb="39" eb="41">
      <t>トクテイ</t>
    </rPh>
    <rPh sb="46" eb="47">
      <t>ギョウ</t>
    </rPh>
    <rPh sb="48" eb="49">
      <t>レツ</t>
    </rPh>
    <rPh sb="50" eb="52">
      <t>ニンイ</t>
    </rPh>
    <rPh sb="53" eb="55">
      <t>スウチ</t>
    </rPh>
    <rPh sb="55" eb="56">
      <t>ブン</t>
    </rPh>
    <rPh sb="56" eb="58">
      <t>イドウ</t>
    </rPh>
    <rPh sb="63" eb="65">
      <t>シテイ</t>
    </rPh>
    <rPh sb="67" eb="69">
      <t>カンスウ</t>
    </rPh>
    <rPh sb="76" eb="77">
      <t>ギョウ</t>
    </rPh>
    <rPh sb="78" eb="80">
      <t>ホウコウ</t>
    </rPh>
    <rPh sb="85" eb="86">
      <t>ウゴ</t>
    </rPh>
    <rPh sb="94" eb="96">
      <t>カンスウ</t>
    </rPh>
    <rPh sb="98" eb="100">
      <t>ギョウメ</t>
    </rPh>
    <rPh sb="101" eb="102">
      <t>オナ</t>
    </rPh>
    <rPh sb="106" eb="108">
      <t>シュトク</t>
    </rPh>
    <rPh sb="110" eb="112">
      <t>スウチ</t>
    </rPh>
    <rPh sb="118" eb="120">
      <t>センタク</t>
    </rPh>
    <rPh sb="122" eb="124">
      <t>コウモク</t>
    </rPh>
    <rPh sb="125" eb="128">
      <t>ジョウゲンガク</t>
    </rPh>
    <rPh sb="129" eb="130">
      <t>モ</t>
    </rPh>
    <rPh sb="144" eb="148">
      <t>イFカンスウ</t>
    </rPh>
    <rPh sb="153" eb="155">
      <t>ニュウリョク</t>
    </rPh>
    <rPh sb="157" eb="158">
      <t>ガク</t>
    </rPh>
    <rPh sb="159" eb="160">
      <t>モ</t>
    </rPh>
    <rPh sb="164" eb="167">
      <t>ジョウゲンガク</t>
    </rPh>
    <rPh sb="167" eb="169">
      <t>イカ</t>
    </rPh>
    <rPh sb="184" eb="186">
      <t>ニュウリョク</t>
    </rPh>
    <rPh sb="191" eb="194">
      <t>ジョウゲンガク</t>
    </rPh>
    <rPh sb="196" eb="197">
      <t>オオ</t>
    </rPh>
    <rPh sb="206" eb="209">
      <t>ジョウゲンガク</t>
    </rPh>
    <rPh sb="210" eb="212">
      <t>ニュウリョク</t>
    </rPh>
    <phoneticPr fontId="1"/>
  </si>
  <si>
    <t>→（Ｃ16の値が、上限値と合計額の差額以下か、差額より大きいか判定）Ｃ16が上限額と合計額の差額以下のとき、Ｄ16にＣ16の値を入力、Ｃ16が差額より大きいときは差額が補助対象の上限となるので、Ｄ16に差額を入力する。</t>
    <rPh sb="6" eb="7">
      <t>アタイ</t>
    </rPh>
    <rPh sb="9" eb="12">
      <t>ジョウゲンチ</t>
    </rPh>
    <rPh sb="13" eb="16">
      <t>ゴウケイガク</t>
    </rPh>
    <rPh sb="17" eb="19">
      <t>サガク</t>
    </rPh>
    <rPh sb="19" eb="21">
      <t>イカ</t>
    </rPh>
    <rPh sb="23" eb="25">
      <t>サガク</t>
    </rPh>
    <rPh sb="27" eb="28">
      <t>オオ</t>
    </rPh>
    <rPh sb="31" eb="33">
      <t>ハンテイ</t>
    </rPh>
    <rPh sb="38" eb="41">
      <t>ジョウゲンガク</t>
    </rPh>
    <rPh sb="42" eb="45">
      <t>ゴウケイガク</t>
    </rPh>
    <rPh sb="46" eb="50">
      <t>サガクイカ</t>
    </rPh>
    <rPh sb="62" eb="63">
      <t>アタイ</t>
    </rPh>
    <rPh sb="64" eb="66">
      <t>ニュウリョク</t>
    </rPh>
    <rPh sb="71" eb="73">
      <t>サガク</t>
    </rPh>
    <rPh sb="75" eb="76">
      <t>オオ</t>
    </rPh>
    <rPh sb="81" eb="83">
      <t>サガク</t>
    </rPh>
    <rPh sb="84" eb="88">
      <t>ホジョタイショウ</t>
    </rPh>
    <rPh sb="89" eb="91">
      <t>ジョウゲン</t>
    </rPh>
    <rPh sb="101" eb="103">
      <t>サガク</t>
    </rPh>
    <rPh sb="104" eb="106">
      <t>ニュウリョク</t>
    </rPh>
    <phoneticPr fontId="1"/>
  </si>
  <si>
    <t>→（Ｃ16の入力判定）C16が空欄のとき空欄で表示、空欄ではないとき2行目へ</t>
    <rPh sb="6" eb="8">
      <t>ニュウリョク</t>
    </rPh>
    <rPh sb="8" eb="10">
      <t>ハンテイ</t>
    </rPh>
    <rPh sb="15" eb="17">
      <t>クウラン</t>
    </rPh>
    <rPh sb="20" eb="22">
      <t>クウラン</t>
    </rPh>
    <rPh sb="23" eb="25">
      <t>ヒョウジ</t>
    </rPh>
    <rPh sb="26" eb="28">
      <t>クウラン</t>
    </rPh>
    <rPh sb="35" eb="37">
      <t>ギョウメ</t>
    </rPh>
    <phoneticPr fontId="1"/>
  </si>
  <si>
    <t>D16～28セルの関数解説(D16を例に)</t>
    <rPh sb="9" eb="11">
      <t>カンスウ</t>
    </rPh>
    <rPh sb="11" eb="13">
      <t>カイセツ</t>
    </rPh>
    <rPh sb="18" eb="19">
      <t>レイ</t>
    </rPh>
    <phoneticPr fontId="1"/>
  </si>
  <si>
    <t>MATCH関数の動き→</t>
    <rPh sb="5" eb="7">
      <t>カンスウ</t>
    </rPh>
    <rPh sb="8" eb="9">
      <t>ウゴ</t>
    </rPh>
    <phoneticPr fontId="1"/>
  </si>
  <si>
    <t>OFFSET関数の動き→</t>
    <rPh sb="6" eb="8">
      <t>カンスウ</t>
    </rPh>
    <rPh sb="9" eb="10">
      <t>ウゴ</t>
    </rPh>
    <phoneticPr fontId="1"/>
  </si>
  <si>
    <t>MATCH(検査値,検査範囲,[照合の種類（省略可）]）という形で、検査値が検査範囲の何番目にあるかを数値で出す関数。（例）A1からA3までに10,20,30の数値がそれぞれ入力されているとき、MATCH(A3,A1:A3,0)を任意のセルに入力すると3が表示される。（行でも列でも何番目と出してくれる。）</t>
    <rPh sb="6" eb="9">
      <t>ケンサチ</t>
    </rPh>
    <rPh sb="10" eb="12">
      <t>ケンサ</t>
    </rPh>
    <rPh sb="12" eb="14">
      <t>ハンイ</t>
    </rPh>
    <rPh sb="16" eb="18">
      <t>ショウゴウ</t>
    </rPh>
    <rPh sb="19" eb="21">
      <t>シュルイ</t>
    </rPh>
    <rPh sb="22" eb="25">
      <t>ショウリャクカ</t>
    </rPh>
    <rPh sb="31" eb="32">
      <t>カタチ</t>
    </rPh>
    <rPh sb="34" eb="37">
      <t>ケンサチ</t>
    </rPh>
    <rPh sb="38" eb="40">
      <t>ケンサ</t>
    </rPh>
    <rPh sb="40" eb="42">
      <t>ハンイ</t>
    </rPh>
    <rPh sb="43" eb="46">
      <t>ナンバンメ</t>
    </rPh>
    <rPh sb="51" eb="53">
      <t>スウチ</t>
    </rPh>
    <rPh sb="54" eb="55">
      <t>ダ</t>
    </rPh>
    <rPh sb="56" eb="58">
      <t>カンスウ</t>
    </rPh>
    <rPh sb="60" eb="61">
      <t>レイ</t>
    </rPh>
    <rPh sb="80" eb="82">
      <t>スウチ</t>
    </rPh>
    <rPh sb="87" eb="89">
      <t>ニュウリョク</t>
    </rPh>
    <rPh sb="115" eb="117">
      <t>ニンイ</t>
    </rPh>
    <rPh sb="121" eb="123">
      <t>ニュウリョク</t>
    </rPh>
    <rPh sb="128" eb="130">
      <t>ヒョウジ</t>
    </rPh>
    <rPh sb="135" eb="136">
      <t>ギョウ</t>
    </rPh>
    <rPh sb="138" eb="139">
      <t>レツ</t>
    </rPh>
    <rPh sb="141" eb="144">
      <t>ナンバンメ</t>
    </rPh>
    <rPh sb="145" eb="146">
      <t>ダ</t>
    </rPh>
    <phoneticPr fontId="1"/>
  </si>
  <si>
    <t>OFFSET(基準,移動する行数,移動する列数,[高さ]（省略可）,[幅]（省略可）)という形で、基準に設定したセルから行方向に○個（整数で下方向、負の数で上方向に）移動し、列方向に△個（整数で右方向、負の数で左方向に）移動したセルの値を表示する。（例）OFFSET(A1,2,4)→E4セルの値を表示</t>
    <rPh sb="7" eb="9">
      <t>キジュン</t>
    </rPh>
    <rPh sb="10" eb="12">
      <t>イドウ</t>
    </rPh>
    <rPh sb="14" eb="16">
      <t>ギョウスウ</t>
    </rPh>
    <rPh sb="17" eb="19">
      <t>イドウ</t>
    </rPh>
    <rPh sb="21" eb="22">
      <t>レツ</t>
    </rPh>
    <rPh sb="22" eb="23">
      <t>スウ</t>
    </rPh>
    <rPh sb="25" eb="26">
      <t>タカ</t>
    </rPh>
    <rPh sb="29" eb="31">
      <t>ショウリャク</t>
    </rPh>
    <rPh sb="31" eb="32">
      <t>カ</t>
    </rPh>
    <rPh sb="35" eb="36">
      <t>ハバ</t>
    </rPh>
    <rPh sb="38" eb="41">
      <t>ショウリャクカ</t>
    </rPh>
    <rPh sb="46" eb="47">
      <t>カタチ</t>
    </rPh>
    <rPh sb="49" eb="51">
      <t>キジュン</t>
    </rPh>
    <rPh sb="52" eb="54">
      <t>セッテイ</t>
    </rPh>
    <rPh sb="60" eb="61">
      <t>ギョウ</t>
    </rPh>
    <rPh sb="61" eb="63">
      <t>ホウコウ</t>
    </rPh>
    <rPh sb="65" eb="66">
      <t>コ</t>
    </rPh>
    <rPh sb="67" eb="69">
      <t>セイスウ</t>
    </rPh>
    <rPh sb="70" eb="73">
      <t>シタホウコウ</t>
    </rPh>
    <rPh sb="74" eb="75">
      <t>フ</t>
    </rPh>
    <rPh sb="76" eb="77">
      <t>カズ</t>
    </rPh>
    <rPh sb="78" eb="81">
      <t>ウエホウコウ</t>
    </rPh>
    <rPh sb="83" eb="85">
      <t>イドウ</t>
    </rPh>
    <rPh sb="87" eb="90">
      <t>レツホウコウ</t>
    </rPh>
    <rPh sb="92" eb="93">
      <t>コ</t>
    </rPh>
    <rPh sb="94" eb="96">
      <t>セイスウ</t>
    </rPh>
    <rPh sb="97" eb="100">
      <t>ミギホウコウ</t>
    </rPh>
    <rPh sb="101" eb="102">
      <t>フ</t>
    </rPh>
    <rPh sb="103" eb="104">
      <t>カズ</t>
    </rPh>
    <rPh sb="105" eb="108">
      <t>ヒダリホウコウ</t>
    </rPh>
    <rPh sb="110" eb="112">
      <t>イドウ</t>
    </rPh>
    <rPh sb="117" eb="118">
      <t>アタイ</t>
    </rPh>
    <rPh sb="119" eb="121">
      <t>ヒョウジ</t>
    </rPh>
    <rPh sb="125" eb="126">
      <t>レイ</t>
    </rPh>
    <rPh sb="147" eb="148">
      <t>アタイ</t>
    </rPh>
    <rPh sb="149" eb="151">
      <t>ヒョウジ</t>
    </rPh>
    <phoneticPr fontId="1"/>
  </si>
  <si>
    <t>数式→</t>
    <rPh sb="0" eb="2">
      <t>スウシキ</t>
    </rPh>
    <phoneticPr fontId="1"/>
  </si>
  <si>
    <t>1行目</t>
    <rPh sb="1" eb="3">
      <t>ギョウメ</t>
    </rPh>
    <phoneticPr fontId="1"/>
  </si>
  <si>
    <t>2行目</t>
    <rPh sb="1" eb="3">
      <t>ギョウメ</t>
    </rPh>
    <phoneticPr fontId="1"/>
  </si>
  <si>
    <t>3行目</t>
    <rPh sb="1" eb="3">
      <t>ギョウメ</t>
    </rPh>
    <phoneticPr fontId="1"/>
  </si>
  <si>
    <t>4行目</t>
    <rPh sb="1" eb="3">
      <t>ギョウメ</t>
    </rPh>
    <phoneticPr fontId="1"/>
  </si>
  <si>
    <t>5行目</t>
    <rPh sb="1" eb="3">
      <t>ギョウメ</t>
    </rPh>
    <phoneticPr fontId="1"/>
  </si>
  <si>
    <t>6行目</t>
    <rPh sb="1" eb="3">
      <t>ギョウメ</t>
    </rPh>
    <phoneticPr fontId="1"/>
  </si>
  <si>
    <t>上限額説明</t>
    <rPh sb="0" eb="3">
      <t>ジョウゲンガク</t>
    </rPh>
    <rPh sb="3" eb="5">
      <t>セツメイ</t>
    </rPh>
    <phoneticPr fontId="5"/>
  </si>
  <si>
    <t>総事業費の20%以内、上限5万円</t>
    <rPh sb="0" eb="4">
      <t>ソウジギョウヒ</t>
    </rPh>
    <rPh sb="8" eb="10">
      <t>イナイ</t>
    </rPh>
    <rPh sb="11" eb="13">
      <t>ジョウゲン</t>
    </rPh>
    <rPh sb="14" eb="16">
      <t>マンエン</t>
    </rPh>
    <phoneticPr fontId="5"/>
  </si>
  <si>
    <t>総事業費の30%以内、上限20万円</t>
    <rPh sb="0" eb="4">
      <t>ソウジギョウヒ</t>
    </rPh>
    <rPh sb="8" eb="10">
      <t>イナイ</t>
    </rPh>
    <rPh sb="11" eb="13">
      <t>ジョウゲン</t>
    </rPh>
    <rPh sb="15" eb="17">
      <t>マンエン</t>
    </rPh>
    <phoneticPr fontId="5"/>
  </si>
  <si>
    <t>総事業費の30%以内、上限10万円</t>
    <rPh sb="0" eb="4">
      <t>ソウジギョウヒ</t>
    </rPh>
    <rPh sb="8" eb="10">
      <t>イナイ</t>
    </rPh>
    <rPh sb="11" eb="13">
      <t>ジョウゲン</t>
    </rPh>
    <rPh sb="15" eb="17">
      <t>マンエン</t>
    </rPh>
    <phoneticPr fontId="5"/>
  </si>
  <si>
    <t>総事業費の50%以内、上限25万円</t>
    <rPh sb="0" eb="4">
      <t>ソウジギョウヒ</t>
    </rPh>
    <rPh sb="8" eb="10">
      <t>イナイ</t>
    </rPh>
    <rPh sb="11" eb="13">
      <t>ジョウゲン</t>
    </rPh>
    <rPh sb="15" eb="17">
      <t>マンエン</t>
    </rPh>
    <phoneticPr fontId="5"/>
  </si>
  <si>
    <t>総事業費の20%以内、上限10万円</t>
    <rPh sb="0" eb="4">
      <t>ソウジギョウヒ</t>
    </rPh>
    <rPh sb="8" eb="10">
      <t>イナイ</t>
    </rPh>
    <rPh sb="11" eb="13">
      <t>ジョウゲン</t>
    </rPh>
    <rPh sb="15" eb="17">
      <t>マンエン</t>
    </rPh>
    <phoneticPr fontId="5"/>
  </si>
  <si>
    <t>※行の追加はできないので、不要な項目は</t>
    <phoneticPr fontId="1"/>
  </si>
  <si>
    <t>　必要な項目へ変更、説明（積算根拠）が</t>
    <phoneticPr fontId="1"/>
  </si>
  <si>
    <t>　不足する場合は行の高さを調整ください。</t>
    <phoneticPr fontId="1"/>
  </si>
  <si>
    <t>○説明（積算根拠）は、できる限り具体的に</t>
    <rPh sb="14" eb="15">
      <t>カギ</t>
    </rPh>
    <phoneticPr fontId="1"/>
  </si>
  <si>
    <t>　記入してください。</t>
    <phoneticPr fontId="1"/>
  </si>
  <si>
    <t>○収入合計と支出合計は、同じ金額となる</t>
    <phoneticPr fontId="1"/>
  </si>
  <si>
    <t>　ように調整してください。</t>
    <rPh sb="4" eb="6">
      <t>チョウセイ</t>
    </rPh>
    <phoneticPr fontId="1"/>
  </si>
  <si>
    <t>予備1</t>
    <rPh sb="0" eb="2">
      <t>ヨビ</t>
    </rPh>
    <phoneticPr fontId="1"/>
  </si>
  <si>
    <t>予備2</t>
  </si>
  <si>
    <t>予備2</t>
    <phoneticPr fontId="1"/>
  </si>
  <si>
    <t>予備3</t>
  </si>
  <si>
    <t>予備3</t>
    <phoneticPr fontId="1"/>
  </si>
  <si>
    <t>予備4</t>
  </si>
  <si>
    <t>予備4</t>
    <phoneticPr fontId="1"/>
  </si>
  <si>
    <t>=IF(C16="","",
IF(IFERROR(MATCH(B16,$B$48:$B$53,0),0)=0,C16,
IF(COUNTIF($B$15:$B15,$B16)=0,
IF(C16&lt;=OFFSET($D$47,MATCH(B16,$B$48:$B$53,0),0),C16,OFFSET($D$47,MATCH(B16,$B$48:$B$53,0),0)),
IF(SUMIF($B$15:$B15,B16,$D$15:$D15)&gt;=OFFSET($D$47,MATCH(B16,$B$48:$B$53,0),0),0,
IF(C16&lt;=OFFSET($D$47,MATCH(B16,$B$48:$B$53,0),0)-SUMIF($B$15:$B15,B16,$D$15:$D15),C16,OFFSET($D$47,MATCH(B16,$B$48:$B$53,0),0)-SUMIF($B$15:$B15,B16,$D$15:$D15)))))))</t>
    <phoneticPr fontId="1"/>
  </si>
  <si>
    <t>様式第2号</t>
    <rPh sb="0" eb="3">
      <t>ヨウシキダイ</t>
    </rPh>
    <rPh sb="4" eb="5">
      <t>ゴウ</t>
    </rPh>
    <phoneticPr fontId="1"/>
  </si>
  <si>
    <t>横手市地域づくり活動補助金　事業計画書</t>
    <rPh sb="0" eb="3">
      <t>ヨコテシ</t>
    </rPh>
    <rPh sb="3" eb="5">
      <t>チイキ</t>
    </rPh>
    <rPh sb="8" eb="10">
      <t>カツドウ</t>
    </rPh>
    <rPh sb="10" eb="13">
      <t>ホジョキン</t>
    </rPh>
    <rPh sb="14" eb="16">
      <t>ジギョウ</t>
    </rPh>
    <rPh sb="16" eb="19">
      <t>ケイカクショ</t>
    </rPh>
    <phoneticPr fontId="1"/>
  </si>
  <si>
    <t>地域づくり活動補助金の申請書記載方法の説明</t>
    <rPh sb="0" eb="2">
      <t>チイキ</t>
    </rPh>
    <rPh sb="5" eb="10">
      <t>カツドウホジョキン</t>
    </rPh>
    <rPh sb="11" eb="14">
      <t>シンセイショ</t>
    </rPh>
    <rPh sb="14" eb="18">
      <t>キサイホウホウ</t>
    </rPh>
    <rPh sb="19" eb="21">
      <t>セツメイ</t>
    </rPh>
    <phoneticPr fontId="1"/>
  </si>
  <si>
    <t>１．提出書類の確認</t>
    <rPh sb="2" eb="6">
      <t>テイシュツショルイ</t>
    </rPh>
    <rPh sb="7" eb="9">
      <t>カクニン</t>
    </rPh>
    <phoneticPr fontId="1"/>
  </si>
  <si>
    <t>書類名</t>
    <rPh sb="0" eb="3">
      <t>ショルイメイ</t>
    </rPh>
    <phoneticPr fontId="1"/>
  </si>
  <si>
    <t>団体の構成員名簿</t>
    <rPh sb="0" eb="2">
      <t>ダンタイ</t>
    </rPh>
    <rPh sb="3" eb="8">
      <t>コウセイインメイボ</t>
    </rPh>
    <phoneticPr fontId="1"/>
  </si>
  <si>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</si>
  <si>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</si>
  <si>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</si>
  <si>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</si>
  <si>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</si>
  <si>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</si>
  <si>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</si>
  <si>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</si>
  <si>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</si>
  <si>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</si>
  <si>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</si>
  <si>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</si>
  <si>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交付申請書</t>
    <rPh sb="0" eb="2">
      <t>コウフ</t>
    </rPh>
    <rPh sb="2" eb="5">
      <t>シンセイショ</t>
    </rPh>
    <phoneticPr fontId="1"/>
  </si>
  <si>
    <t>事業計画書</t>
    <rPh sb="0" eb="5">
      <t>ジギョウケイカクショ</t>
    </rPh>
    <phoneticPr fontId="1"/>
  </si>
  <si>
    <t>見積書及びカタログの写し</t>
    <rPh sb="0" eb="3">
      <t>ミツモリショ</t>
    </rPh>
    <rPh sb="3" eb="4">
      <t>オヨ</t>
    </rPh>
    <rPh sb="10" eb="11">
      <t>ウツ</t>
    </rPh>
    <phoneticPr fontId="1"/>
  </si>
  <si>
    <t>団体の概要書</t>
    <rPh sb="0" eb="2">
      <t>ダンタイ</t>
    </rPh>
    <rPh sb="3" eb="6">
      <t>ガイヨウショ</t>
    </rPh>
    <phoneticPr fontId="1"/>
  </si>
  <si>
    <t>シート名</t>
    <rPh sb="3" eb="4">
      <t>メイ</t>
    </rPh>
    <phoneticPr fontId="1"/>
  </si>
  <si>
    <t>01_交付申請書</t>
    <rPh sb="3" eb="8">
      <t>コウフシンセイショ</t>
    </rPh>
    <phoneticPr fontId="1"/>
  </si>
  <si>
    <t>02_事業計画書</t>
    <rPh sb="3" eb="8">
      <t>ジギョウケイカクショ</t>
    </rPh>
    <phoneticPr fontId="1"/>
  </si>
  <si>
    <t>04_団体の概要書</t>
    <rPh sb="3" eb="5">
      <t>ダンタイ</t>
    </rPh>
    <rPh sb="6" eb="9">
      <t>ガイヨウショ</t>
    </rPh>
    <phoneticPr fontId="1"/>
  </si>
  <si>
    <t>14-1_請求書</t>
    <rPh sb="5" eb="8">
      <t>セイキュウショ</t>
    </rPh>
    <phoneticPr fontId="1"/>
  </si>
  <si>
    <t>提出の要否</t>
    <rPh sb="0" eb="2">
      <t>テイシュツ</t>
    </rPh>
    <rPh sb="3" eb="5">
      <t>ヨウヒ</t>
    </rPh>
    <phoneticPr fontId="1"/>
  </si>
  <si>
    <t>必須</t>
    <rPh sb="0" eb="2">
      <t>ヒッス</t>
    </rPh>
    <phoneticPr fontId="1"/>
  </si>
  <si>
    <t>備品購入をする場合</t>
    <rPh sb="0" eb="4">
      <t>ビヒンコウニュウ</t>
    </rPh>
    <rPh sb="7" eb="9">
      <t>バアイ</t>
    </rPh>
    <phoneticPr fontId="1"/>
  </si>
  <si>
    <t>非営利団体のみ</t>
    <rPh sb="0" eb="5">
      <t>ヒエイリダンタイ</t>
    </rPh>
    <phoneticPr fontId="1"/>
  </si>
  <si>
    <t>⑨の提出がある場合</t>
    <rPh sb="2" eb="4">
      <t>テイシュツ</t>
    </rPh>
    <rPh sb="7" eb="9">
      <t>バアイ</t>
    </rPh>
    <phoneticPr fontId="1"/>
  </si>
  <si>
    <t>概算払いを希望する場合</t>
    <rPh sb="0" eb="3">
      <t>ガイサンバラ</t>
    </rPh>
    <rPh sb="5" eb="7">
      <t>キボウ</t>
    </rPh>
    <rPh sb="9" eb="11">
      <t>バアイ</t>
    </rPh>
    <phoneticPr fontId="1"/>
  </si>
  <si>
    <t>14-2_委任状</t>
    <phoneticPr fontId="1"/>
  </si>
  <si>
    <t>委任状</t>
    <rPh sb="0" eb="3">
      <t>イニンジョウ</t>
    </rPh>
    <phoneticPr fontId="1"/>
  </si>
  <si>
    <t>⑪の振込口座が団体名義でない場合</t>
    <rPh sb="2" eb="6">
      <t>フリコミコウザ</t>
    </rPh>
    <rPh sb="7" eb="11">
      <t>ダンタイメイギ</t>
    </rPh>
    <rPh sb="14" eb="16">
      <t>バアイ</t>
    </rPh>
    <phoneticPr fontId="1"/>
  </si>
  <si>
    <t>直近年度の収支決算書</t>
    <rPh sb="0" eb="4">
      <t>チョッキンネンド</t>
    </rPh>
    <rPh sb="5" eb="10">
      <t>シュウシケッサンショ</t>
    </rPh>
    <phoneticPr fontId="1"/>
  </si>
  <si>
    <t>債権者登録・変更申請書</t>
    <rPh sb="0" eb="3">
      <t>サイケンシャ</t>
    </rPh>
    <rPh sb="3" eb="5">
      <t>トウロク</t>
    </rPh>
    <rPh sb="6" eb="11">
      <t>ヘンコウシンセイショ</t>
    </rPh>
    <phoneticPr fontId="1"/>
  </si>
  <si>
    <t>⑨に記載した口座通帳の写し</t>
    <rPh sb="2" eb="4">
      <t>キサイ</t>
    </rPh>
    <rPh sb="6" eb="8">
      <t>コウザ</t>
    </rPh>
    <rPh sb="8" eb="10">
      <t>ツウチョウ</t>
    </rPh>
    <rPh sb="11" eb="12">
      <t>ウツ</t>
    </rPh>
    <phoneticPr fontId="1"/>
  </si>
  <si>
    <t>請求書</t>
    <rPh sb="0" eb="3">
      <t>セイキュウショ</t>
    </rPh>
    <phoneticPr fontId="1"/>
  </si>
  <si>
    <t>団体の定款、規約、会則など</t>
    <rPh sb="0" eb="2">
      <t>ダンタイ</t>
    </rPh>
    <rPh sb="3" eb="5">
      <t>テイカン</t>
    </rPh>
    <rPh sb="6" eb="8">
      <t>キヤク</t>
    </rPh>
    <rPh sb="9" eb="11">
      <t>カイソク</t>
    </rPh>
    <phoneticPr fontId="1"/>
  </si>
  <si>
    <t>２．提出書類の作成方法</t>
    <rPh sb="2" eb="6">
      <t>テイシュツショルイ</t>
    </rPh>
    <rPh sb="7" eb="9">
      <t>サクセイ</t>
    </rPh>
    <rPh sb="9" eb="11">
      <t>ホウホウ</t>
    </rPh>
    <phoneticPr fontId="1"/>
  </si>
  <si>
    <t>新規登録、変更がある場合</t>
    <rPh sb="0" eb="4">
      <t>シンキトウロク</t>
    </rPh>
    <rPh sb="5" eb="7">
      <t>ヘンコウ</t>
    </rPh>
    <rPh sb="10" eb="12">
      <t>バアイ</t>
    </rPh>
    <phoneticPr fontId="1"/>
  </si>
  <si>
    <t>https://www.city.yokote.lg.jp/shisei/1001176/1001455/1003296.html</t>
    <phoneticPr fontId="1"/>
  </si>
  <si>
    <t>申請最大額</t>
    <rPh sb="0" eb="5">
      <t>シンセイサイダイガク</t>
    </rPh>
    <phoneticPr fontId="1"/>
  </si>
  <si>
    <t>　希望する場合にのみ作成してください。</t>
    <rPh sb="1" eb="3">
      <t>キボウ</t>
    </rPh>
    <rPh sb="5" eb="7">
      <t>バアイ</t>
    </rPh>
    <rPh sb="10" eb="12">
      <t>サクセイ</t>
    </rPh>
    <phoneticPr fontId="1"/>
  </si>
  <si>
    <t>※基本的には団体名義の銀行口座を用意してください。やむを得ず別の口座への振り込みを</t>
    <rPh sb="1" eb="4">
      <t>キホンテキ</t>
    </rPh>
    <rPh sb="6" eb="10">
      <t>ダンタイメイギ</t>
    </rPh>
    <rPh sb="11" eb="15">
      <t>ギンコウコウザ</t>
    </rPh>
    <rPh sb="16" eb="18">
      <t>ヨウイ</t>
    </rPh>
    <rPh sb="28" eb="29">
      <t>エ</t>
    </rPh>
    <rPh sb="30" eb="31">
      <t>ベツ</t>
    </rPh>
    <rPh sb="32" eb="34">
      <t>コウザ</t>
    </rPh>
    <rPh sb="36" eb="37">
      <t>フ</t>
    </rPh>
    <rPh sb="38" eb="39">
      <t>コ</t>
    </rPh>
    <phoneticPr fontId="1"/>
  </si>
  <si>
    <r>
      <t>※備品購入は</t>
    </r>
    <r>
      <rPr>
        <u/>
        <sz val="12"/>
        <rFont val="BIZ UDゴシック"/>
        <family val="3"/>
        <charset val="128"/>
      </rPr>
      <t>地域運営組織または共助組織のみ補助対象</t>
    </r>
    <r>
      <rPr>
        <sz val="12"/>
        <rFont val="BIZ UDゴシック"/>
        <family val="3"/>
        <charset val="128"/>
      </rPr>
      <t>です。</t>
    </r>
    <rPh sb="1" eb="5">
      <t>ビヒンコウニュウ</t>
    </rPh>
    <rPh sb="6" eb="12">
      <t>チイキウンエイソシキ</t>
    </rPh>
    <rPh sb="15" eb="19">
      <t>キョウジョソシキ</t>
    </rPh>
    <rPh sb="21" eb="25">
      <t>ホジョタイショウ</t>
    </rPh>
    <phoneticPr fontId="1"/>
  </si>
  <si>
    <t>収支計画</t>
    <rPh sb="0" eb="2">
      <t>シュウシ</t>
    </rPh>
    <rPh sb="2" eb="4">
      <t>ケイカク</t>
    </rPh>
    <phoneticPr fontId="1"/>
  </si>
  <si>
    <t>03_収支計画</t>
    <rPh sb="3" eb="5">
      <t>シュウシ</t>
    </rPh>
    <rPh sb="5" eb="7">
      <t>ケイカク</t>
    </rPh>
    <phoneticPr fontId="1"/>
  </si>
  <si>
    <t>収支計画</t>
    <rPh sb="0" eb="4">
      <t>シュウシケイカク</t>
    </rPh>
    <phoneticPr fontId="1"/>
  </si>
  <si>
    <t>普</t>
    <rPh sb="0" eb="1">
      <t>フ</t>
    </rPh>
    <phoneticPr fontId="1"/>
  </si>
  <si>
    <t>当</t>
    <rPh sb="0" eb="1">
      <t>トウ</t>
    </rPh>
    <phoneticPr fontId="1"/>
  </si>
  <si>
    <t>黄色着色セルは、記入が必須の項目です。</t>
    <rPh sb="0" eb="2">
      <t>キイロ</t>
    </rPh>
    <rPh sb="8" eb="10">
      <t>キニュウ</t>
    </rPh>
    <rPh sb="11" eb="13">
      <t>ヒッス</t>
    </rPh>
    <rPh sb="14" eb="16">
      <t>コウモク</t>
    </rPh>
    <phoneticPr fontId="1"/>
  </si>
  <si>
    <t>着色されていないセルは選択・編集できません。一部セルはほかのシートから自動入力されます。</t>
    <rPh sb="0" eb="2">
      <t>チャクショク</t>
    </rPh>
    <rPh sb="11" eb="13">
      <t>センタク</t>
    </rPh>
    <rPh sb="14" eb="16">
      <t>ヘンシュウ</t>
    </rPh>
    <rPh sb="22" eb="24">
      <t>イチブ</t>
    </rPh>
    <phoneticPr fontId="1"/>
  </si>
  <si>
    <t>（1）交付申請書（必須）</t>
    <phoneticPr fontId="1"/>
  </si>
  <si>
    <t>　が正しく計算できません。</t>
    <rPh sb="2" eb="3">
      <t>タダ</t>
    </rPh>
    <rPh sb="5" eb="7">
      <t>ケイサン</t>
    </rPh>
    <phoneticPr fontId="1"/>
  </si>
  <si>
    <t>（2）事業計画書（必須）</t>
    <phoneticPr fontId="1"/>
  </si>
  <si>
    <t>（3）収支計画（必須）</t>
    <phoneticPr fontId="1"/>
  </si>
  <si>
    <t>※入力後にエラー表示が出ていないか必ず確認してください。</t>
    <rPh sb="1" eb="4">
      <t>ニュウリョクゴ</t>
    </rPh>
    <rPh sb="8" eb="10">
      <t>ヒョウジ</t>
    </rPh>
    <rPh sb="11" eb="12">
      <t>デ</t>
    </rPh>
    <rPh sb="17" eb="18">
      <t>カナラ</t>
    </rPh>
    <rPh sb="19" eb="21">
      <t>カクニン</t>
    </rPh>
    <phoneticPr fontId="1"/>
  </si>
  <si>
    <t>※行の追加はできません。説明欄が不足する場合は行の高さを調整するか、次の行で同じ</t>
    <rPh sb="1" eb="2">
      <t>ギョウ</t>
    </rPh>
    <rPh sb="3" eb="5">
      <t>ツイカ</t>
    </rPh>
    <rPh sb="12" eb="15">
      <t>セツメイラン</t>
    </rPh>
    <rPh sb="16" eb="18">
      <t>フソク</t>
    </rPh>
    <rPh sb="20" eb="22">
      <t>バアイ</t>
    </rPh>
    <rPh sb="23" eb="24">
      <t>ギョウ</t>
    </rPh>
    <rPh sb="25" eb="26">
      <t>タカ</t>
    </rPh>
    <rPh sb="28" eb="30">
      <t>チョウセイ</t>
    </rPh>
    <rPh sb="34" eb="35">
      <t>ツギ</t>
    </rPh>
    <rPh sb="36" eb="37">
      <t>ギョウ</t>
    </rPh>
    <rPh sb="38" eb="39">
      <t>オナ</t>
    </rPh>
    <phoneticPr fontId="1"/>
  </si>
  <si>
    <t>　項目を選択し、金額と積算根拠を記載してください。</t>
    <rPh sb="1" eb="3">
      <t>コウモク</t>
    </rPh>
    <rPh sb="4" eb="6">
      <t>センタク</t>
    </rPh>
    <rPh sb="8" eb="10">
      <t>キンガク</t>
    </rPh>
    <rPh sb="11" eb="15">
      <t>セキサンコンキョ</t>
    </rPh>
    <rPh sb="16" eb="18">
      <t>キサイ</t>
    </rPh>
    <phoneticPr fontId="1"/>
  </si>
  <si>
    <t>（4）見積書及びカタログの写し（備品購入をする場合）</t>
    <rPh sb="3" eb="6">
      <t>ミツモリショ</t>
    </rPh>
    <rPh sb="6" eb="7">
      <t>オヨ</t>
    </rPh>
    <rPh sb="13" eb="14">
      <t>ウツ</t>
    </rPh>
    <rPh sb="16" eb="18">
      <t>ビヒン</t>
    </rPh>
    <rPh sb="18" eb="20">
      <t>コウニュウ</t>
    </rPh>
    <rPh sb="23" eb="25">
      <t>バアイ</t>
    </rPh>
    <phoneticPr fontId="1"/>
  </si>
  <si>
    <t>（5）団体の概要書（必須）</t>
    <rPh sb="3" eb="5">
      <t>ダンタイ</t>
    </rPh>
    <rPh sb="6" eb="9">
      <t>ガイヨウショ</t>
    </rPh>
    <rPh sb="10" eb="12">
      <t>ヒッス</t>
    </rPh>
    <phoneticPr fontId="1"/>
  </si>
  <si>
    <t>・上限額がある項目は、自動計算で補助対象額と補助対象外額を計算します。</t>
    <phoneticPr fontId="1"/>
  </si>
  <si>
    <t>・項目欄を空白のまま金額を入力すると正しく計算できません。必ず項目を選択して</t>
    <rPh sb="1" eb="4">
      <t>コウモクラン</t>
    </rPh>
    <rPh sb="5" eb="7">
      <t>クウハク</t>
    </rPh>
    <rPh sb="10" eb="12">
      <t>キンガク</t>
    </rPh>
    <rPh sb="13" eb="15">
      <t>ニュウリョク</t>
    </rPh>
    <rPh sb="18" eb="19">
      <t>タダ</t>
    </rPh>
    <rPh sb="21" eb="23">
      <t>ケイサン</t>
    </rPh>
    <rPh sb="29" eb="30">
      <t>カナラ</t>
    </rPh>
    <rPh sb="31" eb="33">
      <t>コウモク</t>
    </rPh>
    <phoneticPr fontId="1"/>
  </si>
  <si>
    <t>　ください。</t>
    <phoneticPr fontId="1"/>
  </si>
  <si>
    <t>・自動計算で上限超過・補助対象外欄に記載された金額は、下段の補助対象外経費へ</t>
    <rPh sb="1" eb="5">
      <t>ジドウケイサン</t>
    </rPh>
    <rPh sb="6" eb="10">
      <t>ジョウゲンチョウカ</t>
    </rPh>
    <rPh sb="11" eb="16">
      <t>ホジョタイショウガイ</t>
    </rPh>
    <rPh sb="16" eb="17">
      <t>ラン</t>
    </rPh>
    <rPh sb="18" eb="20">
      <t>キサイ</t>
    </rPh>
    <rPh sb="23" eb="25">
      <t>キンガク</t>
    </rPh>
    <rPh sb="27" eb="29">
      <t>ゲダン</t>
    </rPh>
    <rPh sb="30" eb="37">
      <t>ホジョタイショウガイケイヒ</t>
    </rPh>
    <phoneticPr fontId="1"/>
  </si>
  <si>
    <t>（6）団体の定款、規約、会則など（必須）</t>
    <rPh sb="3" eb="5">
      <t>ダンタイ</t>
    </rPh>
    <rPh sb="6" eb="8">
      <t>テイカン</t>
    </rPh>
    <rPh sb="9" eb="11">
      <t>キヤク</t>
    </rPh>
    <rPh sb="12" eb="14">
      <t>カイソク</t>
    </rPh>
    <rPh sb="17" eb="19">
      <t>ヒッス</t>
    </rPh>
    <phoneticPr fontId="1"/>
  </si>
  <si>
    <t>（7）団体の構成員名簿（必須）</t>
    <rPh sb="3" eb="5">
      <t>ダンタイ</t>
    </rPh>
    <rPh sb="6" eb="11">
      <t>コウセイインメイボ</t>
    </rPh>
    <rPh sb="12" eb="14">
      <t>ヒッス</t>
    </rPh>
    <phoneticPr fontId="1"/>
  </si>
  <si>
    <t>（8）直近年度の収支決算書（非営利団体のみ必須）</t>
    <rPh sb="3" eb="7">
      <t>チョッキンネンド</t>
    </rPh>
    <rPh sb="8" eb="13">
      <t>シュウシケッサンショ</t>
    </rPh>
    <rPh sb="14" eb="19">
      <t>ヒエイリダンタイ</t>
    </rPh>
    <rPh sb="21" eb="23">
      <t>ヒッス</t>
    </rPh>
    <phoneticPr fontId="1"/>
  </si>
  <si>
    <t>（9）債権者登録・変更申請書（新規登録、変更がある場合）</t>
    <rPh sb="3" eb="6">
      <t>サイケンシャ</t>
    </rPh>
    <rPh sb="6" eb="8">
      <t>トウロク</t>
    </rPh>
    <rPh sb="9" eb="14">
      <t>ヘンコウシンセイショ</t>
    </rPh>
    <phoneticPr fontId="1"/>
  </si>
  <si>
    <t>（10）債権者登録・変更申請書に記載した口座通帳の写し（債権者登録・変更申請をする場合）</t>
    <rPh sb="4" eb="7">
      <t>サイケンシャ</t>
    </rPh>
    <rPh sb="7" eb="9">
      <t>トウロク</t>
    </rPh>
    <rPh sb="10" eb="15">
      <t>ヘンコウシンセイショ</t>
    </rPh>
    <rPh sb="16" eb="18">
      <t>キサイ</t>
    </rPh>
    <rPh sb="20" eb="22">
      <t>コウザ</t>
    </rPh>
    <rPh sb="22" eb="24">
      <t>ツウチョウ</t>
    </rPh>
    <rPh sb="25" eb="26">
      <t>ウツ</t>
    </rPh>
    <rPh sb="28" eb="33">
      <t>サイケンシャトウロク</t>
    </rPh>
    <rPh sb="34" eb="38">
      <t>ヘンコウシンセイ</t>
    </rPh>
    <rPh sb="41" eb="43">
      <t>バアイ</t>
    </rPh>
    <phoneticPr fontId="1"/>
  </si>
  <si>
    <t>（11）請求書（概算払いを希望する場合）</t>
    <rPh sb="4" eb="7">
      <t>セイキュウショ</t>
    </rPh>
    <phoneticPr fontId="1"/>
  </si>
  <si>
    <t>（12）委任状（請求書に記載の振込口座が団体名義でない場合）</t>
    <phoneticPr fontId="1"/>
  </si>
  <si>
    <t>・申請区分をチェックしてください。いずれかをチェックしていないと 「03_収支計画」</t>
    <rPh sb="1" eb="5">
      <t>シンセイクブン</t>
    </rPh>
    <phoneticPr fontId="1"/>
  </si>
  <si>
    <t>・青色着色セルは、申請担当者が団体代表者と異なる場合に記載してください。</t>
    <rPh sb="1" eb="3">
      <t>アオイロ</t>
    </rPh>
    <rPh sb="3" eb="5">
      <t>チャクショク</t>
    </rPh>
    <rPh sb="9" eb="11">
      <t>シンセイ</t>
    </rPh>
    <rPh sb="11" eb="14">
      <t>タントウシャ</t>
    </rPh>
    <rPh sb="15" eb="17">
      <t>ダンタイ</t>
    </rPh>
    <rPh sb="17" eb="20">
      <t>ダイヒョウシャ</t>
    </rPh>
    <rPh sb="21" eb="22">
      <t>コト</t>
    </rPh>
    <rPh sb="24" eb="26">
      <t>バアイ</t>
    </rPh>
    <rPh sb="27" eb="29">
      <t>キサイ</t>
    </rPh>
    <phoneticPr fontId="1"/>
  </si>
  <si>
    <t>・事業スケジュールは活動期間をすべて記載してください。</t>
    <rPh sb="10" eb="14">
      <t>カツドウキカン</t>
    </rPh>
    <rPh sb="18" eb="20">
      <t>キサイ</t>
    </rPh>
    <phoneticPr fontId="1"/>
  </si>
  <si>
    <t>補助対象経費について（ガイドブック3～4ページ）</t>
    <rPh sb="0" eb="2">
      <t>ホジョ</t>
    </rPh>
    <rPh sb="2" eb="4">
      <t>タイショウ</t>
    </rPh>
    <rPh sb="4" eb="6">
      <t>ケイヒ</t>
    </rPh>
    <phoneticPr fontId="1"/>
  </si>
  <si>
    <t>・青色着色セルは、団体の状況に応じて記載してください。</t>
    <rPh sb="1" eb="3">
      <t>アオイロ</t>
    </rPh>
    <rPh sb="3" eb="5">
      <t>チャクショク</t>
    </rPh>
    <rPh sb="9" eb="11">
      <t>ダンタイ</t>
    </rPh>
    <rPh sb="12" eb="14">
      <t>ジョウキョウ</t>
    </rPh>
    <rPh sb="15" eb="16">
      <t>オウ</t>
    </rPh>
    <rPh sb="18" eb="20">
      <t>キサイ</t>
    </rPh>
    <phoneticPr fontId="1"/>
  </si>
  <si>
    <t>・写しを提出してください。</t>
    <rPh sb="1" eb="2">
      <t>ウツ</t>
    </rPh>
    <rPh sb="4" eb="6">
      <t>テイシュツ</t>
    </rPh>
    <phoneticPr fontId="1"/>
  </si>
  <si>
    <t>・直近年度の収支決算書の写しを提出してください。</t>
    <rPh sb="1" eb="3">
      <t>チョッキン</t>
    </rPh>
    <rPh sb="3" eb="5">
      <t>ネンド</t>
    </rPh>
    <rPh sb="6" eb="11">
      <t>シュウシケッサンショ</t>
    </rPh>
    <rPh sb="12" eb="13">
      <t>ウツ</t>
    </rPh>
    <rPh sb="15" eb="17">
      <t>テイシュツ</t>
    </rPh>
    <phoneticPr fontId="1"/>
  </si>
  <si>
    <t>・このエクセルには様式を付けていませんので、HPよりダウンロードして作成してください。</t>
    <rPh sb="9" eb="11">
      <t>ヨウシキ</t>
    </rPh>
    <rPh sb="12" eb="13">
      <t>ツ</t>
    </rPh>
    <rPh sb="34" eb="36">
      <t>サクセイ</t>
    </rPh>
    <phoneticPr fontId="1"/>
  </si>
  <si>
    <t>・口座番号・名義が分かるページの写しを提出してください。</t>
    <rPh sb="1" eb="5">
      <t>コウザバンゴウ</t>
    </rPh>
    <rPh sb="6" eb="8">
      <t>メイギ</t>
    </rPh>
    <rPh sb="9" eb="10">
      <t>ワ</t>
    </rPh>
    <rPh sb="16" eb="17">
      <t>ウツ</t>
    </rPh>
    <rPh sb="19" eb="21">
      <t>テイシュツ</t>
    </rPh>
    <phoneticPr fontId="1"/>
  </si>
  <si>
    <t>・日付、「地づ第　　号-　　」は記載不要です。</t>
    <rPh sb="1" eb="3">
      <t>ヒヅケ</t>
    </rPh>
    <rPh sb="5" eb="6">
      <t>チ</t>
    </rPh>
    <rPh sb="7" eb="8">
      <t>ダイ</t>
    </rPh>
    <rPh sb="10" eb="11">
      <t>ゴウ</t>
    </rPh>
    <rPh sb="16" eb="20">
      <t>キサイフヨウ</t>
    </rPh>
    <phoneticPr fontId="1"/>
  </si>
  <si>
    <t>・日付は記載不要です。</t>
    <rPh sb="1" eb="3">
      <t>ヒヅケ</t>
    </rPh>
    <rPh sb="4" eb="6">
      <t>キサイ</t>
    </rPh>
    <rPh sb="6" eb="8">
      <t>フヨウ</t>
    </rPh>
    <phoneticPr fontId="1"/>
  </si>
  <si>
    <t>・委任者氏名欄は委任者が署名してください。</t>
    <phoneticPr fontId="1"/>
  </si>
  <si>
    <t>・カタログの該当ページまたは仕様が分かるメーカーや販売店HPの写しを提出してください。</t>
    <rPh sb="6" eb="8">
      <t>ガイトウ</t>
    </rPh>
    <rPh sb="14" eb="16">
      <t>シヨウ</t>
    </rPh>
    <rPh sb="17" eb="18">
      <t>ワ</t>
    </rPh>
    <rPh sb="25" eb="28">
      <t>ハンバイテン</t>
    </rPh>
    <rPh sb="31" eb="32">
      <t>ウツ</t>
    </rPh>
    <rPh sb="34" eb="36">
      <t>テイシュツ</t>
    </rPh>
    <phoneticPr fontId="1"/>
  </si>
  <si>
    <r>
      <t>　転記する必要はありません。ただし、</t>
    </r>
    <r>
      <rPr>
        <u/>
        <sz val="12"/>
        <rFont val="BIZ UDゴシック"/>
        <family val="3"/>
        <charset val="128"/>
      </rPr>
      <t>上限超過・補助対象外欄の金額は補助金以外</t>
    </r>
    <phoneticPr fontId="1"/>
  </si>
  <si>
    <r>
      <t>　</t>
    </r>
    <r>
      <rPr>
        <u/>
        <sz val="12"/>
        <rFont val="BIZ UDゴシック"/>
        <family val="3"/>
        <charset val="128"/>
      </rPr>
      <t>の自己資金等での対応となります。</t>
    </r>
    <phoneticPr fontId="1"/>
  </si>
  <si>
    <t>ガイドブック10ページ以降の記入例を参照してください。</t>
    <rPh sb="11" eb="13">
      <t>イコウ</t>
    </rPh>
    <rPh sb="14" eb="16">
      <t>キニュウ</t>
    </rPh>
    <rPh sb="16" eb="17">
      <t>レイ</t>
    </rPh>
    <rPh sb="18" eb="20">
      <t>サンショウ</t>
    </rPh>
    <phoneticPr fontId="1"/>
  </si>
  <si>
    <t>対象外経費合計</t>
    <rPh sb="0" eb="5">
      <t>タイショウガイケイヒ</t>
    </rPh>
    <rPh sb="5" eb="7">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</si>
</sst>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411]ge\.m\.d;@"/>
    <numFmt numFmtId="177" formatCode="#,##0_ "/>
    <numFmt numFmtId="178" formatCode="[$-411]ggge&quot;年&quot;m&quot;月&quot;d&quot;日&quot;;@"/>
    <numFmt numFmtId="179" formatCode="[&gt;0]m/d;#"/>
    <numFmt numFmtId="180" formatCode="#"/>
    <numFmt numFmtId="181" formatCode="#,##0_);[Red]\(#,##0\)"/>
    <numFmt numFmtId="182" formatCode="#,##0;&quot;△ &quot;#,##0"/>
    <numFmt numFmtId="183" formatCode="#,##0.0"/>
    <numFmt numFmtId="184" formatCode="0_ "/>
  </numFmts>
  <fonts count="43">
    <font>
      <sz val="11"/>
      <name val="ＭＳ Ｐゴシック"/>
      <family val="3"/>
      <charset val="128"/>
    </font>
    <font>
      <sz val="6"/>
      <name val="ＭＳ Ｐゴシック"/>
      <family val="3"/>
      <charset val="128"/>
    </font>
    <font>
      <sz val="9"/>
      <color indexed="81"/>
      <name val="MS P ゴシック"/>
      <family val="3"/>
      <charset val="128"/>
    </font>
    <font>
      <sz val="11"/>
      <name val="ＭＳ 明朝"/>
      <family val="1"/>
      <charset val="128"/>
    </font>
    <font>
      <sz val="11"/>
      <name val="ＭＳ Ｐゴシック"/>
      <family val="3"/>
      <charset val="128"/>
    </font>
    <font>
      <sz val="6"/>
      <name val="游ゴシック"/>
      <family val="2"/>
      <charset val="128"/>
      <scheme val="minor"/>
    </font>
    <font>
      <sz val="12"/>
      <name val="ＭＳ 明朝"/>
      <family val="1"/>
      <charset val="128"/>
    </font>
    <font>
      <sz val="9"/>
      <name val="ＭＳ 明朝"/>
      <family val="1"/>
      <charset val="128"/>
    </font>
    <font>
      <sz val="9"/>
      <name val="ＭＳ ゴシック"/>
      <family val="3"/>
    </font>
    <font>
      <sz val="16"/>
      <name val="ＭＳ ゴシック"/>
      <family val="3"/>
    </font>
    <font>
      <sz val="14"/>
      <name val="ＭＳ ゴシック"/>
      <family val="3"/>
    </font>
    <font>
      <sz val="10"/>
      <name val="ＭＳ ゴシック"/>
      <family val="3"/>
    </font>
    <font>
      <sz val="11"/>
      <name val="ＭＳ ゴシック"/>
      <family val="3"/>
    </font>
    <font>
      <sz val="11"/>
      <color theme="1"/>
      <name val="HGｺﾞｼｯｸM"/>
      <family val="2"/>
      <charset val="128"/>
    </font>
    <font>
      <sz val="6"/>
      <name val="HGｺﾞｼｯｸM"/>
      <family val="2"/>
      <charset val="128"/>
    </font>
    <font>
      <b/>
      <sz val="9"/>
      <color indexed="81"/>
      <name val="MS P ゴシック"/>
      <family val="3"/>
      <charset val="128"/>
    </font>
    <font>
      <sz val="11"/>
      <color theme="1"/>
      <name val="BIZ UDゴシック"/>
      <family val="3"/>
      <charset val="128"/>
    </font>
    <font>
      <sz val="11"/>
      <name val="BIZ UDゴシック"/>
      <family val="3"/>
      <charset val="128"/>
    </font>
    <font>
      <b/>
      <sz val="14"/>
      <color rgb="FFFF0000"/>
      <name val="BIZ UDゴシック"/>
      <family val="3"/>
      <charset val="128"/>
    </font>
    <font>
      <sz val="14"/>
      <color theme="1"/>
      <name val="BIZ UDゴシック"/>
      <family val="3"/>
      <charset val="128"/>
    </font>
    <font>
      <sz val="12"/>
      <color theme="1"/>
      <name val="BIZ UDゴシック"/>
      <family val="3"/>
      <charset val="128"/>
    </font>
    <font>
      <sz val="9"/>
      <color theme="1"/>
      <name val="BIZ UDゴシック"/>
      <family val="3"/>
      <charset val="128"/>
    </font>
    <font>
      <b/>
      <sz val="18"/>
      <color rgb="FFFF0000"/>
      <name val="BIZ UDゴシック"/>
      <family val="3"/>
      <charset val="128"/>
    </font>
    <font>
      <b/>
      <sz val="11"/>
      <color rgb="FFFF0000"/>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sz val="10"/>
      <color theme="1"/>
      <name val="BIZ UDゴシック"/>
      <family val="3"/>
      <charset val="128"/>
    </font>
    <font>
      <sz val="9"/>
      <color indexed="8"/>
      <name val="BIZ UDゴシック"/>
      <family val="3"/>
      <charset val="128"/>
    </font>
    <font>
      <sz val="20"/>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color theme="8"/>
      <name val="BIZ UDゴシック"/>
      <family val="3"/>
      <charset val="128"/>
    </font>
    <font>
      <sz val="8"/>
      <name val="BIZ UDゴシック"/>
      <family val="3"/>
      <charset val="128"/>
    </font>
    <font>
      <sz val="14"/>
      <name val="BIZ UDゴシック"/>
      <family val="3"/>
      <charset val="128"/>
    </font>
    <font>
      <sz val="16"/>
      <name val="BIZ UDゴシック"/>
      <family val="3"/>
      <charset val="128"/>
    </font>
    <font>
      <sz val="12"/>
      <color rgb="FFFF0000"/>
      <name val="BIZ UDゴシック"/>
      <family val="3"/>
      <charset val="128"/>
    </font>
    <font>
      <b/>
      <sz val="12"/>
      <color rgb="FFFF0000"/>
      <name val="BIZ UDゴシック"/>
      <family val="3"/>
      <charset val="128"/>
    </font>
    <font>
      <u/>
      <sz val="11"/>
      <color theme="10"/>
      <name val="ＭＳ Ｐゴシック"/>
      <family val="3"/>
      <charset val="128"/>
    </font>
    <font>
      <b/>
      <sz val="12"/>
      <name val="BIZ UDゴシック"/>
      <family val="3"/>
      <charset val="128"/>
    </font>
    <font>
      <u/>
      <sz val="12"/>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thick">
        <color auto="1"/>
      </right>
      <top style="thick">
        <color auto="1"/>
      </top>
      <bottom style="thick">
        <color auto="1"/>
      </bottom>
      <diagonal/>
    </border>
    <border>
      <left/>
      <right/>
      <top style="thick">
        <color auto="1"/>
      </top>
      <bottom style="thick">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medium">
        <color indexed="64"/>
      </top>
      <bottom style="thin">
        <color auto="1"/>
      </bottom>
      <diagonal/>
    </border>
    <border>
      <left/>
      <right style="hair">
        <color auto="1"/>
      </right>
      <top style="medium">
        <color indexed="64"/>
      </top>
      <bottom style="thin">
        <color auto="1"/>
      </bottom>
      <diagonal/>
    </border>
    <border>
      <left/>
      <right style="hair">
        <color indexed="64"/>
      </right>
      <top/>
      <bottom style="hair">
        <color indexed="64"/>
      </bottom>
      <diagonal/>
    </border>
    <border>
      <left/>
      <right style="hair">
        <color auto="1"/>
      </right>
      <top style="hair">
        <color auto="1"/>
      </top>
      <bottom style="medium">
        <color auto="1"/>
      </bottom>
      <diagonal/>
    </border>
    <border>
      <left style="medium">
        <color auto="1"/>
      </left>
      <right style="thin">
        <color auto="1"/>
      </right>
      <top style="medium">
        <color indexed="64"/>
      </top>
      <bottom style="thin">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thin">
        <color auto="1"/>
      </right>
      <top style="hair">
        <color auto="1"/>
      </top>
      <bottom/>
      <diagonal/>
    </border>
    <border>
      <left/>
      <right style="hair">
        <color auto="1"/>
      </right>
      <top style="hair">
        <color auto="1"/>
      </top>
      <bottom/>
      <diagonal/>
    </border>
    <border>
      <left style="hair">
        <color auto="1"/>
      </left>
      <right style="medium">
        <color auto="1"/>
      </right>
      <top style="hair">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double">
        <color indexed="64"/>
      </bottom>
      <diagonal/>
    </border>
  </borders>
  <cellStyleXfs count="5">
    <xf numFmtId="0" fontId="0" fillId="0" borderId="0"/>
    <xf numFmtId="38" fontId="4" fillId="0" borderId="0" applyFont="0" applyFill="0" applyBorder="0" applyAlignment="0" applyProtection="0"/>
    <xf numFmtId="0" fontId="4" fillId="0" borderId="0"/>
    <xf numFmtId="0" fontId="13" fillId="0" borderId="0">
      <alignment vertical="center"/>
    </xf>
    <xf numFmtId="0" fontId="40" fillId="0" borderId="0" applyNumberFormat="0" applyFill="0" applyBorder="0" applyAlignment="0" applyProtection="0"/>
  </cellStyleXfs>
  <cellXfs count="505">
    <xf numFmtId="0" fontId="0" fillId="0" borderId="0" xfId="0"/>
    <xf numFmtId="0" fontId="8"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59" xfId="0" applyFont="1" applyBorder="1" applyAlignment="1" applyProtection="1">
      <alignment vertical="center"/>
      <protection locked="0"/>
    </xf>
    <xf numFmtId="0" fontId="8" fillId="0" borderId="62" xfId="0" applyFont="1" applyBorder="1" applyAlignment="1" applyProtection="1">
      <alignment vertical="center"/>
      <protection locked="0"/>
    </xf>
    <xf numFmtId="0" fontId="8" fillId="0" borderId="64" xfId="0" applyFont="1" applyBorder="1" applyAlignment="1">
      <alignment horizontal="center" vertical="center"/>
    </xf>
    <xf numFmtId="0" fontId="8" fillId="0" borderId="67" xfId="0" applyFont="1" applyBorder="1" applyAlignment="1">
      <alignment horizontal="center" vertical="center"/>
    </xf>
    <xf numFmtId="179" fontId="8" fillId="0" borderId="68" xfId="0" applyNumberFormat="1" applyFont="1" applyBorder="1" applyAlignment="1" applyProtection="1">
      <alignment horizontal="center" vertical="center"/>
      <protection locked="0"/>
    </xf>
    <xf numFmtId="181" fontId="8" fillId="0" borderId="59" xfId="0" applyNumberFormat="1" applyFont="1" applyBorder="1" applyAlignment="1" applyProtection="1">
      <alignment horizontal="right" vertical="center"/>
      <protection locked="0"/>
    </xf>
    <xf numFmtId="0" fontId="8" fillId="0" borderId="40" xfId="0" applyFont="1" applyBorder="1" applyAlignment="1">
      <alignment horizontal="center"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75" xfId="0" applyFont="1" applyBorder="1" applyAlignment="1" applyProtection="1">
      <alignment horizontal="center" vertical="center"/>
      <protection locked="0"/>
    </xf>
    <xf numFmtId="0" fontId="8" fillId="0" borderId="3" xfId="0" applyFont="1" applyBorder="1" applyAlignment="1">
      <alignment horizontal="left" vertical="center"/>
    </xf>
    <xf numFmtId="0" fontId="8" fillId="0" borderId="2"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pplyProtection="1">
      <alignment horizontal="center" vertical="center"/>
      <protection locked="0"/>
    </xf>
    <xf numFmtId="0" fontId="7" fillId="0" borderId="0" xfId="0" applyFont="1" applyAlignment="1">
      <alignment horizontal="left" vertical="center"/>
    </xf>
    <xf numFmtId="0" fontId="7" fillId="0" borderId="0" xfId="0" applyFont="1" applyAlignment="1" applyProtection="1">
      <alignment horizontal="center" vertical="center" wrapText="1"/>
      <protection locked="0"/>
    </xf>
    <xf numFmtId="0" fontId="3" fillId="0" borderId="0" xfId="0" applyFont="1"/>
    <xf numFmtId="0" fontId="12" fillId="0" borderId="0" xfId="0" applyFont="1" applyAlignment="1">
      <alignment vertical="center"/>
    </xf>
    <xf numFmtId="0" fontId="8" fillId="0" borderId="0" xfId="0" applyFont="1" applyAlignment="1">
      <alignment vertical="center"/>
    </xf>
    <xf numFmtId="0" fontId="12" fillId="0" borderId="0" xfId="0" applyFont="1"/>
    <xf numFmtId="0" fontId="7" fillId="0" borderId="0" xfId="0" applyFont="1" applyAlignment="1">
      <alignment vertical="center"/>
    </xf>
    <xf numFmtId="0" fontId="12" fillId="0" borderId="0" xfId="0" applyFont="1" applyProtection="1">
      <protection locked="0"/>
    </xf>
    <xf numFmtId="0" fontId="16" fillId="0" borderId="0" xfId="0" applyFont="1" applyAlignment="1">
      <alignment vertical="center"/>
    </xf>
    <xf numFmtId="0" fontId="16" fillId="0" borderId="0" xfId="0" applyFont="1" applyFill="1" applyAlignment="1">
      <alignment vertical="center"/>
    </xf>
    <xf numFmtId="0" fontId="16" fillId="0" borderId="0" xfId="0" applyFont="1" applyBorder="1" applyAlignment="1">
      <alignment vertical="center"/>
    </xf>
    <xf numFmtId="0" fontId="19" fillId="0" borderId="0" xfId="0" applyFont="1" applyAlignment="1">
      <alignment vertical="center"/>
    </xf>
    <xf numFmtId="0" fontId="16" fillId="0" borderId="0" xfId="0" applyFont="1" applyAlignment="1" applyProtection="1">
      <alignment vertical="center"/>
      <protection locked="0"/>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16" xfId="0" applyFont="1" applyFill="1" applyBorder="1" applyAlignment="1">
      <alignment vertical="center"/>
    </xf>
    <xf numFmtId="0" fontId="21" fillId="3" borderId="0" xfId="0" applyFont="1" applyFill="1" applyAlignment="1">
      <alignment vertical="center"/>
    </xf>
    <xf numFmtId="0" fontId="16" fillId="3" borderId="0" xfId="0" applyFont="1" applyFill="1" applyAlignment="1">
      <alignment vertical="center"/>
    </xf>
    <xf numFmtId="0" fontId="16" fillId="3" borderId="20" xfId="0" applyFont="1" applyFill="1" applyBorder="1" applyAlignment="1">
      <alignment vertical="center"/>
    </xf>
    <xf numFmtId="0" fontId="21" fillId="3" borderId="8" xfId="0" applyFont="1" applyFill="1" applyBorder="1" applyAlignment="1">
      <alignment vertical="center"/>
    </xf>
    <xf numFmtId="0" fontId="16" fillId="3" borderId="7" xfId="0" applyFont="1" applyFill="1" applyBorder="1" applyAlignment="1">
      <alignment vertical="center"/>
    </xf>
    <xf numFmtId="0" fontId="16" fillId="3" borderId="18" xfId="0" applyFont="1" applyFill="1" applyBorder="1" applyAlignment="1">
      <alignment vertical="center"/>
    </xf>
    <xf numFmtId="0" fontId="16" fillId="3" borderId="29" xfId="0" applyFont="1" applyFill="1" applyBorder="1" applyAlignment="1">
      <alignment horizontal="center" vertical="center"/>
    </xf>
    <xf numFmtId="0" fontId="21" fillId="3" borderId="5" xfId="0" applyFont="1" applyFill="1" applyBorder="1" applyAlignment="1">
      <alignment vertical="center"/>
    </xf>
    <xf numFmtId="0" fontId="21" fillId="3" borderId="7" xfId="0" applyFont="1" applyFill="1" applyBorder="1" applyAlignment="1">
      <alignment vertical="center"/>
    </xf>
    <xf numFmtId="0" fontId="17" fillId="0" borderId="0" xfId="2" applyFont="1" applyAlignment="1">
      <alignment vertical="center"/>
    </xf>
    <xf numFmtId="0" fontId="17" fillId="2" borderId="32" xfId="2" applyFont="1" applyFill="1" applyBorder="1" applyAlignment="1">
      <alignment horizontal="center" vertical="center"/>
    </xf>
    <xf numFmtId="0" fontId="17" fillId="2" borderId="32" xfId="2" applyFont="1" applyFill="1" applyBorder="1" applyAlignment="1">
      <alignment horizontal="center" vertical="center" shrinkToFit="1"/>
    </xf>
    <xf numFmtId="177" fontId="17" fillId="0" borderId="31" xfId="2" applyNumberFormat="1" applyFont="1" applyBorder="1" applyAlignment="1">
      <alignment horizontal="right" vertical="center" shrinkToFit="1"/>
    </xf>
    <xf numFmtId="177" fontId="17" fillId="0" borderId="32" xfId="2" applyNumberFormat="1" applyFont="1" applyBorder="1" applyAlignment="1" applyProtection="1">
      <alignment horizontal="right" vertical="center" shrinkToFit="1"/>
      <protection locked="0"/>
    </xf>
    <xf numFmtId="0" fontId="17" fillId="0" borderId="30" xfId="2" applyFont="1" applyBorder="1" applyAlignment="1" applyProtection="1">
      <alignment horizontal="left" vertical="center" shrinkToFit="1"/>
      <protection locked="0"/>
    </xf>
    <xf numFmtId="0" fontId="17" fillId="0" borderId="32" xfId="2" applyFont="1" applyBorder="1" applyAlignment="1" applyProtection="1">
      <alignment horizontal="left" vertical="center" shrinkToFit="1"/>
      <protection locked="0"/>
    </xf>
    <xf numFmtId="177" fontId="17" fillId="0" borderId="0" xfId="2" applyNumberFormat="1" applyFont="1" applyAlignment="1">
      <alignment vertical="center"/>
    </xf>
    <xf numFmtId="177" fontId="17" fillId="4" borderId="32" xfId="2" applyNumberFormat="1" applyFont="1" applyFill="1" applyBorder="1" applyAlignment="1">
      <alignment horizontal="right" vertical="center" shrinkToFit="1"/>
    </xf>
    <xf numFmtId="0" fontId="17" fillId="4" borderId="30" xfId="2" applyFont="1" applyFill="1" applyBorder="1" applyAlignment="1">
      <alignment vertical="center" shrinkToFit="1"/>
    </xf>
    <xf numFmtId="0" fontId="17" fillId="2" borderId="30" xfId="2" applyFont="1" applyFill="1" applyBorder="1" applyAlignment="1">
      <alignment horizontal="center" vertical="center"/>
    </xf>
    <xf numFmtId="0" fontId="17" fillId="0" borderId="32" xfId="2" applyFont="1" applyBorder="1" applyAlignment="1" applyProtection="1">
      <alignment vertical="center" shrinkToFit="1"/>
      <protection locked="0"/>
    </xf>
    <xf numFmtId="0" fontId="17" fillId="2" borderId="31" xfId="2" applyFont="1" applyFill="1" applyBorder="1" applyAlignment="1">
      <alignment horizontal="right" vertical="center" shrinkToFit="1"/>
    </xf>
    <xf numFmtId="177" fontId="17" fillId="2" borderId="32" xfId="2" applyNumberFormat="1" applyFont="1" applyFill="1" applyBorder="1" applyAlignment="1">
      <alignment horizontal="right" vertical="center" shrinkToFit="1"/>
    </xf>
    <xf numFmtId="0" fontId="17" fillId="0" borderId="0" xfId="2" applyFont="1" applyAlignment="1" applyProtection="1">
      <alignment vertical="center" shrinkToFit="1"/>
      <protection locked="0"/>
    </xf>
    <xf numFmtId="0" fontId="17" fillId="2" borderId="30" xfId="2" applyFont="1" applyFill="1" applyBorder="1" applyAlignment="1">
      <alignment horizontal="left" vertical="center" shrinkToFit="1"/>
    </xf>
    <xf numFmtId="0" fontId="18" fillId="4" borderId="30" xfId="2" applyFont="1" applyFill="1" applyBorder="1" applyAlignment="1">
      <alignment vertical="center"/>
    </xf>
    <xf numFmtId="0" fontId="25" fillId="0" borderId="0" xfId="2" applyFont="1" applyAlignment="1">
      <alignment vertical="center"/>
    </xf>
    <xf numFmtId="0" fontId="16" fillId="0" borderId="32" xfId="0" applyFont="1" applyBorder="1" applyAlignment="1">
      <alignment horizontal="center" vertical="center"/>
    </xf>
    <xf numFmtId="0" fontId="16" fillId="0" borderId="37" xfId="0" applyFont="1" applyBorder="1" applyAlignment="1">
      <alignment horizontal="center" vertical="center"/>
    </xf>
    <xf numFmtId="0" fontId="16" fillId="0" borderId="5" xfId="0" applyFont="1" applyBorder="1" applyAlignment="1" applyProtection="1">
      <alignment vertical="center"/>
      <protection locked="0"/>
    </xf>
    <xf numFmtId="0" fontId="16" fillId="0" borderId="4" xfId="0" applyFont="1" applyBorder="1" applyAlignment="1">
      <alignment horizontal="left" vertical="center"/>
    </xf>
    <xf numFmtId="0" fontId="16" fillId="0" borderId="32" xfId="0" applyFont="1" applyBorder="1" applyAlignment="1">
      <alignment horizontal="center" vertical="center" wrapText="1"/>
    </xf>
    <xf numFmtId="0" fontId="21" fillId="0" borderId="4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pplyProtection="1">
      <alignment horizontal="right" vertical="center"/>
    </xf>
    <xf numFmtId="0" fontId="16" fillId="0" borderId="7" xfId="0" applyFont="1" applyBorder="1" applyAlignment="1" applyProtection="1">
      <alignment vertical="center"/>
    </xf>
    <xf numFmtId="0" fontId="16" fillId="0" borderId="6" xfId="0" applyFont="1" applyBorder="1" applyAlignment="1" applyProtection="1">
      <alignment vertical="center"/>
    </xf>
    <xf numFmtId="0" fontId="29" fillId="0" borderId="0" xfId="3" applyFont="1" applyAlignment="1">
      <alignment horizontal="center" vertical="center"/>
    </xf>
    <xf numFmtId="0" fontId="30" fillId="0" borderId="0" xfId="3" applyFont="1">
      <alignment vertical="center"/>
    </xf>
    <xf numFmtId="0" fontId="31" fillId="0" borderId="0" xfId="3" applyFont="1">
      <alignment vertical="center"/>
    </xf>
    <xf numFmtId="178" fontId="32" fillId="0" borderId="0" xfId="3" applyNumberFormat="1" applyFont="1" applyAlignment="1">
      <alignment horizontal="right" vertical="center"/>
    </xf>
    <xf numFmtId="0" fontId="31" fillId="0" borderId="32" xfId="3" applyFont="1" applyBorder="1" applyAlignment="1" applyProtection="1">
      <alignment vertical="center" wrapText="1"/>
      <protection locked="0"/>
    </xf>
    <xf numFmtId="0" fontId="31" fillId="0" borderId="32" xfId="3" applyFont="1" applyBorder="1" applyProtection="1">
      <alignment vertical="center"/>
      <protection locked="0"/>
    </xf>
    <xf numFmtId="0" fontId="30" fillId="0" borderId="32" xfId="3" applyFont="1" applyBorder="1" applyAlignment="1">
      <alignment horizontal="center" vertical="center" wrapText="1"/>
    </xf>
    <xf numFmtId="0" fontId="30" fillId="0" borderId="32" xfId="3" applyFont="1" applyBorder="1">
      <alignment vertical="center"/>
    </xf>
    <xf numFmtId="0" fontId="30" fillId="0" borderId="32" xfId="3" applyFont="1" applyBorder="1" applyAlignment="1">
      <alignment horizontal="center" vertical="center"/>
    </xf>
    <xf numFmtId="183" fontId="32" fillId="0" borderId="32" xfId="3" applyNumberFormat="1" applyFont="1" applyBorder="1" applyAlignment="1" applyProtection="1">
      <alignment horizontal="left" vertical="center"/>
      <protection locked="0"/>
    </xf>
    <xf numFmtId="0" fontId="17" fillId="2" borderId="8" xfId="2" applyFont="1" applyFill="1" applyBorder="1" applyAlignment="1">
      <alignment horizontal="right" vertical="center" shrinkToFit="1"/>
    </xf>
    <xf numFmtId="177" fontId="17" fillId="2" borderId="37" xfId="2" applyNumberFormat="1" applyFont="1" applyFill="1" applyBorder="1" applyAlignment="1">
      <alignment horizontal="right" vertical="center" shrinkToFit="1"/>
    </xf>
    <xf numFmtId="0" fontId="17" fillId="2" borderId="3" xfId="2" applyFont="1" applyFill="1" applyBorder="1" applyAlignment="1">
      <alignment horizontal="center" vertical="center" shrinkToFit="1"/>
    </xf>
    <xf numFmtId="177" fontId="17" fillId="2" borderId="39" xfId="2" applyNumberFormat="1" applyFont="1" applyFill="1" applyBorder="1" applyAlignment="1">
      <alignment horizontal="center" vertical="center" shrinkToFit="1"/>
    </xf>
    <xf numFmtId="0" fontId="17" fillId="0" borderId="0" xfId="2" applyFont="1" applyFill="1" applyBorder="1" applyAlignment="1">
      <alignment vertical="center"/>
    </xf>
    <xf numFmtId="0" fontId="17" fillId="3" borderId="0" xfId="0" applyFont="1" applyFill="1" applyAlignment="1">
      <alignment vertical="center"/>
    </xf>
    <xf numFmtId="58" fontId="16" fillId="3" borderId="0" xfId="0" applyNumberFormat="1" applyFont="1" applyFill="1" applyAlignment="1">
      <alignment horizontal="distributed" vertical="center"/>
    </xf>
    <xf numFmtId="0" fontId="16" fillId="3" borderId="6" xfId="0" applyFont="1" applyFill="1" applyBorder="1" applyAlignment="1">
      <alignment vertical="center"/>
    </xf>
    <xf numFmtId="0" fontId="16" fillId="3" borderId="0" xfId="0" applyFont="1" applyFill="1" applyBorder="1" applyAlignment="1">
      <alignment vertical="center"/>
    </xf>
    <xf numFmtId="0" fontId="18" fillId="3" borderId="0" xfId="0" applyFont="1" applyFill="1" applyAlignment="1">
      <alignment horizontal="left" vertical="center"/>
    </xf>
    <xf numFmtId="0" fontId="16" fillId="3" borderId="4" xfId="0" applyFont="1" applyFill="1" applyBorder="1" applyAlignment="1">
      <alignment vertical="center"/>
    </xf>
    <xf numFmtId="0" fontId="16" fillId="3" borderId="2" xfId="0" applyFont="1" applyFill="1" applyBorder="1" applyAlignment="1">
      <alignment vertical="center"/>
    </xf>
    <xf numFmtId="0" fontId="16" fillId="3" borderId="1" xfId="0" applyFont="1" applyFill="1" applyBorder="1" applyAlignment="1">
      <alignment vertical="center"/>
    </xf>
    <xf numFmtId="0" fontId="16" fillId="3" borderId="8" xfId="0" applyFont="1" applyFill="1" applyBorder="1" applyAlignment="1">
      <alignment vertical="center"/>
    </xf>
    <xf numFmtId="0" fontId="16" fillId="3" borderId="9" xfId="0" applyFont="1" applyFill="1" applyBorder="1" applyAlignment="1">
      <alignment vertical="center"/>
    </xf>
    <xf numFmtId="0" fontId="16" fillId="3" borderId="10" xfId="0" applyFont="1" applyFill="1" applyBorder="1" applyAlignment="1">
      <alignment vertical="center"/>
    </xf>
    <xf numFmtId="0" fontId="16" fillId="3" borderId="11" xfId="0" applyFont="1" applyFill="1" applyBorder="1" applyAlignment="1">
      <alignment vertical="center"/>
    </xf>
    <xf numFmtId="0" fontId="17" fillId="3" borderId="0" xfId="0" applyFont="1" applyFill="1" applyBorder="1" applyAlignment="1">
      <alignment vertical="center"/>
    </xf>
    <xf numFmtId="0" fontId="17" fillId="3" borderId="4" xfId="0" applyFont="1" applyFill="1" applyBorder="1" applyAlignment="1">
      <alignment vertical="center"/>
    </xf>
    <xf numFmtId="0" fontId="17" fillId="3" borderId="0" xfId="0" applyFont="1" applyFill="1" applyBorder="1" applyAlignment="1">
      <alignment horizontal="left" vertical="center"/>
    </xf>
    <xf numFmtId="0" fontId="20" fillId="3" borderId="8" xfId="0" applyFont="1" applyFill="1" applyBorder="1" applyAlignment="1">
      <alignment horizontal="center" vertical="center"/>
    </xf>
    <xf numFmtId="0" fontId="16" fillId="3" borderId="7" xfId="0" applyFont="1" applyFill="1" applyBorder="1" applyAlignment="1">
      <alignment horizontal="right" vertical="center"/>
    </xf>
    <xf numFmtId="0" fontId="20" fillId="3" borderId="5" xfId="0" applyFont="1" applyFill="1" applyBorder="1" applyAlignment="1">
      <alignment horizontal="center" vertical="center"/>
    </xf>
    <xf numFmtId="0" fontId="16" fillId="3" borderId="0" xfId="0" applyFont="1" applyFill="1" applyAlignment="1">
      <alignment horizontal="right" vertical="center"/>
    </xf>
    <xf numFmtId="0" fontId="20" fillId="3" borderId="3" xfId="0" applyFont="1" applyFill="1" applyBorder="1" applyAlignment="1">
      <alignment horizontal="center" vertical="center"/>
    </xf>
    <xf numFmtId="0" fontId="16" fillId="3" borderId="2" xfId="0" applyFont="1" applyFill="1" applyBorder="1" applyAlignment="1">
      <alignment vertical="center" wrapText="1"/>
    </xf>
    <xf numFmtId="0" fontId="16" fillId="3" borderId="2" xfId="0" applyFont="1" applyFill="1" applyBorder="1" applyAlignment="1">
      <alignment horizontal="right" vertical="center" wrapText="1"/>
    </xf>
    <xf numFmtId="49" fontId="16" fillId="3" borderId="2" xfId="0" applyNumberFormat="1" applyFont="1" applyFill="1" applyBorder="1" applyAlignment="1">
      <alignment horizontal="right" vertical="center" wrapText="1"/>
    </xf>
    <xf numFmtId="0" fontId="16" fillId="3" borderId="22" xfId="0" applyFont="1" applyFill="1" applyBorder="1" applyAlignment="1">
      <alignment vertical="center" wrapText="1"/>
    </xf>
    <xf numFmtId="0" fontId="17" fillId="3" borderId="0" xfId="2" applyFont="1" applyFill="1" applyAlignment="1">
      <alignment vertical="center"/>
    </xf>
    <xf numFmtId="0" fontId="17" fillId="3" borderId="0" xfId="2" applyFont="1" applyFill="1" applyAlignment="1">
      <alignment horizontal="right" vertical="center"/>
    </xf>
    <xf numFmtId="0" fontId="17" fillId="3" borderId="2" xfId="2" applyFont="1" applyFill="1" applyBorder="1" applyAlignment="1">
      <alignment horizontal="left" vertical="center"/>
    </xf>
    <xf numFmtId="0" fontId="17" fillId="3" borderId="2" xfId="2" applyFont="1" applyFill="1" applyBorder="1" applyAlignment="1">
      <alignment vertical="center" shrinkToFit="1"/>
    </xf>
    <xf numFmtId="0" fontId="17" fillId="3" borderId="0" xfId="2" applyFont="1" applyFill="1" applyAlignment="1">
      <alignment horizontal="center" vertical="center"/>
    </xf>
    <xf numFmtId="0" fontId="17" fillId="3" borderId="2" xfId="2" applyFont="1" applyFill="1" applyBorder="1" applyAlignment="1">
      <alignment vertical="center"/>
    </xf>
    <xf numFmtId="0" fontId="17" fillId="3" borderId="29" xfId="2" applyFont="1" applyFill="1" applyBorder="1" applyAlignment="1">
      <alignment horizontal="center" vertical="center" textRotation="255"/>
    </xf>
    <xf numFmtId="0" fontId="17" fillId="3" borderId="29" xfId="2" applyFont="1" applyFill="1" applyBorder="1" applyAlignment="1">
      <alignment horizontal="right" vertical="center" shrinkToFit="1"/>
    </xf>
    <xf numFmtId="177" fontId="17" fillId="3" borderId="29" xfId="2" applyNumberFormat="1" applyFont="1" applyFill="1" applyBorder="1" applyAlignment="1">
      <alignment horizontal="right" vertical="center" shrinkToFit="1"/>
    </xf>
    <xf numFmtId="0" fontId="17" fillId="3" borderId="29" xfId="2" applyFont="1" applyFill="1" applyBorder="1" applyAlignment="1">
      <alignment horizontal="left" vertical="center"/>
    </xf>
    <xf numFmtId="0" fontId="25" fillId="3" borderId="0" xfId="2" applyFont="1" applyFill="1" applyAlignment="1">
      <alignment vertical="center"/>
    </xf>
    <xf numFmtId="38" fontId="25" fillId="3" borderId="0" xfId="1" applyFont="1" applyFill="1" applyBorder="1" applyAlignment="1">
      <alignment horizontal="right" vertical="center"/>
    </xf>
    <xf numFmtId="0" fontId="27" fillId="3" borderId="0" xfId="0" applyFont="1" applyFill="1" applyAlignment="1">
      <alignment vertical="center"/>
    </xf>
    <xf numFmtId="177" fontId="18" fillId="4" borderId="31" xfId="2" applyNumberFormat="1" applyFont="1" applyFill="1" applyBorder="1" applyAlignment="1">
      <alignment horizontal="left" vertical="center"/>
    </xf>
    <xf numFmtId="0" fontId="25" fillId="2" borderId="31" xfId="2" applyFont="1" applyFill="1" applyBorder="1" applyAlignment="1">
      <alignment horizontal="center" vertical="center" wrapText="1" shrinkToFit="1"/>
    </xf>
    <xf numFmtId="0" fontId="17" fillId="2" borderId="30" xfId="2" applyFont="1" applyFill="1" applyBorder="1" applyAlignment="1">
      <alignment horizontal="left" vertical="center"/>
    </xf>
    <xf numFmtId="0" fontId="17" fillId="0" borderId="32" xfId="2" applyFont="1" applyBorder="1" applyAlignment="1" applyProtection="1">
      <alignment horizontal="left" vertical="center"/>
      <protection locked="0"/>
    </xf>
    <xf numFmtId="177" fontId="17" fillId="0" borderId="31" xfId="2" quotePrefix="1" applyNumberFormat="1" applyFont="1" applyBorder="1" applyAlignment="1">
      <alignment horizontal="right" vertical="center" shrinkToFit="1"/>
    </xf>
    <xf numFmtId="0" fontId="26" fillId="3" borderId="0" xfId="2" applyFont="1" applyFill="1" applyAlignment="1">
      <alignment horizontal="left" vertical="center" shrinkToFit="1"/>
    </xf>
    <xf numFmtId="0" fontId="17" fillId="0" borderId="19" xfId="2" applyFont="1" applyBorder="1" applyAlignment="1">
      <alignment vertical="center"/>
    </xf>
    <xf numFmtId="177" fontId="17" fillId="0" borderId="19" xfId="2" applyNumberFormat="1" applyFont="1" applyBorder="1" applyAlignment="1">
      <alignment vertical="center"/>
    </xf>
    <xf numFmtId="0" fontId="17" fillId="0" borderId="0" xfId="2" applyFont="1" applyBorder="1" applyAlignment="1">
      <alignment vertical="center"/>
    </xf>
    <xf numFmtId="0" fontId="17" fillId="0" borderId="20" xfId="2" applyFont="1" applyBorder="1" applyAlignment="1">
      <alignment vertical="center"/>
    </xf>
    <xf numFmtId="177" fontId="17" fillId="0" borderId="23" xfId="2" applyNumberFormat="1" applyFont="1" applyBorder="1" applyAlignment="1">
      <alignment vertical="center"/>
    </xf>
    <xf numFmtId="0" fontId="17" fillId="0" borderId="24" xfId="2" applyFont="1" applyBorder="1" applyAlignment="1">
      <alignment vertical="center"/>
    </xf>
    <xf numFmtId="0" fontId="17" fillId="0" borderId="27" xfId="2" applyFont="1" applyBorder="1" applyAlignment="1">
      <alignment vertical="center"/>
    </xf>
    <xf numFmtId="0" fontId="17" fillId="0" borderId="34" xfId="2" applyFont="1" applyBorder="1" applyAlignment="1">
      <alignment horizontal="right" vertical="center"/>
    </xf>
    <xf numFmtId="177" fontId="17" fillId="0" borderId="87" xfId="2" applyNumberFormat="1" applyFont="1" applyBorder="1" applyAlignment="1">
      <alignment vertical="center"/>
    </xf>
    <xf numFmtId="177" fontId="17" fillId="0" borderId="88" xfId="2" applyNumberFormat="1" applyFont="1" applyBorder="1" applyAlignment="1">
      <alignment vertical="center"/>
    </xf>
    <xf numFmtId="0" fontId="36" fillId="0" borderId="24" xfId="2" applyFont="1" applyBorder="1" applyAlignment="1">
      <alignment vertical="top"/>
    </xf>
    <xf numFmtId="177" fontId="17" fillId="0" borderId="89" xfId="2" applyNumberFormat="1" applyFont="1" applyBorder="1" applyAlignment="1">
      <alignment vertical="center"/>
    </xf>
    <xf numFmtId="0" fontId="17" fillId="0" borderId="90" xfId="2" applyFont="1" applyBorder="1" applyAlignment="1">
      <alignment vertical="center"/>
    </xf>
    <xf numFmtId="0" fontId="17" fillId="0" borderId="91" xfId="2" applyFont="1" applyBorder="1" applyAlignment="1">
      <alignment vertical="center"/>
    </xf>
    <xf numFmtId="9" fontId="17" fillId="0" borderId="92" xfId="2" applyNumberFormat="1" applyFont="1" applyBorder="1" applyAlignment="1">
      <alignment vertical="center"/>
    </xf>
    <xf numFmtId="9" fontId="17" fillId="0" borderId="71" xfId="2" applyNumberFormat="1" applyFont="1" applyBorder="1" applyAlignment="1">
      <alignment vertical="center"/>
    </xf>
    <xf numFmtId="9" fontId="17" fillId="0" borderId="93" xfId="2" applyNumberFormat="1" applyFont="1" applyBorder="1" applyAlignment="1">
      <alignment vertical="center"/>
    </xf>
    <xf numFmtId="0" fontId="17" fillId="0" borderId="94" xfId="2" applyFont="1" applyBorder="1" applyAlignment="1">
      <alignment vertical="center"/>
    </xf>
    <xf numFmtId="0" fontId="17" fillId="0" borderId="95" xfId="2" applyFont="1" applyBorder="1" applyAlignment="1">
      <alignment vertical="center" shrinkToFit="1"/>
    </xf>
    <xf numFmtId="0" fontId="17" fillId="0" borderId="96" xfId="2" applyFont="1" applyBorder="1" applyAlignment="1">
      <alignment vertical="center" shrinkToFit="1"/>
    </xf>
    <xf numFmtId="0" fontId="17" fillId="0" borderId="97" xfId="2" applyFont="1" applyBorder="1" applyAlignment="1">
      <alignment vertical="center" shrinkToFit="1"/>
    </xf>
    <xf numFmtId="0" fontId="26" fillId="3" borderId="0" xfId="2" applyFont="1" applyFill="1" applyAlignment="1">
      <alignment vertical="center" shrinkToFit="1"/>
    </xf>
    <xf numFmtId="0" fontId="25" fillId="3" borderId="32" xfId="2" applyFont="1" applyFill="1" applyBorder="1" applyAlignment="1">
      <alignment horizontal="center" vertical="center"/>
    </xf>
    <xf numFmtId="0" fontId="35" fillId="3" borderId="0" xfId="2" applyFont="1" applyFill="1" applyAlignment="1">
      <alignment vertical="center" wrapText="1"/>
    </xf>
    <xf numFmtId="0" fontId="26" fillId="3" borderId="0" xfId="2" applyFont="1" applyFill="1" applyAlignment="1">
      <alignment vertical="center"/>
    </xf>
    <xf numFmtId="0" fontId="26" fillId="3" borderId="0" xfId="2" applyFont="1" applyFill="1" applyAlignment="1">
      <alignment horizontal="left" vertical="center"/>
    </xf>
    <xf numFmtId="0" fontId="26" fillId="0" borderId="0" xfId="2" applyFont="1" applyAlignment="1">
      <alignment vertical="center"/>
    </xf>
    <xf numFmtId="0" fontId="17" fillId="0" borderId="98" xfId="2" applyFont="1" applyBorder="1" applyAlignment="1">
      <alignment vertical="center" shrinkToFit="1"/>
    </xf>
    <xf numFmtId="9" fontId="17" fillId="0" borderId="99" xfId="2" applyNumberFormat="1" applyFont="1" applyBorder="1" applyAlignment="1">
      <alignment vertical="center"/>
    </xf>
    <xf numFmtId="177" fontId="17" fillId="0" borderId="100" xfId="2" applyNumberFormat="1" applyFont="1" applyBorder="1" applyAlignment="1">
      <alignment vertical="center"/>
    </xf>
    <xf numFmtId="0" fontId="17" fillId="0" borderId="101" xfId="2" applyFont="1" applyBorder="1" applyAlignment="1">
      <alignment vertical="center"/>
    </xf>
    <xf numFmtId="0" fontId="17" fillId="0" borderId="102" xfId="2" applyFont="1" applyBorder="1" applyAlignment="1">
      <alignment vertical="center"/>
    </xf>
    <xf numFmtId="0" fontId="17" fillId="0" borderId="103" xfId="2" applyFont="1" applyBorder="1" applyAlignment="1">
      <alignment vertical="center" shrinkToFit="1"/>
    </xf>
    <xf numFmtId="177" fontId="17" fillId="0" borderId="32" xfId="2" applyNumberFormat="1" applyFont="1" applyBorder="1" applyAlignment="1">
      <alignment vertical="center"/>
    </xf>
    <xf numFmtId="177" fontId="17" fillId="0" borderId="32" xfId="2" applyNumberFormat="1" applyFont="1" applyBorder="1" applyAlignment="1">
      <alignment vertical="center" shrinkToFit="1"/>
    </xf>
    <xf numFmtId="177" fontId="17" fillId="0" borderId="104" xfId="2" applyNumberFormat="1" applyFont="1" applyBorder="1" applyAlignment="1">
      <alignment vertical="center"/>
    </xf>
    <xf numFmtId="0" fontId="17" fillId="0" borderId="103" xfId="2" applyFont="1" applyBorder="1" applyAlignment="1">
      <alignment vertical="center"/>
    </xf>
    <xf numFmtId="0" fontId="17" fillId="0" borderId="105" xfId="2" applyFont="1" applyBorder="1" applyAlignment="1">
      <alignment vertical="center"/>
    </xf>
    <xf numFmtId="177" fontId="17" fillId="0" borderId="106" xfId="2" applyNumberFormat="1" applyFont="1" applyBorder="1" applyAlignment="1">
      <alignment vertical="center"/>
    </xf>
    <xf numFmtId="177" fontId="17" fillId="0" borderId="106" xfId="2" applyNumberFormat="1" applyFont="1" applyBorder="1" applyAlignment="1">
      <alignment vertical="center" shrinkToFit="1"/>
    </xf>
    <xf numFmtId="177" fontId="17" fillId="0" borderId="107" xfId="2" applyNumberFormat="1" applyFont="1" applyBorder="1" applyAlignment="1">
      <alignment vertical="center"/>
    </xf>
    <xf numFmtId="0" fontId="24" fillId="0" borderId="0" xfId="0" applyFont="1" applyAlignment="1">
      <alignment vertical="center"/>
    </xf>
    <xf numFmtId="0" fontId="17" fillId="3" borderId="32" xfId="2" applyFont="1" applyFill="1" applyBorder="1" applyAlignment="1">
      <alignment vertical="center"/>
    </xf>
    <xf numFmtId="0" fontId="17" fillId="0" borderId="0" xfId="2" applyFont="1" applyAlignment="1">
      <alignment horizontal="right" vertical="center"/>
    </xf>
    <xf numFmtId="0" fontId="23" fillId="3" borderId="7" xfId="2" applyFont="1" applyFill="1" applyBorder="1" applyAlignment="1">
      <alignment vertical="center"/>
    </xf>
    <xf numFmtId="0" fontId="38" fillId="3" borderId="0" xfId="0" applyFont="1" applyFill="1" applyAlignment="1">
      <alignment vertical="center"/>
    </xf>
    <xf numFmtId="0" fontId="41" fillId="3" borderId="0" xfId="0" applyFont="1" applyFill="1" applyAlignment="1">
      <alignment vertical="center"/>
    </xf>
    <xf numFmtId="0" fontId="24" fillId="3" borderId="0" xfId="0" applyFont="1" applyFill="1" applyAlignment="1">
      <alignment vertical="center"/>
    </xf>
    <xf numFmtId="0" fontId="37" fillId="3" borderId="0" xfId="0" applyFont="1" applyFill="1" applyAlignment="1">
      <alignment vertical="center"/>
    </xf>
    <xf numFmtId="0" fontId="36" fillId="3" borderId="0" xfId="0" applyFont="1" applyFill="1" applyAlignment="1">
      <alignment vertical="center"/>
    </xf>
    <xf numFmtId="0" fontId="24" fillId="3" borderId="108" xfId="0" applyFont="1" applyFill="1" applyBorder="1" applyAlignment="1">
      <alignment vertical="center"/>
    </xf>
    <xf numFmtId="0" fontId="24" fillId="3" borderId="108" xfId="0" applyFont="1" applyFill="1" applyBorder="1" applyAlignment="1">
      <alignment horizontal="center" vertical="center"/>
    </xf>
    <xf numFmtId="0" fontId="20" fillId="3" borderId="39" xfId="0" applyFont="1" applyFill="1" applyBorder="1" applyAlignment="1">
      <alignment horizontal="center" vertical="center"/>
    </xf>
    <xf numFmtId="0" fontId="24" fillId="3" borderId="39" xfId="0" applyFont="1" applyFill="1" applyBorder="1" applyAlignment="1">
      <alignment vertical="center"/>
    </xf>
    <xf numFmtId="0" fontId="39" fillId="3" borderId="39" xfId="0" applyFont="1" applyFill="1" applyBorder="1" applyAlignment="1">
      <alignment vertical="center" wrapText="1"/>
    </xf>
    <xf numFmtId="0" fontId="20" fillId="3" borderId="32" xfId="0" applyFont="1" applyFill="1" applyBorder="1" applyAlignment="1">
      <alignment horizontal="center" vertical="center"/>
    </xf>
    <xf numFmtId="0" fontId="24" fillId="3" borderId="32" xfId="0" applyFont="1" applyFill="1" applyBorder="1" applyAlignment="1">
      <alignment vertical="center"/>
    </xf>
    <xf numFmtId="0" fontId="39" fillId="3" borderId="32" xfId="0" applyFont="1" applyFill="1" applyBorder="1" applyAlignment="1">
      <alignment vertical="center" wrapText="1"/>
    </xf>
    <xf numFmtId="0" fontId="24" fillId="3" borderId="32" xfId="0" applyFont="1" applyFill="1" applyBorder="1" applyAlignment="1">
      <alignment vertical="center" wrapText="1"/>
    </xf>
    <xf numFmtId="0" fontId="40" fillId="3" borderId="0" xfId="4" applyFill="1" applyAlignment="1">
      <alignment vertical="center"/>
    </xf>
    <xf numFmtId="0" fontId="24" fillId="3" borderId="32" xfId="0" applyFont="1" applyFill="1" applyBorder="1" applyAlignment="1">
      <alignment vertical="center" shrinkToFit="1"/>
    </xf>
    <xf numFmtId="0" fontId="16" fillId="0" borderId="13" xfId="0" applyFont="1" applyBorder="1" applyAlignment="1" applyProtection="1">
      <alignment horizontal="center" vertical="center"/>
      <protection locked="0"/>
    </xf>
    <xf numFmtId="49" fontId="41" fillId="3" borderId="0" xfId="0" applyNumberFormat="1" applyFont="1" applyFill="1" applyAlignment="1">
      <alignment horizontal="left" vertical="center"/>
    </xf>
    <xf numFmtId="0" fontId="41" fillId="3" borderId="0" xfId="0" applyFont="1" applyFill="1" applyAlignment="1">
      <alignment horizontal="left" vertical="center"/>
    </xf>
    <xf numFmtId="0" fontId="17" fillId="3" borderId="5" xfId="0" applyFont="1" applyFill="1" applyBorder="1" applyAlignment="1">
      <alignment horizontal="center" vertical="center"/>
    </xf>
    <xf numFmtId="0" fontId="17" fillId="3" borderId="0" xfId="0" applyFont="1" applyFill="1" applyBorder="1" applyAlignment="1">
      <alignment horizontal="center" vertical="center"/>
    </xf>
    <xf numFmtId="0" fontId="16" fillId="3" borderId="0" xfId="0" applyFont="1" applyFill="1" applyBorder="1" applyAlignment="1" applyProtection="1">
      <alignment horizontal="left" vertical="center"/>
    </xf>
    <xf numFmtId="0" fontId="17" fillId="3" borderId="0" xfId="0" applyFont="1" applyFill="1" applyBorder="1" applyAlignment="1" applyProtection="1">
      <alignment horizontal="left" vertical="center"/>
    </xf>
    <xf numFmtId="0" fontId="17" fillId="3" borderId="4" xfId="0" applyFont="1" applyFill="1" applyBorder="1" applyAlignment="1" applyProtection="1">
      <alignment horizontal="left" vertical="center"/>
    </xf>
    <xf numFmtId="184" fontId="16" fillId="3" borderId="2" xfId="0" applyNumberFormat="1" applyFont="1" applyFill="1" applyBorder="1" applyAlignment="1" applyProtection="1">
      <alignment horizontal="center" vertical="center"/>
      <protection locked="0"/>
    </xf>
    <xf numFmtId="0" fontId="16" fillId="3" borderId="8"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6" fillId="3" borderId="5" xfId="0" applyFont="1" applyFill="1" applyBorder="1" applyAlignment="1">
      <alignment horizontal="center" vertical="center"/>
    </xf>
    <xf numFmtId="0" fontId="16" fillId="3" borderId="7" xfId="0" applyFont="1" applyFill="1" applyBorder="1" applyAlignment="1">
      <alignment horizontal="left" vertical="center"/>
    </xf>
    <xf numFmtId="0" fontId="16" fillId="3" borderId="6" xfId="0" applyFont="1" applyFill="1" applyBorder="1" applyAlignment="1">
      <alignment horizontal="left" vertical="center"/>
    </xf>
    <xf numFmtId="0" fontId="16" fillId="3" borderId="0" xfId="0" applyFont="1" applyFill="1" applyBorder="1" applyAlignment="1">
      <alignment horizontal="left" vertical="center"/>
    </xf>
    <xf numFmtId="0" fontId="16" fillId="3" borderId="4" xfId="0" applyFont="1" applyFill="1" applyBorder="1" applyAlignment="1">
      <alignment horizontal="left" vertical="center"/>
    </xf>
    <xf numFmtId="0" fontId="16" fillId="3" borderId="2" xfId="0" applyFont="1" applyFill="1" applyBorder="1" applyAlignment="1">
      <alignment horizontal="left" vertical="center"/>
    </xf>
    <xf numFmtId="0" fontId="16" fillId="3" borderId="1" xfId="0" applyFont="1" applyFill="1" applyBorder="1" applyAlignment="1">
      <alignment horizontal="left" vertical="center"/>
    </xf>
    <xf numFmtId="0" fontId="17" fillId="3" borderId="5" xfId="0" applyFont="1" applyFill="1" applyBorder="1" applyAlignment="1">
      <alignment vertical="center"/>
    </xf>
    <xf numFmtId="0" fontId="17" fillId="3" borderId="3" xfId="0" applyFont="1" applyFill="1" applyBorder="1" applyAlignment="1">
      <alignment vertical="center"/>
    </xf>
    <xf numFmtId="0" fontId="17" fillId="3" borderId="0" xfId="0" applyFont="1" applyFill="1" applyBorder="1" applyAlignment="1">
      <alignment horizontal="left" vertical="center"/>
    </xf>
    <xf numFmtId="0" fontId="17" fillId="3" borderId="4" xfId="0" applyFont="1" applyFill="1" applyBorder="1" applyAlignment="1">
      <alignment horizontal="left" vertical="center"/>
    </xf>
    <xf numFmtId="0" fontId="17" fillId="3" borderId="2" xfId="0" applyFont="1" applyFill="1" applyBorder="1" applyAlignment="1">
      <alignment horizontal="left" vertical="center"/>
    </xf>
    <xf numFmtId="0" fontId="17" fillId="3" borderId="1" xfId="0" applyFont="1" applyFill="1" applyBorder="1" applyAlignment="1">
      <alignment horizontal="left" vertical="center"/>
    </xf>
    <xf numFmtId="0" fontId="17" fillId="3" borderId="2"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protection locked="0"/>
    </xf>
    <xf numFmtId="0" fontId="17" fillId="3" borderId="0" xfId="0" applyFont="1" applyFill="1" applyAlignment="1" applyProtection="1">
      <alignment vertical="center"/>
      <protection locked="0"/>
    </xf>
    <xf numFmtId="0" fontId="17" fillId="3" borderId="4" xfId="0" applyFont="1" applyFill="1" applyBorder="1" applyAlignment="1" applyProtection="1">
      <alignment vertical="center"/>
      <protection locked="0"/>
    </xf>
    <xf numFmtId="0" fontId="17" fillId="3" borderId="2" xfId="0" applyFont="1" applyFill="1" applyBorder="1" applyAlignment="1" applyProtection="1">
      <alignment vertical="center"/>
      <protection locked="0"/>
    </xf>
    <xf numFmtId="49" fontId="17" fillId="3" borderId="2" xfId="0" applyNumberFormat="1" applyFont="1" applyFill="1" applyBorder="1" applyAlignment="1" applyProtection="1">
      <alignment horizontal="center" vertical="center"/>
      <protection locked="0"/>
    </xf>
    <xf numFmtId="49" fontId="16" fillId="3" borderId="7" xfId="0" applyNumberFormat="1" applyFont="1" applyFill="1" applyBorder="1" applyAlignment="1" applyProtection="1">
      <alignment horizontal="center" vertical="center"/>
      <protection locked="0"/>
    </xf>
    <xf numFmtId="0" fontId="16" fillId="3" borderId="0"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2" xfId="0" applyNumberFormat="1" applyFont="1" applyFill="1" applyBorder="1" applyAlignment="1" applyProtection="1">
      <alignment horizontal="left" vertical="center"/>
      <protection locked="0"/>
    </xf>
    <xf numFmtId="0" fontId="17" fillId="3" borderId="2" xfId="0" applyNumberFormat="1" applyFont="1" applyFill="1" applyBorder="1" applyAlignment="1" applyProtection="1">
      <alignment horizontal="left" vertical="center"/>
      <protection locked="0"/>
    </xf>
    <xf numFmtId="0" fontId="17" fillId="3" borderId="1" xfId="0" applyNumberFormat="1" applyFont="1" applyFill="1" applyBorder="1" applyAlignment="1" applyProtection="1">
      <alignment horizontal="left" vertical="center"/>
      <protection locked="0"/>
    </xf>
    <xf numFmtId="58" fontId="16" fillId="3" borderId="0" xfId="0" applyNumberFormat="1" applyFont="1" applyFill="1" applyAlignment="1">
      <alignment horizontal="distributed" vertical="center"/>
    </xf>
    <xf numFmtId="0" fontId="17" fillId="3" borderId="0" xfId="0" applyFont="1" applyFill="1" applyAlignment="1">
      <alignment horizontal="distributed" vertical="center"/>
    </xf>
    <xf numFmtId="0" fontId="16" fillId="3" borderId="0" xfId="0" applyNumberFormat="1" applyFont="1" applyFill="1" applyAlignment="1" applyProtection="1">
      <alignment horizontal="distributed" vertical="center"/>
      <protection locked="0"/>
    </xf>
    <xf numFmtId="0" fontId="17" fillId="3" borderId="0" xfId="0" applyNumberFormat="1" applyFont="1" applyFill="1" applyAlignment="1" applyProtection="1">
      <alignment vertical="center"/>
      <protection locked="0"/>
    </xf>
    <xf numFmtId="0" fontId="17" fillId="3" borderId="7" xfId="0" applyFont="1" applyFill="1" applyBorder="1" applyAlignment="1">
      <alignment horizontal="left" vertical="center"/>
    </xf>
    <xf numFmtId="0" fontId="17" fillId="3" borderId="6" xfId="0" applyFont="1" applyFill="1" applyBorder="1" applyAlignment="1">
      <alignment horizontal="left" vertical="center"/>
    </xf>
    <xf numFmtId="0" fontId="17" fillId="3" borderId="0" xfId="0" applyFont="1" applyFill="1" applyAlignment="1">
      <alignment horizontal="left" vertical="center"/>
    </xf>
    <xf numFmtId="0" fontId="16" fillId="3" borderId="8" xfId="0"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6" fillId="3" borderId="0" xfId="0" applyFont="1" applyFill="1" applyBorder="1" applyAlignment="1" applyProtection="1">
      <alignment horizontal="center" vertical="center"/>
      <protection locked="0"/>
    </xf>
    <xf numFmtId="3" fontId="16" fillId="3" borderId="0" xfId="0" applyNumberFormat="1" applyFont="1" applyFill="1" applyBorder="1" applyAlignment="1" applyProtection="1">
      <alignment horizontal="right" vertical="center"/>
      <protection locked="0"/>
    </xf>
    <xf numFmtId="49" fontId="16" fillId="3" borderId="0" xfId="0" applyNumberFormat="1" applyFont="1" applyFill="1" applyBorder="1" applyAlignment="1">
      <alignment horizontal="right" vertical="center"/>
    </xf>
    <xf numFmtId="0" fontId="16" fillId="3" borderId="0" xfId="0" applyFont="1" applyFill="1" applyAlignment="1">
      <alignment horizontal="center" vertical="center"/>
    </xf>
    <xf numFmtId="0" fontId="16" fillId="3" borderId="0" xfId="0" applyFont="1" applyFill="1" applyAlignment="1">
      <alignment horizontal="right" vertical="center"/>
    </xf>
    <xf numFmtId="49" fontId="16" fillId="3" borderId="0" xfId="0" applyNumberFormat="1" applyFont="1" applyFill="1" applyAlignment="1" applyProtection="1">
      <alignment horizontal="center" vertical="center"/>
      <protection locked="0"/>
    </xf>
    <xf numFmtId="0" fontId="16" fillId="3" borderId="0" xfId="0" applyFont="1" applyFill="1" applyAlignment="1">
      <alignment horizontal="left" vertical="center"/>
    </xf>
    <xf numFmtId="49" fontId="16" fillId="3" borderId="2" xfId="0" applyNumberFormat="1" applyFont="1" applyFill="1" applyBorder="1" applyAlignment="1" applyProtection="1">
      <alignment horizontal="right" vertical="center"/>
      <protection locked="0"/>
    </xf>
    <xf numFmtId="0" fontId="16" fillId="3" borderId="0" xfId="0" applyFont="1" applyFill="1" applyAlignment="1" applyProtection="1">
      <alignment horizontal="center" vertical="center"/>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pplyProtection="1">
      <alignment vertical="center"/>
      <protection locked="0"/>
    </xf>
    <xf numFmtId="0" fontId="16" fillId="0" borderId="29" xfId="0" applyFont="1" applyBorder="1" applyAlignment="1" applyProtection="1">
      <alignment vertical="center"/>
      <protection locked="0"/>
    </xf>
    <xf numFmtId="0" fontId="16" fillId="0" borderId="33" xfId="0" applyFont="1" applyBorder="1" applyAlignment="1" applyProtection="1">
      <alignment vertical="center"/>
      <protection locked="0"/>
    </xf>
    <xf numFmtId="0" fontId="16" fillId="2" borderId="19" xfId="0" applyFont="1" applyFill="1" applyBorder="1" applyAlignment="1">
      <alignment horizontal="center" vertical="center"/>
    </xf>
    <xf numFmtId="0" fontId="16" fillId="2" borderId="0" xfId="0" applyFont="1" applyFill="1" applyAlignment="1">
      <alignment horizontal="center" vertical="center"/>
    </xf>
    <xf numFmtId="0" fontId="16" fillId="2" borderId="4"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6" xfId="0" applyFont="1" applyFill="1" applyBorder="1" applyAlignment="1">
      <alignment horizontal="center" vertical="center"/>
    </xf>
    <xf numFmtId="0" fontId="16" fillId="0" borderId="25"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6" fillId="2" borderId="17"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3" xfId="0" applyFont="1" applyFill="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2" xfId="0" applyFont="1" applyBorder="1" applyAlignment="1" applyProtection="1">
      <alignment horizontal="left" vertical="center" wrapText="1"/>
      <protection locked="0"/>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0" borderId="5"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6" fillId="0" borderId="3"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0" borderId="31"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1"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2" borderId="32" xfId="0" applyFont="1" applyFill="1" applyBorder="1" applyAlignment="1">
      <alignment horizontal="center" vertical="center" wrapText="1"/>
    </xf>
    <xf numFmtId="0" fontId="16" fillId="2" borderId="32" xfId="0" applyFont="1" applyFill="1" applyBorder="1" applyAlignment="1">
      <alignment horizontal="center" vertical="center"/>
    </xf>
    <xf numFmtId="176" fontId="16" fillId="3" borderId="31" xfId="0" applyNumberFormat="1" applyFont="1" applyFill="1" applyBorder="1" applyAlignment="1" applyProtection="1">
      <alignment horizontal="center" vertical="center"/>
      <protection locked="0"/>
    </xf>
    <xf numFmtId="176" fontId="16" fillId="3" borderId="29" xfId="0" applyNumberFormat="1" applyFont="1" applyFill="1" applyBorder="1" applyAlignment="1" applyProtection="1">
      <alignment horizontal="center" vertical="center"/>
      <protection locked="0"/>
    </xf>
    <xf numFmtId="176" fontId="16" fillId="3" borderId="30" xfId="0" applyNumberFormat="1" applyFont="1" applyFill="1" applyBorder="1" applyAlignment="1" applyProtection="1">
      <alignment horizontal="center" vertical="center"/>
      <protection locked="0"/>
    </xf>
    <xf numFmtId="176" fontId="16" fillId="0" borderId="29" xfId="0" applyNumberFormat="1" applyFont="1" applyBorder="1" applyAlignment="1" applyProtection="1">
      <alignment horizontal="center" vertical="center" wrapText="1"/>
      <protection locked="0"/>
    </xf>
    <xf numFmtId="176" fontId="16" fillId="0" borderId="29" xfId="0" applyNumberFormat="1" applyFont="1" applyBorder="1" applyAlignment="1" applyProtection="1">
      <alignment horizontal="center" vertical="center"/>
      <protection locked="0"/>
    </xf>
    <xf numFmtId="176" fontId="16" fillId="0" borderId="33" xfId="0" applyNumberFormat="1" applyFont="1" applyBorder="1" applyAlignment="1" applyProtection="1">
      <alignment horizontal="center" vertical="center"/>
      <protection locked="0"/>
    </xf>
    <xf numFmtId="38" fontId="16" fillId="3" borderId="25" xfId="1" applyFont="1" applyFill="1" applyBorder="1" applyAlignment="1" applyProtection="1">
      <alignment vertical="center"/>
    </xf>
    <xf numFmtId="38" fontId="16" fillId="3" borderId="24" xfId="1" applyFont="1" applyFill="1" applyBorder="1" applyAlignment="1" applyProtection="1">
      <alignment vertical="center"/>
    </xf>
    <xf numFmtId="0" fontId="16" fillId="2" borderId="12" xfId="0" applyFont="1" applyFill="1" applyBorder="1" applyAlignment="1">
      <alignment horizontal="center" vertical="center"/>
    </xf>
    <xf numFmtId="0" fontId="16" fillId="0" borderId="13" xfId="0" applyFont="1" applyBorder="1" applyAlignment="1">
      <alignment vertical="center"/>
    </xf>
    <xf numFmtId="0" fontId="16" fillId="0" borderId="15" xfId="0" applyFont="1" applyBorder="1" applyAlignment="1" applyProtection="1">
      <alignment horizontal="center" vertical="center"/>
      <protection locked="0"/>
    </xf>
    <xf numFmtId="0" fontId="17" fillId="0" borderId="14" xfId="0" applyFont="1" applyBorder="1" applyAlignment="1" applyProtection="1">
      <alignment vertical="center"/>
      <protection locked="0"/>
    </xf>
    <xf numFmtId="0" fontId="18" fillId="0" borderId="80" xfId="0" applyFont="1" applyBorder="1" applyAlignment="1">
      <alignment horizontal="center" vertical="center"/>
    </xf>
    <xf numFmtId="0" fontId="17" fillId="0" borderId="79" xfId="0" applyFont="1" applyBorder="1" applyAlignment="1">
      <alignment horizontal="center" vertical="center"/>
    </xf>
    <xf numFmtId="0" fontId="36" fillId="3" borderId="0" xfId="0" applyFont="1" applyFill="1" applyAlignment="1">
      <alignment horizontal="center" vertical="center"/>
    </xf>
    <xf numFmtId="0" fontId="16" fillId="0" borderId="15" xfId="0" applyFont="1" applyBorder="1" applyAlignment="1">
      <alignment vertical="center"/>
    </xf>
    <xf numFmtId="0" fontId="16" fillId="0" borderId="16" xfId="0" applyFont="1" applyBorder="1" applyAlignment="1">
      <alignment vertical="center"/>
    </xf>
    <xf numFmtId="0" fontId="16" fillId="3" borderId="7" xfId="0" applyFont="1" applyFill="1" applyBorder="1" applyAlignment="1">
      <alignment horizontal="center" vertical="center"/>
    </xf>
    <xf numFmtId="0" fontId="16" fillId="3" borderId="2" xfId="0" applyFont="1" applyFill="1" applyBorder="1" applyAlignment="1">
      <alignment horizontal="center" vertical="center" wrapText="1"/>
    </xf>
    <xf numFmtId="0" fontId="17" fillId="3" borderId="32" xfId="2" applyFont="1" applyFill="1" applyBorder="1" applyAlignment="1">
      <alignment horizontal="left" vertical="center"/>
    </xf>
    <xf numFmtId="0" fontId="25" fillId="3" borderId="32" xfId="2" applyFont="1" applyFill="1" applyBorder="1" applyAlignment="1">
      <alignment horizontal="center" vertical="center"/>
    </xf>
    <xf numFmtId="177" fontId="17" fillId="0" borderId="81" xfId="2" applyNumberFormat="1" applyFont="1" applyBorder="1" applyAlignment="1" applyProtection="1">
      <alignment horizontal="right" vertical="center" shrinkToFit="1"/>
      <protection locked="0"/>
    </xf>
    <xf numFmtId="0" fontId="0" fillId="0" borderId="82" xfId="0" applyBorder="1" applyAlignment="1">
      <alignment vertical="center" shrinkToFit="1"/>
    </xf>
    <xf numFmtId="177" fontId="17" fillId="0" borderId="31" xfId="2" applyNumberFormat="1" applyFont="1" applyBorder="1" applyAlignment="1">
      <alignment horizontal="left" vertical="center" indent="1" shrinkToFit="1"/>
    </xf>
    <xf numFmtId="0" fontId="0" fillId="0" borderId="30" xfId="0" applyBorder="1" applyAlignment="1">
      <alignment horizontal="left" vertical="center" indent="1"/>
    </xf>
    <xf numFmtId="0" fontId="17" fillId="0" borderId="31" xfId="2" applyFont="1" applyBorder="1" applyAlignment="1">
      <alignment horizontal="left" vertical="center" shrinkToFit="1"/>
    </xf>
    <xf numFmtId="0" fontId="17" fillId="0" borderId="30" xfId="2" applyFont="1" applyBorder="1" applyAlignment="1">
      <alignment horizontal="left" vertical="center" shrinkToFit="1"/>
    </xf>
    <xf numFmtId="177" fontId="17" fillId="0" borderId="31" xfId="2" applyNumberFormat="1" applyFont="1" applyBorder="1" applyAlignment="1" applyProtection="1">
      <alignment horizontal="right" vertical="center" shrinkToFit="1"/>
      <protection locked="0"/>
    </xf>
    <xf numFmtId="0" fontId="0" fillId="0" borderId="30" xfId="0" applyBorder="1" applyAlignment="1" applyProtection="1">
      <alignment vertical="center" shrinkToFit="1"/>
      <protection locked="0"/>
    </xf>
    <xf numFmtId="177" fontId="17" fillId="0" borderId="31" xfId="2" applyNumberFormat="1" applyFont="1" applyBorder="1" applyAlignment="1" applyProtection="1">
      <alignment horizontal="left" vertical="center" indent="1" shrinkToFit="1"/>
      <protection locked="0"/>
    </xf>
    <xf numFmtId="0" fontId="0" fillId="0" borderId="30" xfId="0" applyBorder="1" applyAlignment="1" applyProtection="1">
      <alignment horizontal="left" vertical="center" indent="1"/>
      <protection locked="0"/>
    </xf>
    <xf numFmtId="0" fontId="22" fillId="3" borderId="0" xfId="2" applyFont="1" applyFill="1" applyAlignment="1">
      <alignment horizontal="center" vertical="center"/>
    </xf>
    <xf numFmtId="0" fontId="17" fillId="3" borderId="0" xfId="2" applyFont="1" applyFill="1" applyAlignment="1">
      <alignment horizontal="center" vertical="center"/>
    </xf>
    <xf numFmtId="0" fontId="24" fillId="3" borderId="2" xfId="2" applyFont="1" applyFill="1" applyBorder="1" applyAlignment="1">
      <alignment horizontal="left" vertical="center"/>
    </xf>
    <xf numFmtId="0" fontId="17" fillId="2" borderId="32" xfId="2" applyFont="1" applyFill="1" applyBorder="1" applyAlignment="1">
      <alignment horizontal="center" vertical="center"/>
    </xf>
    <xf numFmtId="0" fontId="17" fillId="2" borderId="31" xfId="2" applyFont="1" applyFill="1" applyBorder="1" applyAlignment="1">
      <alignment horizontal="center" vertical="center" shrinkToFit="1"/>
    </xf>
    <xf numFmtId="0" fontId="0" fillId="0" borderId="30" xfId="0" applyBorder="1" applyAlignment="1">
      <alignment vertical="center" shrinkToFit="1"/>
    </xf>
    <xf numFmtId="0" fontId="34" fillId="0" borderId="0" xfId="2" applyFont="1" applyAlignment="1">
      <alignment horizontal="center" vertical="center"/>
    </xf>
    <xf numFmtId="0" fontId="25" fillId="0" borderId="35" xfId="2" quotePrefix="1" applyFont="1" applyBorder="1" applyAlignment="1">
      <alignment horizontal="left" vertical="center" wrapText="1"/>
    </xf>
    <xf numFmtId="0" fontId="25" fillId="0" borderId="86" xfId="2" quotePrefix="1" applyFont="1" applyBorder="1" applyAlignment="1">
      <alignment horizontal="left" vertical="center" wrapText="1"/>
    </xf>
    <xf numFmtId="0" fontId="25" fillId="0" borderId="0" xfId="2" quotePrefix="1" applyFont="1" applyBorder="1" applyAlignment="1">
      <alignment horizontal="left" vertical="center" wrapText="1"/>
    </xf>
    <xf numFmtId="0" fontId="25" fillId="0" borderId="20" xfId="2" quotePrefix="1" applyFont="1" applyBorder="1" applyAlignment="1">
      <alignment horizontal="left" vertical="center" wrapText="1"/>
    </xf>
    <xf numFmtId="0" fontId="23" fillId="0" borderId="83" xfId="2" applyFont="1" applyBorder="1" applyAlignment="1">
      <alignment horizontal="left" vertical="center"/>
    </xf>
    <xf numFmtId="0" fontId="23" fillId="0" borderId="84" xfId="2" applyFont="1"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30" xfId="0" applyBorder="1" applyAlignment="1">
      <alignment vertical="center"/>
    </xf>
    <xf numFmtId="177" fontId="17" fillId="4" borderId="31" xfId="2" applyNumberFormat="1" applyFont="1" applyFill="1" applyBorder="1" applyAlignment="1">
      <alignment horizontal="right" vertical="center" shrinkToFit="1"/>
    </xf>
    <xf numFmtId="177" fontId="17" fillId="0" borderId="31" xfId="2" applyNumberFormat="1" applyFont="1" applyBorder="1" applyAlignment="1" applyProtection="1">
      <alignment horizontal="right" vertical="center" shrinkToFit="1"/>
    </xf>
    <xf numFmtId="0" fontId="36" fillId="0" borderId="0" xfId="2" applyFont="1" applyAlignment="1">
      <alignment horizontal="center" vertical="center"/>
    </xf>
    <xf numFmtId="0" fontId="17" fillId="4" borderId="32" xfId="2" applyFont="1" applyFill="1" applyBorder="1" applyAlignment="1">
      <alignment horizontal="right" vertical="center"/>
    </xf>
    <xf numFmtId="0" fontId="17" fillId="2" borderId="38" xfId="2" applyFont="1" applyFill="1" applyBorder="1" applyAlignment="1">
      <alignment horizontal="center" vertical="center" textRotation="255"/>
    </xf>
    <xf numFmtId="0" fontId="17" fillId="0" borderId="38" xfId="0" applyFont="1" applyBorder="1" applyAlignment="1">
      <alignment horizontal="center" vertical="center" textRotation="255"/>
    </xf>
    <xf numFmtId="0" fontId="17" fillId="0" borderId="39" xfId="0" applyFont="1" applyBorder="1" applyAlignment="1">
      <alignment horizontal="center" vertical="center" textRotation="255"/>
    </xf>
    <xf numFmtId="177" fontId="17" fillId="2" borderId="81" xfId="2" applyNumberFormat="1" applyFont="1" applyFill="1" applyBorder="1" applyAlignment="1">
      <alignment horizontal="center" vertical="center" shrinkToFit="1"/>
    </xf>
    <xf numFmtId="0" fontId="17" fillId="4" borderId="31" xfId="2" applyFont="1" applyFill="1" applyBorder="1" applyAlignment="1">
      <alignment horizontal="right" vertical="center"/>
    </xf>
    <xf numFmtId="0" fontId="17" fillId="4" borderId="30" xfId="2" applyFont="1" applyFill="1" applyBorder="1" applyAlignment="1">
      <alignment horizontal="right" vertical="center"/>
    </xf>
    <xf numFmtId="0" fontId="17" fillId="2" borderId="31" xfId="2" applyFont="1" applyFill="1" applyBorder="1" applyAlignment="1">
      <alignment horizontal="center" vertical="center"/>
    </xf>
    <xf numFmtId="0" fontId="17" fillId="2" borderId="30" xfId="2" applyFont="1" applyFill="1" applyBorder="1" applyAlignment="1">
      <alignment horizontal="center" vertical="center"/>
    </xf>
    <xf numFmtId="0" fontId="17" fillId="2" borderId="37" xfId="2" applyFont="1" applyFill="1" applyBorder="1" applyAlignment="1">
      <alignment horizontal="center" vertical="center" textRotation="255"/>
    </xf>
    <xf numFmtId="0" fontId="17" fillId="0" borderId="32" xfId="2" applyFont="1" applyBorder="1" applyAlignment="1">
      <alignment horizontal="left" vertical="center" shrinkToFit="1"/>
    </xf>
    <xf numFmtId="0" fontId="16" fillId="0" borderId="7" xfId="0" applyFont="1" applyBorder="1" applyAlignment="1" applyProtection="1">
      <alignment horizontal="left" vertical="center"/>
      <protection locked="0"/>
    </xf>
    <xf numFmtId="0" fontId="16" fillId="0" borderId="32" xfId="0" applyFont="1" applyBorder="1" applyAlignment="1" applyProtection="1">
      <alignment horizontal="center" vertical="center"/>
      <protection locked="0"/>
    </xf>
    <xf numFmtId="0" fontId="16" fillId="0" borderId="32" xfId="0" applyFont="1" applyBorder="1" applyAlignment="1">
      <alignment horizontal="center" vertical="center" wrapText="1"/>
    </xf>
    <xf numFmtId="0" fontId="16" fillId="0" borderId="32" xfId="0" applyFont="1" applyBorder="1" applyAlignment="1">
      <alignment horizontal="center" vertical="center"/>
    </xf>
    <xf numFmtId="0" fontId="16" fillId="0" borderId="40"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49" fontId="16" fillId="0" borderId="32"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41"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44" xfId="0" applyFont="1" applyBorder="1" applyAlignment="1" applyProtection="1">
      <alignment horizontal="center" vertical="center"/>
    </xf>
    <xf numFmtId="0" fontId="16" fillId="0" borderId="45" xfId="0" applyFont="1" applyBorder="1" applyAlignment="1" applyProtection="1">
      <alignment horizontal="center" vertical="center"/>
    </xf>
    <xf numFmtId="0" fontId="16" fillId="0" borderId="46" xfId="0" applyFont="1" applyBorder="1" applyAlignment="1" applyProtection="1">
      <alignment horizontal="center" vertical="center"/>
    </xf>
    <xf numFmtId="0" fontId="16" fillId="0" borderId="8" xfId="0" applyFont="1" applyBorder="1" applyAlignment="1" applyProtection="1">
      <alignment vertical="center"/>
    </xf>
    <xf numFmtId="0" fontId="16" fillId="0" borderId="7" xfId="0" applyFont="1" applyBorder="1" applyAlignment="1" applyProtection="1">
      <alignment vertical="center"/>
    </xf>
    <xf numFmtId="0" fontId="16" fillId="0" borderId="6" xfId="0" applyFont="1" applyBorder="1" applyAlignment="1" applyProtection="1">
      <alignment vertical="center"/>
    </xf>
    <xf numFmtId="0" fontId="16" fillId="0" borderId="2" xfId="0" applyFont="1" applyBorder="1" applyAlignment="1" applyProtection="1">
      <alignment horizontal="center" vertical="center"/>
    </xf>
    <xf numFmtId="0" fontId="16" fillId="0" borderId="32" xfId="0" applyNumberFormat="1" applyFont="1" applyBorder="1" applyAlignment="1" applyProtection="1">
      <alignment horizontal="center" vertical="center"/>
    </xf>
    <xf numFmtId="0" fontId="19" fillId="3" borderId="0" xfId="0" applyFont="1" applyFill="1" applyAlignment="1">
      <alignment horizontal="center" vertical="center"/>
    </xf>
    <xf numFmtId="0" fontId="16" fillId="0" borderId="29" xfId="0" applyFont="1" applyBorder="1" applyAlignment="1">
      <alignment horizontal="center" vertical="center"/>
    </xf>
    <xf numFmtId="49" fontId="16" fillId="0" borderId="37"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16" fillId="0" borderId="31" xfId="0" applyFont="1" applyBorder="1" applyAlignment="1" applyProtection="1">
      <alignment vertical="center" wrapText="1"/>
      <protection locked="0"/>
    </xf>
    <xf numFmtId="0" fontId="16" fillId="0" borderId="29" xfId="0" applyFont="1" applyBorder="1" applyAlignment="1" applyProtection="1">
      <alignment vertical="center" wrapText="1"/>
      <protection locked="0"/>
    </xf>
    <xf numFmtId="0" fontId="16" fillId="0" borderId="30" xfId="0" applyFont="1" applyBorder="1" applyAlignment="1" applyProtection="1">
      <alignment vertical="center" wrapText="1"/>
      <protection locked="0"/>
    </xf>
    <xf numFmtId="0" fontId="16" fillId="0" borderId="32" xfId="0" applyFont="1" applyBorder="1" applyAlignment="1" applyProtection="1">
      <alignment vertical="center" wrapText="1"/>
      <protection locked="0"/>
    </xf>
    <xf numFmtId="0" fontId="16" fillId="0" borderId="32" xfId="0" applyFont="1" applyBorder="1" applyAlignment="1" applyProtection="1">
      <alignment vertical="center"/>
      <protection locked="0"/>
    </xf>
    <xf numFmtId="0" fontId="8" fillId="0" borderId="0" xfId="0" applyFont="1" applyAlignment="1">
      <alignment vertical="center" wrapText="1"/>
    </xf>
    <xf numFmtId="0" fontId="8" fillId="0" borderId="7" xfId="0" applyFont="1" applyBorder="1" applyAlignment="1">
      <alignment vertical="center"/>
    </xf>
    <xf numFmtId="0" fontId="8" fillId="0" borderId="0" xfId="0" applyFont="1" applyAlignment="1">
      <alignment vertical="center"/>
    </xf>
    <xf numFmtId="0" fontId="12" fillId="0" borderId="8" xfId="0" applyFont="1" applyBorder="1" applyAlignment="1">
      <alignment horizontal="center" wrapText="1"/>
    </xf>
    <xf numFmtId="0" fontId="12" fillId="0" borderId="6" xfId="0" applyFont="1" applyBorder="1" applyAlignment="1">
      <alignment horizontal="center" wrapText="1"/>
    </xf>
    <xf numFmtId="0" fontId="8" fillId="0" borderId="32" xfId="0" applyFont="1" applyBorder="1" applyAlignment="1">
      <alignment horizontal="left" vertical="center"/>
    </xf>
    <xf numFmtId="0" fontId="8" fillId="0" borderId="32" xfId="0" applyFont="1" applyBorder="1" applyAlignment="1" applyProtection="1">
      <alignment vertical="center"/>
      <protection locked="0"/>
    </xf>
    <xf numFmtId="0" fontId="8" fillId="0" borderId="5" xfId="0" applyFont="1" applyBorder="1" applyAlignment="1">
      <alignment horizontal="left" vertical="center" wrapText="1" indent="3"/>
    </xf>
    <xf numFmtId="0" fontId="8" fillId="0" borderId="4" xfId="0" applyFont="1" applyBorder="1" applyAlignment="1">
      <alignment horizontal="left" vertical="center" wrapText="1" indent="3"/>
    </xf>
    <xf numFmtId="0" fontId="8" fillId="0" borderId="3" xfId="0" applyFont="1" applyBorder="1" applyAlignment="1">
      <alignment horizontal="left" vertical="center" wrapText="1" indent="3"/>
    </xf>
    <xf numFmtId="0" fontId="8" fillId="0" borderId="1" xfId="0" applyFont="1" applyBorder="1" applyAlignment="1">
      <alignment horizontal="left" vertical="center" wrapText="1" indent="3"/>
    </xf>
    <xf numFmtId="0" fontId="8" fillId="0" borderId="37"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shrinkToFit="1"/>
      <protection locked="0"/>
    </xf>
    <xf numFmtId="0" fontId="8" fillId="0" borderId="76" xfId="0" applyFont="1" applyBorder="1" applyAlignment="1" applyProtection="1">
      <alignment horizontal="center" vertical="center" shrinkToFit="1"/>
      <protection locked="0"/>
    </xf>
    <xf numFmtId="0" fontId="8" fillId="0" borderId="7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74"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180" fontId="8" fillId="0" borderId="69" xfId="0" applyNumberFormat="1" applyFont="1" applyBorder="1" applyAlignment="1" applyProtection="1">
      <alignment horizontal="left" vertical="center"/>
      <protection locked="0"/>
    </xf>
    <xf numFmtId="180" fontId="8" fillId="0" borderId="70" xfId="0" applyNumberFormat="1" applyFont="1" applyBorder="1" applyAlignment="1" applyProtection="1">
      <alignment horizontal="left" vertical="center"/>
      <protection locked="0"/>
    </xf>
    <xf numFmtId="180" fontId="8" fillId="0" borderId="71" xfId="0" applyNumberFormat="1" applyFont="1" applyBorder="1" applyAlignment="1" applyProtection="1">
      <alignment horizontal="left" vertical="center"/>
      <protection locked="0"/>
    </xf>
    <xf numFmtId="180" fontId="8" fillId="0" borderId="69" xfId="0" applyNumberFormat="1" applyFont="1" applyBorder="1" applyAlignment="1" applyProtection="1">
      <alignment horizontal="center" vertical="center"/>
      <protection locked="0"/>
    </xf>
    <xf numFmtId="180" fontId="8" fillId="0" borderId="71" xfId="0" applyNumberFormat="1" applyFont="1" applyBorder="1" applyAlignment="1" applyProtection="1">
      <alignment horizontal="center" vertical="center"/>
      <protection locked="0"/>
    </xf>
    <xf numFmtId="181" fontId="8" fillId="0" borderId="69"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2" fontId="8" fillId="0" borderId="72" xfId="0" applyNumberFormat="1" applyFont="1" applyBorder="1" applyAlignment="1" applyProtection="1">
      <alignment vertical="center"/>
    </xf>
    <xf numFmtId="182" fontId="8" fillId="0" borderId="70" xfId="0" applyNumberFormat="1" applyFont="1" applyBorder="1" applyAlignment="1" applyProtection="1">
      <alignment vertical="center"/>
    </xf>
    <xf numFmtId="182" fontId="8" fillId="0" borderId="73" xfId="0" applyNumberFormat="1" applyFont="1" applyBorder="1" applyAlignment="1" applyProtection="1">
      <alignment vertical="center"/>
    </xf>
    <xf numFmtId="180" fontId="8" fillId="0" borderId="69" xfId="0" applyNumberFormat="1" applyFont="1" applyBorder="1" applyAlignment="1" applyProtection="1">
      <alignment horizontal="left" vertical="center"/>
    </xf>
    <xf numFmtId="180" fontId="8" fillId="0" borderId="70" xfId="0" applyNumberFormat="1" applyFont="1" applyBorder="1" applyAlignment="1" applyProtection="1">
      <alignment horizontal="left" vertical="center"/>
    </xf>
    <xf numFmtId="180" fontId="8" fillId="0" borderId="71" xfId="0" applyNumberFormat="1" applyFont="1" applyBorder="1" applyAlignment="1" applyProtection="1">
      <alignment horizontal="left" vertical="center"/>
    </xf>
    <xf numFmtId="182" fontId="8" fillId="0" borderId="72" xfId="0" quotePrefix="1" applyNumberFormat="1" applyFont="1" applyBorder="1" applyAlignment="1" applyProtection="1">
      <alignment vertical="center"/>
    </xf>
    <xf numFmtId="0" fontId="8" fillId="0" borderId="41"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7"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1" xfId="0" applyFont="1" applyBorder="1" applyAlignment="1">
      <alignment horizontal="center" vertical="center" wrapText="1"/>
    </xf>
    <xf numFmtId="0" fontId="10" fillId="0" borderId="48" xfId="0" applyFont="1" applyBorder="1" applyAlignment="1" applyProtection="1">
      <alignment vertical="center"/>
    </xf>
    <xf numFmtId="0" fontId="10" fillId="0" borderId="7" xfId="0" applyFont="1" applyBorder="1" applyAlignment="1" applyProtection="1">
      <alignment vertical="center"/>
    </xf>
    <xf numFmtId="0" fontId="10" fillId="0" borderId="6" xfId="0" applyFont="1" applyBorder="1" applyAlignment="1" applyProtection="1">
      <alignment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0" fillId="0" borderId="52" xfId="0" applyFont="1" applyBorder="1" applyAlignment="1" applyProtection="1">
      <alignment vertical="center"/>
    </xf>
    <xf numFmtId="0" fontId="10" fillId="0" borderId="0" xfId="0" applyFont="1" applyAlignment="1" applyProtection="1">
      <alignment vertical="center"/>
    </xf>
    <xf numFmtId="0" fontId="10" fillId="0" borderId="4" xfId="0" applyFont="1" applyBorder="1" applyAlignment="1" applyProtection="1">
      <alignment vertic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11" fillId="0" borderId="59" xfId="0" applyFont="1" applyBorder="1" applyAlignment="1" applyProtection="1">
      <alignment vertical="center"/>
      <protection locked="0"/>
    </xf>
    <xf numFmtId="0" fontId="11" fillId="0" borderId="60" xfId="0" applyFont="1" applyBorder="1" applyAlignment="1" applyProtection="1">
      <alignment vertical="center"/>
      <protection locked="0"/>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5" fontId="10" fillId="0" borderId="8" xfId="0" applyNumberFormat="1" applyFont="1" applyBorder="1" applyAlignment="1" applyProtection="1">
      <alignment vertical="center"/>
    </xf>
    <xf numFmtId="5" fontId="10" fillId="0" borderId="7" xfId="0" applyNumberFormat="1" applyFont="1" applyBorder="1" applyAlignment="1" applyProtection="1">
      <alignment vertical="center"/>
    </xf>
    <xf numFmtId="5" fontId="10" fillId="0" borderId="6" xfId="0" applyNumberFormat="1" applyFont="1" applyBorder="1" applyAlignment="1" applyProtection="1">
      <alignment vertical="center"/>
    </xf>
    <xf numFmtId="5" fontId="10" fillId="0" borderId="3" xfId="0" applyNumberFormat="1" applyFont="1" applyBorder="1" applyAlignment="1" applyProtection="1">
      <alignment vertical="center"/>
    </xf>
    <xf numFmtId="5" fontId="10" fillId="0" borderId="2" xfId="0" applyNumberFormat="1" applyFont="1" applyBorder="1" applyAlignment="1" applyProtection="1">
      <alignment vertical="center"/>
    </xf>
    <xf numFmtId="5" fontId="10" fillId="0" borderId="1" xfId="0" applyNumberFormat="1" applyFont="1" applyBorder="1" applyAlignment="1" applyProtection="1">
      <alignment vertical="center"/>
    </xf>
    <xf numFmtId="0" fontId="11" fillId="0" borderId="62" xfId="0" applyFont="1" applyBorder="1" applyAlignment="1" applyProtection="1">
      <alignment vertical="center"/>
      <protection locked="0"/>
    </xf>
    <xf numFmtId="0" fontId="11" fillId="0" borderId="63" xfId="0" applyFont="1" applyBorder="1" applyAlignment="1" applyProtection="1">
      <alignment vertical="center"/>
      <protection locked="0"/>
    </xf>
    <xf numFmtId="0" fontId="8" fillId="0" borderId="65" xfId="0" applyFont="1" applyBorder="1" applyAlignment="1">
      <alignment horizontal="center" vertical="center"/>
    </xf>
    <xf numFmtId="0" fontId="8" fillId="0" borderId="42" xfId="0" applyFont="1" applyBorder="1" applyAlignment="1">
      <alignment horizontal="center" vertical="center"/>
    </xf>
    <xf numFmtId="0" fontId="8" fillId="0" borderId="66" xfId="0" applyFont="1" applyBorder="1" applyAlignment="1">
      <alignment horizontal="center" vertical="center"/>
    </xf>
    <xf numFmtId="0" fontId="8" fillId="0" borderId="10"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178" fontId="6" fillId="0" borderId="0" xfId="0" applyNumberFormat="1" applyFont="1" applyAlignment="1" applyProtection="1">
      <alignment horizontal="center" vertical="center"/>
    </xf>
    <xf numFmtId="0" fontId="33" fillId="0" borderId="7" xfId="3" applyFont="1" applyBorder="1" applyAlignment="1">
      <alignment horizontal="left" vertical="center" wrapText="1" indent="1"/>
    </xf>
    <xf numFmtId="0" fontId="32" fillId="0" borderId="32" xfId="3" applyFont="1" applyBorder="1" applyAlignment="1">
      <alignment horizontal="center" vertical="center" wrapText="1"/>
    </xf>
    <xf numFmtId="0" fontId="30" fillId="0" borderId="32" xfId="3" applyFont="1" applyBorder="1" applyAlignment="1">
      <alignment horizontal="center" vertical="center" textRotation="255" wrapText="1"/>
    </xf>
    <xf numFmtId="0" fontId="32" fillId="0" borderId="31" xfId="3" applyFont="1" applyBorder="1" applyAlignment="1">
      <alignment horizontal="center" vertical="center" wrapText="1"/>
    </xf>
    <xf numFmtId="0" fontId="32" fillId="0" borderId="30" xfId="3" applyFont="1" applyBorder="1" applyAlignment="1">
      <alignment horizontal="center" vertical="center" wrapText="1"/>
    </xf>
    <xf numFmtId="0" fontId="29" fillId="0" borderId="0" xfId="3" applyFont="1" applyAlignment="1">
      <alignment horizontal="center" vertical="center"/>
    </xf>
    <xf numFmtId="0" fontId="31" fillId="0" borderId="31" xfId="3" applyFont="1" applyBorder="1" applyAlignment="1">
      <alignment horizontal="center" vertical="center"/>
    </xf>
    <xf numFmtId="0" fontId="31" fillId="0" borderId="30" xfId="3" applyFont="1" applyBorder="1" applyAlignment="1">
      <alignment horizontal="center" vertical="center"/>
    </xf>
    <xf numFmtId="0" fontId="33" fillId="0" borderId="0" xfId="3" applyFont="1" applyAlignment="1">
      <alignment vertical="center" wrapText="1"/>
    </xf>
  </cellXfs>
  <cellStyles count="5">
    <cellStyle name="ハイパーリンク" xfId="4" builtinId="8"/>
    <cellStyle name="桁区切り 2" xfId="1" xr:uid="{A843B558-BC7D-426B-B3DC-D06078C85FEE}"/>
    <cellStyle name="標準" xfId="0" builtinId="0"/>
    <cellStyle name="標準 2" xfId="2" xr:uid="{2439DD4E-91E8-4C21-95F7-66CB38C51288}"/>
    <cellStyle name="標準 3" xfId="3" xr:uid="{307D5805-A386-4D5F-BA84-2AEC9A284C9E}"/>
  </cellStyles>
  <dxfs count="58">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fill>
        <patternFill>
          <bgColor rgb="FFFFFF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02_事業計画書'!$Q$5" lockText="1" noThreeD="1"/>
</file>

<file path=xl/ctrlProps/ctrlProp2.xml><?xml version="1.0" encoding="utf-8"?>
<formControlPr xmlns="http://schemas.microsoft.com/office/spreadsheetml/2009/9/main" objectType="CheckBox" fmlaLink="'02_事業計画書'!$Q$6" lockText="1" noThreeD="1"/>
</file>

<file path=xl/ctrlProps/ctrlProp3.xml><?xml version="1.0" encoding="utf-8"?>
<formControlPr xmlns="http://schemas.microsoft.com/office/spreadsheetml/2009/9/main" objectType="CheckBox" fmlaLink="'02_事業計画書'!$Q$7" lockText="1" noThreeD="1"/>
</file>

<file path=xl/ctrlProps/ctrlProp4.xml><?xml version="1.0" encoding="utf-8"?>
<formControlPr xmlns="http://schemas.microsoft.com/office/spreadsheetml/2009/9/main" objectType="CheckBox" fmlaLink="'02_事業計画書'!$Q$8" lockText="1" noThreeD="1"/>
</file>

<file path=xl/ctrlProps/ctrlProp5.xml><?xml version="1.0" encoding="utf-8"?>
<formControlPr xmlns="http://schemas.microsoft.com/office/spreadsheetml/2009/9/main" objectType="CheckBox" fmlaLink="'02_事業計画書'!$Q$9" lockText="1" noThreeD="1"/>
</file>

<file path=xl/ctrlProps/ctrlProp6.xml><?xml version="1.0" encoding="utf-8"?>
<formControlPr xmlns="http://schemas.microsoft.com/office/spreadsheetml/2009/9/main" objectType="CheckBox" fmlaLink="$W$26" lockText="1" noThreeD="1"/>
</file>

<file path=xl/ctrlProps/ctrlProp7.xml><?xml version="1.0" encoding="utf-8"?>
<formControlPr xmlns="http://schemas.microsoft.com/office/spreadsheetml/2009/9/main" objectType="CheckBox" fmlaLink="$W$29" lockText="1" noThreeD="1"/>
</file>

<file path=xl/ctrlProps/ctrlProp8.xml><?xml version="1.0" encoding="utf-8"?>
<formControlPr xmlns="http://schemas.microsoft.com/office/spreadsheetml/2009/9/main" objectType="CheckBox" fmlaLink="$W$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19</xdr:row>
          <xdr:rowOff>200025</xdr:rowOff>
        </xdr:from>
        <xdr:to>
          <xdr:col>10</xdr:col>
          <xdr:colOff>209550</xdr:colOff>
          <xdr:row>21</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200025</xdr:rowOff>
        </xdr:from>
        <xdr:to>
          <xdr:col>11</xdr:col>
          <xdr:colOff>104775</xdr:colOff>
          <xdr:row>23</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22</xdr:row>
          <xdr:rowOff>200025</xdr:rowOff>
        </xdr:from>
        <xdr:to>
          <xdr:col>11</xdr:col>
          <xdr:colOff>104775</xdr:colOff>
          <xdr:row>24</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23</xdr:row>
          <xdr:rowOff>200025</xdr:rowOff>
        </xdr:from>
        <xdr:to>
          <xdr:col>11</xdr:col>
          <xdr:colOff>104775</xdr:colOff>
          <xdr:row>25</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20</xdr:row>
          <xdr:rowOff>200025</xdr:rowOff>
        </xdr:from>
        <xdr:to>
          <xdr:col>10</xdr:col>
          <xdr:colOff>209550</xdr:colOff>
          <xdr:row>22</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26</xdr:row>
          <xdr:rowOff>190500</xdr:rowOff>
        </xdr:from>
        <xdr:to>
          <xdr:col>0</xdr:col>
          <xdr:colOff>390525</xdr:colOff>
          <xdr:row>27</xdr:row>
          <xdr:rowOff>123825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104775</xdr:rowOff>
        </xdr:from>
        <xdr:to>
          <xdr:col>0</xdr:col>
          <xdr:colOff>409575</xdr:colOff>
          <xdr:row>30</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257175</xdr:rowOff>
        </xdr:from>
        <xdr:to>
          <xdr:col>0</xdr:col>
          <xdr:colOff>409575</xdr:colOff>
          <xdr:row>30</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te.lg.jp/shisei/1001176/1001455/1003296.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0A2F2-C32C-4754-8857-1ED74E8FED53}">
  <sheetPr>
    <pageSetUpPr fitToPage="1"/>
  </sheetPr>
  <dimension ref="A1:D74"/>
  <sheetViews>
    <sheetView showGridLines="0" tabSelected="1" zoomScaleNormal="100" zoomScaleSheetLayoutView="100" workbookViewId="0">
      <selection activeCell="B31" sqref="B31"/>
    </sheetView>
  </sheetViews>
  <sheetFormatPr defaultRowHeight="18.75" customHeight="1"/>
  <cols>
    <col min="1" max="1" width="6" style="172" customWidth="1"/>
    <col min="2" max="2" width="28.875" style="172" customWidth="1"/>
    <col min="3" max="3" width="34.625" style="172" customWidth="1"/>
    <col min="4" max="4" width="22.125" style="172" customWidth="1"/>
    <col min="5" max="5" width="6.125" style="172" customWidth="1"/>
    <col min="6" max="10" width="9" style="172"/>
    <col min="11" max="21" width="9" style="172" customWidth="1"/>
    <col min="22" max="16384" width="9" style="172"/>
  </cols>
  <sheetData>
    <row r="1" spans="1:4" ht="18.75" customHeight="1">
      <c r="A1" s="179" t="s">
        <v>255</v>
      </c>
      <c r="B1" s="178"/>
      <c r="C1" s="178"/>
      <c r="D1" s="178"/>
    </row>
    <row r="2" spans="1:4" ht="18.75" customHeight="1">
      <c r="A2" s="176"/>
      <c r="B2" s="178"/>
      <c r="C2" s="178"/>
      <c r="D2" s="178"/>
    </row>
    <row r="3" spans="1:4" ht="18.75" customHeight="1">
      <c r="A3" s="180" t="s">
        <v>256</v>
      </c>
      <c r="B3" s="178"/>
      <c r="C3" s="178"/>
      <c r="D3" s="178"/>
    </row>
    <row r="4" spans="1:4" ht="18.75" customHeight="1" thickBot="1">
      <c r="A4" s="181"/>
      <c r="B4" s="182" t="s">
        <v>257</v>
      </c>
      <c r="C4" s="182" t="s">
        <v>280</v>
      </c>
      <c r="D4" s="182" t="s">
        <v>275</v>
      </c>
    </row>
    <row r="5" spans="1:4" ht="18.75" customHeight="1" thickTop="1">
      <c r="A5" s="183" t="s">
        <v>259</v>
      </c>
      <c r="B5" s="184" t="s">
        <v>271</v>
      </c>
      <c r="C5" s="185" t="s">
        <v>281</v>
      </c>
      <c r="D5" s="184" t="s">
        <v>276</v>
      </c>
    </row>
    <row r="6" spans="1:4" ht="18.75" customHeight="1">
      <c r="A6" s="186" t="s">
        <v>260</v>
      </c>
      <c r="B6" s="187" t="s">
        <v>272</v>
      </c>
      <c r="C6" s="188" t="s">
        <v>281</v>
      </c>
      <c r="D6" s="187" t="s">
        <v>277</v>
      </c>
    </row>
    <row r="7" spans="1:4" ht="18.75" customHeight="1">
      <c r="A7" s="186" t="s">
        <v>261</v>
      </c>
      <c r="B7" s="187" t="s">
        <v>301</v>
      </c>
      <c r="C7" s="188" t="s">
        <v>281</v>
      </c>
      <c r="D7" s="187" t="s">
        <v>302</v>
      </c>
    </row>
    <row r="8" spans="1:4" ht="18.75" customHeight="1">
      <c r="A8" s="186" t="s">
        <v>262</v>
      </c>
      <c r="B8" s="187" t="s">
        <v>273</v>
      </c>
      <c r="C8" s="189" t="s">
        <v>282</v>
      </c>
      <c r="D8" s="187"/>
    </row>
    <row r="9" spans="1:4" ht="18.75" customHeight="1">
      <c r="A9" s="186" t="s">
        <v>263</v>
      </c>
      <c r="B9" s="187" t="s">
        <v>274</v>
      </c>
      <c r="C9" s="188" t="s">
        <v>281</v>
      </c>
      <c r="D9" s="187" t="s">
        <v>278</v>
      </c>
    </row>
    <row r="10" spans="1:4" ht="18.75" customHeight="1">
      <c r="A10" s="186" t="s">
        <v>264</v>
      </c>
      <c r="B10" s="187" t="s">
        <v>293</v>
      </c>
      <c r="C10" s="188" t="s">
        <v>281</v>
      </c>
      <c r="D10" s="187"/>
    </row>
    <row r="11" spans="1:4" ht="18.75" customHeight="1">
      <c r="A11" s="186" t="s">
        <v>265</v>
      </c>
      <c r="B11" s="187" t="s">
        <v>258</v>
      </c>
      <c r="C11" s="188" t="s">
        <v>281</v>
      </c>
      <c r="D11" s="187"/>
    </row>
    <row r="12" spans="1:4" ht="18.75" customHeight="1">
      <c r="A12" s="186" t="s">
        <v>266</v>
      </c>
      <c r="B12" s="187" t="s">
        <v>289</v>
      </c>
      <c r="C12" s="189" t="s">
        <v>283</v>
      </c>
      <c r="D12" s="187"/>
    </row>
    <row r="13" spans="1:4" ht="18.75" customHeight="1">
      <c r="A13" s="186" t="s">
        <v>267</v>
      </c>
      <c r="B13" s="187" t="s">
        <v>290</v>
      </c>
      <c r="C13" s="189" t="s">
        <v>295</v>
      </c>
      <c r="D13" s="187"/>
    </row>
    <row r="14" spans="1:4" ht="18.75" customHeight="1">
      <c r="A14" s="186" t="s">
        <v>268</v>
      </c>
      <c r="B14" s="187" t="s">
        <v>291</v>
      </c>
      <c r="C14" s="189" t="s">
        <v>284</v>
      </c>
      <c r="D14" s="187"/>
    </row>
    <row r="15" spans="1:4" ht="18.75" customHeight="1">
      <c r="A15" s="186" t="s">
        <v>269</v>
      </c>
      <c r="B15" s="187" t="s">
        <v>292</v>
      </c>
      <c r="C15" s="189" t="s">
        <v>285</v>
      </c>
      <c r="D15" s="187" t="s">
        <v>279</v>
      </c>
    </row>
    <row r="16" spans="1:4" ht="18.75" customHeight="1">
      <c r="A16" s="186" t="s">
        <v>270</v>
      </c>
      <c r="B16" s="187" t="s">
        <v>287</v>
      </c>
      <c r="C16" s="191" t="s">
        <v>288</v>
      </c>
      <c r="D16" s="187" t="s">
        <v>286</v>
      </c>
    </row>
    <row r="17" spans="1:4" ht="18.75" customHeight="1">
      <c r="A17" s="178"/>
      <c r="B17" s="178"/>
      <c r="C17" s="178"/>
      <c r="D17" s="178"/>
    </row>
    <row r="18" spans="1:4" ht="18.75" customHeight="1">
      <c r="A18" s="180" t="s">
        <v>294</v>
      </c>
      <c r="B18" s="178"/>
      <c r="C18" s="178"/>
      <c r="D18" s="178"/>
    </row>
    <row r="19" spans="1:4" ht="18.75" customHeight="1">
      <c r="A19" s="178" t="s">
        <v>306</v>
      </c>
      <c r="B19" s="178"/>
      <c r="C19" s="178"/>
      <c r="D19" s="178"/>
    </row>
    <row r="20" spans="1:4" ht="18.75" customHeight="1">
      <c r="A20" s="178" t="s">
        <v>307</v>
      </c>
      <c r="B20" s="178"/>
      <c r="C20" s="178"/>
      <c r="D20" s="178"/>
    </row>
    <row r="21" spans="1:4" ht="18.75" customHeight="1">
      <c r="A21" s="176" t="s">
        <v>343</v>
      </c>
      <c r="B21" s="178"/>
      <c r="C21" s="178"/>
      <c r="D21" s="178"/>
    </row>
    <row r="22" spans="1:4" ht="18.75" customHeight="1">
      <c r="A22" s="176"/>
      <c r="B22" s="178"/>
      <c r="C22" s="178"/>
      <c r="D22" s="178"/>
    </row>
    <row r="23" spans="1:4" ht="18.75" customHeight="1">
      <c r="A23" s="193" t="s">
        <v>308</v>
      </c>
      <c r="B23" s="177"/>
      <c r="C23" s="178"/>
      <c r="D23" s="178"/>
    </row>
    <row r="24" spans="1:4" ht="18.75" customHeight="1">
      <c r="A24" s="178"/>
      <c r="B24" s="178" t="s">
        <v>329</v>
      </c>
      <c r="C24" s="178"/>
      <c r="D24" s="178"/>
    </row>
    <row r="25" spans="1:4" ht="18.75" customHeight="1">
      <c r="A25" s="178"/>
      <c r="B25" s="178" t="s">
        <v>328</v>
      </c>
      <c r="C25" s="178"/>
      <c r="D25" s="178"/>
    </row>
    <row r="26" spans="1:4" ht="18.75" customHeight="1">
      <c r="A26" s="178"/>
      <c r="B26" s="178" t="s">
        <v>309</v>
      </c>
      <c r="C26" s="178"/>
      <c r="D26" s="178"/>
    </row>
    <row r="27" spans="1:4" ht="8.25" customHeight="1">
      <c r="A27" s="178"/>
      <c r="B27" s="178"/>
      <c r="C27" s="178"/>
      <c r="D27" s="178"/>
    </row>
    <row r="28" spans="1:4" ht="18.75" customHeight="1">
      <c r="A28" s="194" t="s">
        <v>310</v>
      </c>
      <c r="B28" s="177"/>
      <c r="C28" s="178"/>
      <c r="D28" s="178"/>
    </row>
    <row r="29" spans="1:4" ht="18.75" customHeight="1">
      <c r="A29" s="178"/>
      <c r="B29" s="178" t="s">
        <v>330</v>
      </c>
      <c r="C29" s="178"/>
      <c r="D29" s="178"/>
    </row>
    <row r="30" spans="1:4" ht="8.25" customHeight="1">
      <c r="A30" s="178"/>
      <c r="B30" s="178"/>
      <c r="C30" s="178"/>
      <c r="D30" s="178"/>
    </row>
    <row r="31" spans="1:4" ht="18.75" customHeight="1">
      <c r="A31" s="194" t="s">
        <v>311</v>
      </c>
      <c r="B31" s="177"/>
      <c r="C31" s="178"/>
      <c r="D31" s="178"/>
    </row>
    <row r="32" spans="1:4" ht="18.75" customHeight="1">
      <c r="A32" s="178"/>
      <c r="B32" s="178" t="s">
        <v>312</v>
      </c>
      <c r="C32" s="178"/>
      <c r="D32" s="178"/>
    </row>
    <row r="33" spans="1:4" ht="18.75" customHeight="1">
      <c r="A33" s="178"/>
      <c r="B33" s="178" t="s">
        <v>313</v>
      </c>
      <c r="C33" s="178"/>
      <c r="D33" s="178"/>
    </row>
    <row r="34" spans="1:4" ht="18.75" customHeight="1">
      <c r="A34" s="178"/>
      <c r="B34" s="178" t="s">
        <v>314</v>
      </c>
      <c r="C34" s="178"/>
      <c r="D34" s="178"/>
    </row>
    <row r="35" spans="1:4" ht="18.75" customHeight="1">
      <c r="A35" s="178"/>
      <c r="B35" s="178" t="s">
        <v>331</v>
      </c>
      <c r="C35" s="178"/>
      <c r="D35" s="178"/>
    </row>
    <row r="36" spans="1:4" ht="18.75" customHeight="1">
      <c r="A36" s="178"/>
      <c r="B36" s="178" t="s">
        <v>317</v>
      </c>
      <c r="C36" s="178"/>
      <c r="D36" s="178"/>
    </row>
    <row r="37" spans="1:4" ht="18.75" customHeight="1">
      <c r="A37" s="178"/>
      <c r="B37" s="178" t="s">
        <v>318</v>
      </c>
      <c r="C37" s="178"/>
      <c r="D37" s="178"/>
    </row>
    <row r="38" spans="1:4" ht="18.75" customHeight="1">
      <c r="A38" s="178"/>
      <c r="B38" s="178" t="s">
        <v>319</v>
      </c>
      <c r="C38" s="178"/>
      <c r="D38" s="178"/>
    </row>
    <row r="39" spans="1:4" ht="18.75" customHeight="1">
      <c r="A39" s="178"/>
      <c r="B39" s="178" t="s">
        <v>320</v>
      </c>
      <c r="C39" s="178"/>
      <c r="D39" s="178"/>
    </row>
    <row r="40" spans="1:4" ht="18.75" customHeight="1">
      <c r="A40" s="178"/>
      <c r="B40" s="178" t="s">
        <v>341</v>
      </c>
      <c r="C40" s="178"/>
      <c r="D40" s="178"/>
    </row>
    <row r="41" spans="1:4" ht="18.75" customHeight="1">
      <c r="A41" s="178"/>
      <c r="B41" s="178" t="s">
        <v>342</v>
      </c>
      <c r="C41" s="178"/>
      <c r="D41" s="178"/>
    </row>
    <row r="42" spans="1:4" ht="9" customHeight="1">
      <c r="A42" s="178"/>
      <c r="B42" s="178"/>
      <c r="C42" s="178"/>
      <c r="D42" s="178"/>
    </row>
    <row r="43" spans="1:4" ht="18.75" customHeight="1">
      <c r="A43" s="177" t="s">
        <v>315</v>
      </c>
      <c r="B43" s="177"/>
      <c r="C43" s="178"/>
      <c r="D43" s="178"/>
    </row>
    <row r="44" spans="1:4" ht="18.75" customHeight="1">
      <c r="A44" s="178"/>
      <c r="B44" s="178" t="s">
        <v>300</v>
      </c>
      <c r="C44" s="178"/>
      <c r="D44" s="178"/>
    </row>
    <row r="45" spans="1:4" ht="18.75" customHeight="1">
      <c r="A45" s="178"/>
      <c r="B45" s="178" t="s">
        <v>340</v>
      </c>
      <c r="C45" s="178"/>
      <c r="D45" s="178"/>
    </row>
    <row r="46" spans="1:4" ht="9" customHeight="1">
      <c r="A46" s="178"/>
      <c r="B46" s="178"/>
      <c r="C46" s="178"/>
      <c r="D46" s="178"/>
    </row>
    <row r="47" spans="1:4" ht="18.75" customHeight="1">
      <c r="A47" s="177" t="s">
        <v>316</v>
      </c>
      <c r="B47" s="177"/>
      <c r="C47" s="178"/>
      <c r="D47" s="178"/>
    </row>
    <row r="48" spans="1:4" ht="18.75" customHeight="1">
      <c r="A48" s="178"/>
      <c r="B48" s="178" t="s">
        <v>332</v>
      </c>
      <c r="C48" s="178"/>
      <c r="D48" s="178"/>
    </row>
    <row r="49" spans="1:4" ht="9" customHeight="1">
      <c r="A49" s="178"/>
      <c r="B49" s="178"/>
      <c r="C49" s="178"/>
      <c r="D49" s="178"/>
    </row>
    <row r="50" spans="1:4" ht="18.75" customHeight="1">
      <c r="A50" s="177" t="s">
        <v>321</v>
      </c>
      <c r="B50" s="177"/>
      <c r="C50" s="178"/>
      <c r="D50" s="178"/>
    </row>
    <row r="51" spans="1:4" ht="18.75" customHeight="1">
      <c r="A51" s="178"/>
      <c r="B51" s="178" t="s">
        <v>333</v>
      </c>
      <c r="C51" s="178"/>
      <c r="D51" s="178"/>
    </row>
    <row r="52" spans="1:4" ht="9" customHeight="1">
      <c r="A52" s="178"/>
      <c r="B52" s="178"/>
      <c r="C52" s="178"/>
      <c r="D52" s="178"/>
    </row>
    <row r="53" spans="1:4" ht="18.75" customHeight="1">
      <c r="A53" s="177" t="s">
        <v>322</v>
      </c>
      <c r="B53" s="177"/>
      <c r="C53" s="178"/>
      <c r="D53" s="178"/>
    </row>
    <row r="54" spans="1:4" ht="18.75" customHeight="1">
      <c r="A54" s="178"/>
      <c r="B54" s="178" t="s">
        <v>333</v>
      </c>
      <c r="C54" s="178"/>
      <c r="D54" s="178"/>
    </row>
    <row r="55" spans="1:4" ht="9" customHeight="1">
      <c r="A55" s="178"/>
      <c r="B55" s="178"/>
      <c r="C55" s="178"/>
      <c r="D55" s="178"/>
    </row>
    <row r="56" spans="1:4" ht="18.75" customHeight="1">
      <c r="A56" s="177" t="s">
        <v>323</v>
      </c>
      <c r="B56" s="177"/>
      <c r="C56" s="178"/>
      <c r="D56" s="178"/>
    </row>
    <row r="57" spans="1:4" ht="18.75" customHeight="1">
      <c r="A57" s="178"/>
      <c r="B57" s="178" t="s">
        <v>334</v>
      </c>
      <c r="C57" s="178"/>
      <c r="D57" s="178"/>
    </row>
    <row r="58" spans="1:4" ht="9" customHeight="1">
      <c r="A58" s="178"/>
      <c r="B58" s="178"/>
      <c r="C58" s="178"/>
      <c r="D58" s="178"/>
    </row>
    <row r="59" spans="1:4" ht="18.75" customHeight="1">
      <c r="A59" s="177" t="s">
        <v>324</v>
      </c>
      <c r="B59" s="177"/>
      <c r="C59" s="178"/>
      <c r="D59" s="178"/>
    </row>
    <row r="60" spans="1:4" ht="18.75" customHeight="1">
      <c r="A60" s="178"/>
      <c r="B60" s="178" t="s">
        <v>335</v>
      </c>
      <c r="C60" s="178"/>
      <c r="D60" s="178"/>
    </row>
    <row r="61" spans="1:4" ht="18.75" customHeight="1">
      <c r="A61" s="178"/>
      <c r="B61" s="190" t="s">
        <v>296</v>
      </c>
      <c r="C61" s="178"/>
      <c r="D61" s="178"/>
    </row>
    <row r="62" spans="1:4" ht="9" customHeight="1">
      <c r="A62" s="178"/>
      <c r="B62" s="178"/>
      <c r="C62" s="178"/>
      <c r="D62" s="178"/>
    </row>
    <row r="63" spans="1:4" ht="18.75" customHeight="1">
      <c r="A63" s="177" t="s">
        <v>325</v>
      </c>
      <c r="B63" s="177"/>
      <c r="C63" s="178"/>
      <c r="D63" s="178"/>
    </row>
    <row r="64" spans="1:4" ht="18.75" customHeight="1">
      <c r="A64" s="178"/>
      <c r="B64" s="178" t="s">
        <v>336</v>
      </c>
      <c r="C64" s="178"/>
      <c r="D64" s="178"/>
    </row>
    <row r="65" spans="1:4" ht="9" customHeight="1">
      <c r="A65" s="178"/>
      <c r="B65" s="178"/>
      <c r="C65" s="178"/>
      <c r="D65" s="178"/>
    </row>
    <row r="66" spans="1:4" ht="18.75" customHeight="1">
      <c r="A66" s="177" t="s">
        <v>326</v>
      </c>
      <c r="B66" s="177"/>
      <c r="C66" s="178"/>
      <c r="D66" s="178"/>
    </row>
    <row r="67" spans="1:4" ht="18.75" customHeight="1">
      <c r="A67" s="178"/>
      <c r="B67" s="178" t="s">
        <v>337</v>
      </c>
      <c r="C67" s="178"/>
      <c r="D67" s="178"/>
    </row>
    <row r="68" spans="1:4" ht="9" customHeight="1">
      <c r="A68" s="178"/>
      <c r="B68" s="178"/>
      <c r="C68" s="178"/>
      <c r="D68" s="178"/>
    </row>
    <row r="69" spans="1:4" ht="18.75" customHeight="1">
      <c r="A69" s="194" t="s">
        <v>327</v>
      </c>
      <c r="B69" s="177"/>
      <c r="C69" s="178"/>
      <c r="D69" s="178"/>
    </row>
    <row r="70" spans="1:4" ht="18.75" customHeight="1">
      <c r="A70" s="178"/>
      <c r="B70" s="178" t="s">
        <v>299</v>
      </c>
      <c r="C70" s="178"/>
      <c r="D70" s="178"/>
    </row>
    <row r="71" spans="1:4" ht="18.75" customHeight="1">
      <c r="A71" s="178"/>
      <c r="B71" s="178" t="s">
        <v>298</v>
      </c>
      <c r="C71" s="178"/>
      <c r="D71" s="178"/>
    </row>
    <row r="72" spans="1:4" ht="18.75" customHeight="1">
      <c r="A72" s="178"/>
      <c r="B72" s="178" t="s">
        <v>338</v>
      </c>
      <c r="C72" s="178"/>
      <c r="D72" s="178"/>
    </row>
    <row r="73" spans="1:4" ht="18.75" customHeight="1">
      <c r="A73" s="178"/>
      <c r="B73" s="178" t="s">
        <v>339</v>
      </c>
      <c r="C73" s="178"/>
      <c r="D73" s="178"/>
    </row>
    <row r="74" spans="1:4" ht="18.75" customHeight="1">
      <c r="A74" s="178"/>
      <c r="B74" s="178"/>
      <c r="C74" s="178"/>
      <c r="D74" s="178"/>
    </row>
  </sheetData>
  <phoneticPr fontId="1"/>
  <hyperlinks>
    <hyperlink ref="B61" r:id="rId1" xr:uid="{85325AC6-E3D0-4630-9EEB-C18BE411C84D}"/>
  </hyperlinks>
  <pageMargins left="0.51181102362204722" right="0.31496062992125984" top="0.74803149606299213" bottom="0.55118110236220474" header="0.31496062992125984" footer="0.31496062992125984"/>
  <pageSetup paperSize="9" scale="99" fitToHeight="0" orientation="portrait" r:id="rId2"/>
  <rowBreaks count="1" manualBreakCount="1">
    <brk id="46" max="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F55"/>
  <sheetViews>
    <sheetView showZeros="0" view="pageBreakPreview" zoomScaleNormal="100" zoomScaleSheetLayoutView="100" workbookViewId="0">
      <selection activeCell="T10" sqref="T10:W10"/>
    </sheetView>
  </sheetViews>
  <sheetFormatPr defaultColWidth="2.875" defaultRowHeight="13.5"/>
  <cols>
    <col min="1" max="10" width="2.875" style="28"/>
    <col min="11" max="11" width="2.875" style="28" customWidth="1"/>
    <col min="12" max="25" width="2.875" style="28"/>
    <col min="26" max="26" width="2.875" style="28" customWidth="1"/>
    <col min="27" max="16384" width="2.875" style="28"/>
  </cols>
  <sheetData>
    <row r="1" spans="1:32" ht="16.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row>
    <row r="2" spans="1:32" ht="16.5" customHeight="1">
      <c r="A2" s="37"/>
      <c r="B2" s="88" t="s">
        <v>32</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row>
    <row r="3" spans="1:32" ht="16.5" customHeight="1">
      <c r="A3" s="37"/>
      <c r="B3" s="37"/>
      <c r="C3" s="37"/>
      <c r="D3" s="37"/>
      <c r="E3" s="37"/>
      <c r="F3" s="37"/>
      <c r="G3" s="37"/>
      <c r="H3" s="37"/>
      <c r="I3" s="37"/>
      <c r="J3" s="37"/>
      <c r="K3" s="37"/>
      <c r="L3" s="37"/>
      <c r="M3" s="37"/>
      <c r="N3" s="37"/>
      <c r="O3" s="37"/>
      <c r="P3" s="37"/>
      <c r="Q3" s="37"/>
      <c r="R3" s="37"/>
      <c r="S3" s="37"/>
      <c r="T3" s="37"/>
      <c r="U3" s="240" t="s">
        <v>25</v>
      </c>
      <c r="V3" s="241"/>
      <c r="W3" s="242"/>
      <c r="X3" s="243"/>
      <c r="Y3" s="89" t="s">
        <v>188</v>
      </c>
      <c r="Z3" s="242"/>
      <c r="AA3" s="243"/>
      <c r="AB3" s="89" t="s">
        <v>189</v>
      </c>
      <c r="AC3" s="242"/>
      <c r="AD3" s="243"/>
      <c r="AE3" s="37" t="s">
        <v>190</v>
      </c>
      <c r="AF3" s="37"/>
    </row>
    <row r="4" spans="1:32" ht="16.5" customHeight="1">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ht="16.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row>
    <row r="6" spans="1:32" ht="16.5" customHeight="1">
      <c r="A6" s="37"/>
      <c r="B6" s="37"/>
      <c r="C6" s="37"/>
      <c r="D6" s="37" t="s">
        <v>28</v>
      </c>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row>
    <row r="7" spans="1:32" ht="16.5" customHeight="1">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row>
    <row r="8" spans="1:32" ht="16.5" customHeight="1">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row>
    <row r="9" spans="1:32" ht="16.5" customHeight="1">
      <c r="A9" s="37"/>
      <c r="B9" s="37"/>
      <c r="C9" s="37"/>
      <c r="D9" s="37"/>
      <c r="E9" s="37"/>
      <c r="F9" s="37"/>
      <c r="G9" s="37"/>
      <c r="H9" s="37"/>
      <c r="I9" s="37"/>
      <c r="J9" s="37"/>
      <c r="K9" s="254" t="s">
        <v>27</v>
      </c>
      <c r="L9" s="254"/>
      <c r="M9" s="254"/>
      <c r="N9" s="254" t="s">
        <v>26</v>
      </c>
      <c r="O9" s="254"/>
      <c r="P9" s="254"/>
      <c r="Q9" s="254"/>
      <c r="R9" s="37"/>
      <c r="S9" s="234"/>
      <c r="T9" s="234"/>
      <c r="U9" s="234"/>
      <c r="V9" s="234"/>
      <c r="W9" s="234"/>
      <c r="X9" s="234"/>
      <c r="Y9" s="234"/>
      <c r="Z9" s="234"/>
      <c r="AA9" s="234"/>
      <c r="AB9" s="234"/>
      <c r="AC9" s="234"/>
      <c r="AD9" s="234"/>
      <c r="AE9" s="234"/>
      <c r="AF9" s="37"/>
    </row>
    <row r="10" spans="1:32" ht="16.5" customHeight="1">
      <c r="A10" s="37"/>
      <c r="B10" s="37"/>
      <c r="C10" s="37"/>
      <c r="D10" s="37"/>
      <c r="E10" s="37"/>
      <c r="F10" s="37"/>
      <c r="G10" s="37"/>
      <c r="H10" s="37"/>
      <c r="I10" s="37"/>
      <c r="J10" s="37"/>
      <c r="K10" s="37"/>
      <c r="L10" s="37"/>
      <c r="M10" s="37"/>
      <c r="N10" s="254" t="s">
        <v>124</v>
      </c>
      <c r="O10" s="254"/>
      <c r="P10" s="254"/>
      <c r="Q10" s="254"/>
      <c r="R10" s="37"/>
      <c r="S10" s="37" t="s">
        <v>192</v>
      </c>
      <c r="T10" s="251"/>
      <c r="U10" s="251"/>
      <c r="V10" s="251"/>
      <c r="W10" s="251"/>
      <c r="X10" s="259" t="s">
        <v>29</v>
      </c>
      <c r="Y10" s="259"/>
      <c r="Z10" s="251"/>
      <c r="AA10" s="251"/>
      <c r="AB10" s="251"/>
      <c r="AC10" s="251"/>
      <c r="AD10" s="251"/>
      <c r="AE10" s="251"/>
      <c r="AF10" s="37"/>
    </row>
    <row r="11" spans="1:32" ht="16.5"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row>
    <row r="12" spans="1:32" ht="16.5" customHeight="1">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3" spans="1:32" ht="16.5" customHeight="1">
      <c r="A13" s="37"/>
      <c r="B13" s="37"/>
      <c r="C13" s="37"/>
      <c r="D13" s="37"/>
      <c r="E13" s="37"/>
      <c r="F13" s="37"/>
      <c r="G13" s="255" t="s">
        <v>25</v>
      </c>
      <c r="H13" s="255"/>
      <c r="I13" s="256"/>
      <c r="J13" s="256"/>
      <c r="K13" s="257" t="s">
        <v>24</v>
      </c>
      <c r="L13" s="257"/>
      <c r="M13" s="257"/>
      <c r="N13" s="257"/>
      <c r="O13" s="257"/>
      <c r="P13" s="257"/>
      <c r="Q13" s="257"/>
      <c r="R13" s="257"/>
      <c r="S13" s="257"/>
      <c r="T13" s="257"/>
      <c r="U13" s="257"/>
      <c r="V13" s="257"/>
      <c r="W13" s="257"/>
      <c r="X13" s="257"/>
      <c r="Y13" s="257"/>
      <c r="Z13" s="257"/>
      <c r="AA13" s="257"/>
      <c r="AB13" s="37"/>
      <c r="AC13" s="37"/>
      <c r="AD13" s="37"/>
      <c r="AE13" s="37"/>
      <c r="AF13" s="37"/>
    </row>
    <row r="14" spans="1:32" ht="16.5"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5" spans="1:32" ht="16.5"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ht="16.5" customHeight="1">
      <c r="A16" s="37"/>
      <c r="B16" s="37" t="s">
        <v>23</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row>
    <row r="17" spans="1:32" ht="16.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row>
    <row r="18" spans="1:32" ht="6.75" customHeight="1">
      <c r="A18" s="37"/>
      <c r="B18" s="201">
        <v>1</v>
      </c>
      <c r="C18" s="214" t="s">
        <v>22</v>
      </c>
      <c r="D18" s="214"/>
      <c r="E18" s="214"/>
      <c r="F18" s="214"/>
      <c r="G18" s="214"/>
      <c r="H18" s="214"/>
      <c r="I18" s="215"/>
      <c r="J18" s="40"/>
      <c r="K18" s="40"/>
      <c r="L18" s="40"/>
      <c r="M18" s="40"/>
      <c r="N18" s="40"/>
      <c r="O18" s="40"/>
      <c r="P18" s="40"/>
      <c r="Q18" s="40"/>
      <c r="R18" s="40"/>
      <c r="S18" s="40"/>
      <c r="T18" s="40"/>
      <c r="U18" s="40"/>
      <c r="V18" s="40"/>
      <c r="W18" s="40"/>
      <c r="X18" s="40"/>
      <c r="Y18" s="40"/>
      <c r="Z18" s="40"/>
      <c r="AA18" s="40"/>
      <c r="AB18" s="40"/>
      <c r="AC18" s="40"/>
      <c r="AD18" s="40"/>
      <c r="AE18" s="90"/>
      <c r="AF18" s="37"/>
    </row>
    <row r="19" spans="1:32" ht="16.5" customHeight="1">
      <c r="A19" s="37"/>
      <c r="B19" s="213"/>
      <c r="C19" s="216"/>
      <c r="D19" s="216"/>
      <c r="E19" s="216"/>
      <c r="F19" s="216"/>
      <c r="G19" s="216"/>
      <c r="H19" s="216"/>
      <c r="I19" s="217"/>
      <c r="J19" s="91"/>
      <c r="K19" s="37" t="s">
        <v>21</v>
      </c>
      <c r="L19" s="252"/>
      <c r="M19" s="252"/>
      <c r="N19" s="252"/>
      <c r="O19" s="252"/>
      <c r="P19" s="91" t="s">
        <v>20</v>
      </c>
      <c r="Q19" s="91"/>
      <c r="R19" s="92" t="str">
        <f>IF('02_事業計画書'!R10="ERROR","チェックは1か所にしてください。","")</f>
        <v/>
      </c>
      <c r="S19" s="37"/>
      <c r="T19" s="37"/>
      <c r="U19" s="37"/>
      <c r="V19" s="37"/>
      <c r="W19" s="91"/>
      <c r="X19" s="91"/>
      <c r="Y19" s="91"/>
      <c r="Z19" s="91"/>
      <c r="AA19" s="91"/>
      <c r="AB19" s="91"/>
      <c r="AC19" s="91"/>
      <c r="AD19" s="91"/>
      <c r="AE19" s="93"/>
      <c r="AF19" s="37"/>
    </row>
    <row r="20" spans="1:32" ht="16.5" customHeight="1">
      <c r="A20" s="37"/>
      <c r="B20" s="213"/>
      <c r="C20" s="216"/>
      <c r="D20" s="216"/>
      <c r="E20" s="216"/>
      <c r="F20" s="216"/>
      <c r="G20" s="216"/>
      <c r="H20" s="216"/>
      <c r="I20" s="217"/>
      <c r="J20" s="91"/>
      <c r="K20" s="37" t="s">
        <v>19</v>
      </c>
      <c r="L20" s="37"/>
      <c r="M20" s="91"/>
      <c r="N20" s="91"/>
      <c r="O20" s="91"/>
      <c r="P20" s="91"/>
      <c r="Q20" s="91"/>
      <c r="R20" s="37"/>
      <c r="S20" s="37"/>
      <c r="T20" s="37"/>
      <c r="U20" s="37"/>
      <c r="V20" s="37"/>
      <c r="W20" s="91"/>
      <c r="X20" s="91"/>
      <c r="Y20" s="91"/>
      <c r="Z20" s="91"/>
      <c r="AA20" s="91"/>
      <c r="AB20" s="91"/>
      <c r="AC20" s="91"/>
      <c r="AD20" s="91"/>
      <c r="AE20" s="93"/>
      <c r="AF20" s="37"/>
    </row>
    <row r="21" spans="1:32" ht="16.5" customHeight="1">
      <c r="A21" s="37"/>
      <c r="B21" s="213"/>
      <c r="C21" s="216"/>
      <c r="D21" s="216"/>
      <c r="E21" s="216"/>
      <c r="F21" s="216"/>
      <c r="G21" s="216"/>
      <c r="H21" s="216"/>
      <c r="I21" s="217"/>
      <c r="J21" s="91"/>
      <c r="K21" s="91"/>
      <c r="L21" s="91" t="s">
        <v>34</v>
      </c>
      <c r="M21" s="91"/>
      <c r="N21" s="91"/>
      <c r="O21" s="91"/>
      <c r="P21" s="91"/>
      <c r="Q21" s="91"/>
      <c r="R21" s="91"/>
      <c r="S21" s="91"/>
      <c r="T21" s="91"/>
      <c r="U21" s="91"/>
      <c r="V21" s="91"/>
      <c r="W21" s="91"/>
      <c r="X21" s="91" t="s">
        <v>10</v>
      </c>
      <c r="Y21" s="253" t="s">
        <v>18</v>
      </c>
      <c r="Z21" s="253"/>
      <c r="AA21" s="91" t="s">
        <v>9</v>
      </c>
      <c r="AB21" s="91"/>
      <c r="AC21" s="91"/>
      <c r="AD21" s="91"/>
      <c r="AE21" s="93"/>
      <c r="AF21" s="37"/>
    </row>
    <row r="22" spans="1:32" ht="16.5" customHeight="1">
      <c r="A22" s="37"/>
      <c r="B22" s="213"/>
      <c r="C22" s="216"/>
      <c r="D22" s="216"/>
      <c r="E22" s="216"/>
      <c r="F22" s="216"/>
      <c r="G22" s="216"/>
      <c r="H22" s="216"/>
      <c r="I22" s="217"/>
      <c r="J22" s="91"/>
      <c r="K22" s="91"/>
      <c r="L22" s="37" t="s">
        <v>33</v>
      </c>
      <c r="M22" s="91"/>
      <c r="N22" s="91"/>
      <c r="O22" s="91"/>
      <c r="P22" s="91"/>
      <c r="Q22" s="91"/>
      <c r="R22" s="91"/>
      <c r="S22" s="91"/>
      <c r="T22" s="91"/>
      <c r="U22" s="91"/>
      <c r="V22" s="91"/>
      <c r="W22" s="91"/>
      <c r="X22" s="91" t="s">
        <v>10</v>
      </c>
      <c r="Y22" s="253" t="s">
        <v>16</v>
      </c>
      <c r="Z22" s="253"/>
      <c r="AA22" s="91" t="s">
        <v>15</v>
      </c>
      <c r="AB22" s="91"/>
      <c r="AC22" s="91"/>
      <c r="AD22" s="91"/>
      <c r="AE22" s="93"/>
      <c r="AF22" s="37"/>
    </row>
    <row r="23" spans="1:32" ht="16.5" customHeight="1">
      <c r="A23" s="37"/>
      <c r="B23" s="213"/>
      <c r="C23" s="216"/>
      <c r="D23" s="216"/>
      <c r="E23" s="216"/>
      <c r="F23" s="216"/>
      <c r="G23" s="216"/>
      <c r="H23" s="216"/>
      <c r="I23" s="217"/>
      <c r="J23" s="91"/>
      <c r="K23" s="91"/>
      <c r="L23" s="91" t="s">
        <v>17</v>
      </c>
      <c r="M23" s="91"/>
      <c r="N23" s="91"/>
      <c r="O23" s="91"/>
      <c r="P23" s="91"/>
      <c r="Q23" s="91"/>
      <c r="R23" s="91"/>
      <c r="S23" s="91"/>
      <c r="T23" s="91"/>
      <c r="U23" s="91"/>
      <c r="V23" s="91"/>
      <c r="W23" s="91"/>
      <c r="X23" s="91" t="s">
        <v>10</v>
      </c>
      <c r="Y23" s="253" t="s">
        <v>16</v>
      </c>
      <c r="Z23" s="253"/>
      <c r="AA23" s="91" t="s">
        <v>15</v>
      </c>
      <c r="AB23" s="91"/>
      <c r="AC23" s="91"/>
      <c r="AD23" s="91"/>
      <c r="AE23" s="93"/>
      <c r="AF23" s="37"/>
    </row>
    <row r="24" spans="1:32" ht="16.5" customHeight="1">
      <c r="A24" s="37"/>
      <c r="B24" s="213"/>
      <c r="C24" s="216"/>
      <c r="D24" s="216"/>
      <c r="E24" s="216"/>
      <c r="F24" s="216"/>
      <c r="G24" s="216"/>
      <c r="H24" s="216"/>
      <c r="I24" s="217"/>
      <c r="J24" s="91"/>
      <c r="K24" s="91"/>
      <c r="L24" s="91" t="s">
        <v>14</v>
      </c>
      <c r="M24" s="91"/>
      <c r="N24" s="91"/>
      <c r="O24" s="91"/>
      <c r="P24" s="91"/>
      <c r="Q24" s="91"/>
      <c r="R24" s="91"/>
      <c r="S24" s="91"/>
      <c r="T24" s="91"/>
      <c r="U24" s="91"/>
      <c r="V24" s="91"/>
      <c r="W24" s="91"/>
      <c r="X24" s="91" t="s">
        <v>10</v>
      </c>
      <c r="Y24" s="253" t="s">
        <v>13</v>
      </c>
      <c r="Z24" s="253"/>
      <c r="AA24" s="91" t="s">
        <v>12</v>
      </c>
      <c r="AB24" s="91"/>
      <c r="AC24" s="91"/>
      <c r="AD24" s="91"/>
      <c r="AE24" s="93"/>
      <c r="AF24" s="37"/>
    </row>
    <row r="25" spans="1:32" ht="16.5" customHeight="1">
      <c r="A25" s="37"/>
      <c r="B25" s="213"/>
      <c r="C25" s="216"/>
      <c r="D25" s="216"/>
      <c r="E25" s="216"/>
      <c r="F25" s="216"/>
      <c r="G25" s="216"/>
      <c r="H25" s="216"/>
      <c r="I25" s="217"/>
      <c r="J25" s="91"/>
      <c r="K25" s="91"/>
      <c r="L25" s="91" t="s">
        <v>11</v>
      </c>
      <c r="M25" s="91"/>
      <c r="N25" s="91"/>
      <c r="O25" s="91"/>
      <c r="P25" s="91"/>
      <c r="Q25" s="91"/>
      <c r="R25" s="91"/>
      <c r="S25" s="91"/>
      <c r="T25" s="91"/>
      <c r="U25" s="91"/>
      <c r="V25" s="91"/>
      <c r="W25" s="91"/>
      <c r="X25" s="91" t="s">
        <v>10</v>
      </c>
      <c r="Y25" s="258"/>
      <c r="Z25" s="258"/>
      <c r="AA25" s="91" t="s">
        <v>9</v>
      </c>
      <c r="AB25" s="91"/>
      <c r="AC25" s="91"/>
      <c r="AD25" s="91"/>
      <c r="AE25" s="93"/>
      <c r="AF25" s="37"/>
    </row>
    <row r="26" spans="1:32" ht="6.75" customHeight="1">
      <c r="A26" s="37"/>
      <c r="B26" s="202"/>
      <c r="C26" s="218"/>
      <c r="D26" s="218"/>
      <c r="E26" s="218"/>
      <c r="F26" s="218"/>
      <c r="G26" s="218"/>
      <c r="H26" s="218"/>
      <c r="I26" s="219"/>
      <c r="J26" s="94"/>
      <c r="K26" s="94"/>
      <c r="L26" s="94"/>
      <c r="M26" s="94"/>
      <c r="N26" s="94"/>
      <c r="O26" s="94"/>
      <c r="P26" s="94"/>
      <c r="Q26" s="94"/>
      <c r="R26" s="94"/>
      <c r="S26" s="94"/>
      <c r="T26" s="94"/>
      <c r="U26" s="94"/>
      <c r="V26" s="94"/>
      <c r="W26" s="94"/>
      <c r="X26" s="94"/>
      <c r="Y26" s="94"/>
      <c r="Z26" s="94"/>
      <c r="AA26" s="94"/>
      <c r="AB26" s="94"/>
      <c r="AC26" s="94"/>
      <c r="AD26" s="94"/>
      <c r="AE26" s="95"/>
      <c r="AF26" s="37"/>
    </row>
    <row r="27" spans="1:32" ht="16.5" customHeight="1">
      <c r="A27" s="37"/>
      <c r="B27" s="201">
        <v>2</v>
      </c>
      <c r="C27" s="203" t="s">
        <v>195</v>
      </c>
      <c r="D27" s="203"/>
      <c r="E27" s="203"/>
      <c r="F27" s="203"/>
      <c r="G27" s="203"/>
      <c r="H27" s="203"/>
      <c r="I27" s="204"/>
      <c r="J27" s="247"/>
      <c r="K27" s="248"/>
      <c r="L27" s="248"/>
      <c r="M27" s="248"/>
      <c r="N27" s="248"/>
      <c r="O27" s="248"/>
      <c r="P27" s="248"/>
      <c r="Q27" s="248"/>
      <c r="R27" s="248"/>
      <c r="S27" s="248"/>
      <c r="T27" s="248"/>
      <c r="U27" s="248"/>
      <c r="V27" s="248"/>
      <c r="W27" s="248"/>
      <c r="X27" s="248"/>
      <c r="Y27" s="248"/>
      <c r="Z27" s="248"/>
      <c r="AA27" s="248"/>
      <c r="AB27" s="248"/>
      <c r="AC27" s="248"/>
      <c r="AD27" s="248"/>
      <c r="AE27" s="249"/>
      <c r="AF27" s="37"/>
    </row>
    <row r="28" spans="1:32" ht="16.5" customHeight="1">
      <c r="A28" s="37"/>
      <c r="B28" s="202"/>
      <c r="C28" s="205"/>
      <c r="D28" s="205"/>
      <c r="E28" s="205"/>
      <c r="F28" s="205"/>
      <c r="G28" s="205"/>
      <c r="H28" s="205"/>
      <c r="I28" s="206"/>
      <c r="J28" s="250"/>
      <c r="K28" s="226"/>
      <c r="L28" s="226"/>
      <c r="M28" s="226"/>
      <c r="N28" s="226"/>
      <c r="O28" s="226"/>
      <c r="P28" s="226"/>
      <c r="Q28" s="226"/>
      <c r="R28" s="226"/>
      <c r="S28" s="226"/>
      <c r="T28" s="226"/>
      <c r="U28" s="226"/>
      <c r="V28" s="226"/>
      <c r="W28" s="226"/>
      <c r="X28" s="226"/>
      <c r="Y28" s="226"/>
      <c r="Z28" s="226"/>
      <c r="AA28" s="226"/>
      <c r="AB28" s="226"/>
      <c r="AC28" s="226"/>
      <c r="AD28" s="226"/>
      <c r="AE28" s="227"/>
      <c r="AF28" s="37"/>
    </row>
    <row r="29" spans="1:32" ht="6.75" customHeight="1">
      <c r="A29" s="37"/>
      <c r="B29" s="201">
        <v>3</v>
      </c>
      <c r="C29" s="214" t="s">
        <v>8</v>
      </c>
      <c r="D29" s="244"/>
      <c r="E29" s="244"/>
      <c r="F29" s="244"/>
      <c r="G29" s="244"/>
      <c r="H29" s="244"/>
      <c r="I29" s="245"/>
      <c r="J29" s="91"/>
      <c r="K29" s="91"/>
      <c r="L29" s="91"/>
      <c r="M29" s="91"/>
      <c r="N29" s="91"/>
      <c r="O29" s="91"/>
      <c r="P29" s="91"/>
      <c r="Q29" s="91"/>
      <c r="R29" s="91"/>
      <c r="S29" s="91"/>
      <c r="T29" s="91"/>
      <c r="U29" s="91"/>
      <c r="V29" s="91"/>
      <c r="W29" s="91"/>
      <c r="X29" s="91"/>
      <c r="Y29" s="91"/>
      <c r="Z29" s="91"/>
      <c r="AA29" s="91"/>
      <c r="AB29" s="91"/>
      <c r="AC29" s="91"/>
      <c r="AD29" s="91"/>
      <c r="AE29" s="93"/>
      <c r="AF29" s="37"/>
    </row>
    <row r="30" spans="1:32" ht="16.5" customHeight="1">
      <c r="A30" s="37"/>
      <c r="B30" s="220"/>
      <c r="C30" s="246"/>
      <c r="D30" s="246"/>
      <c r="E30" s="246"/>
      <c r="F30" s="246"/>
      <c r="G30" s="246"/>
      <c r="H30" s="246"/>
      <c r="I30" s="223"/>
      <c r="J30" s="195" t="s">
        <v>184</v>
      </c>
      <c r="K30" s="196"/>
      <c r="L30" s="196"/>
      <c r="M30" s="197">
        <f>S9</f>
        <v>0</v>
      </c>
      <c r="N30" s="198"/>
      <c r="O30" s="198"/>
      <c r="P30" s="198"/>
      <c r="Q30" s="198"/>
      <c r="R30" s="198"/>
      <c r="S30" s="198"/>
      <c r="T30" s="198"/>
      <c r="U30" s="198"/>
      <c r="V30" s="198"/>
      <c r="W30" s="198"/>
      <c r="X30" s="198"/>
      <c r="Y30" s="198"/>
      <c r="Z30" s="198"/>
      <c r="AA30" s="198"/>
      <c r="AB30" s="198"/>
      <c r="AC30" s="198"/>
      <c r="AD30" s="198"/>
      <c r="AE30" s="199"/>
      <c r="AF30" s="37"/>
    </row>
    <row r="31" spans="1:32" ht="16.5" customHeight="1">
      <c r="A31" s="37"/>
      <c r="B31" s="220"/>
      <c r="C31" s="246"/>
      <c r="D31" s="246"/>
      <c r="E31" s="246"/>
      <c r="F31" s="246"/>
      <c r="G31" s="246"/>
      <c r="H31" s="246"/>
      <c r="I31" s="223"/>
      <c r="J31" s="195" t="s">
        <v>192</v>
      </c>
      <c r="K31" s="196"/>
      <c r="L31" s="196"/>
      <c r="M31" s="197">
        <f>T10</f>
        <v>0</v>
      </c>
      <c r="N31" s="198"/>
      <c r="O31" s="198"/>
      <c r="P31" s="198"/>
      <c r="Q31" s="198"/>
      <c r="R31" s="198"/>
      <c r="S31" s="198"/>
      <c r="T31" s="198"/>
      <c r="U31" s="198"/>
      <c r="V31" s="198"/>
      <c r="W31" s="198"/>
      <c r="X31" s="198"/>
      <c r="Y31" s="198"/>
      <c r="Z31" s="198"/>
      <c r="AA31" s="198"/>
      <c r="AB31" s="198"/>
      <c r="AC31" s="198"/>
      <c r="AD31" s="198"/>
      <c r="AE31" s="199"/>
      <c r="AF31" s="37"/>
    </row>
    <row r="32" spans="1:32" ht="16.5" customHeight="1">
      <c r="A32" s="37"/>
      <c r="B32" s="220"/>
      <c r="C32" s="246"/>
      <c r="D32" s="246"/>
      <c r="E32" s="246"/>
      <c r="F32" s="246"/>
      <c r="G32" s="246"/>
      <c r="H32" s="246"/>
      <c r="I32" s="223"/>
      <c r="J32" s="195" t="s">
        <v>199</v>
      </c>
      <c r="K32" s="196"/>
      <c r="L32" s="196"/>
      <c r="M32" s="197">
        <f>Z10</f>
        <v>0</v>
      </c>
      <c r="N32" s="198"/>
      <c r="O32" s="198"/>
      <c r="P32" s="198"/>
      <c r="Q32" s="198"/>
      <c r="R32" s="198"/>
      <c r="S32" s="198"/>
      <c r="T32" s="198"/>
      <c r="U32" s="198"/>
      <c r="V32" s="198"/>
      <c r="W32" s="198"/>
      <c r="X32" s="198"/>
      <c r="Y32" s="198"/>
      <c r="Z32" s="198"/>
      <c r="AA32" s="198"/>
      <c r="AB32" s="198"/>
      <c r="AC32" s="198"/>
      <c r="AD32" s="198"/>
      <c r="AE32" s="199"/>
      <c r="AF32" s="37"/>
    </row>
    <row r="33" spans="1:32" ht="6.75" customHeight="1">
      <c r="A33" s="37"/>
      <c r="B33" s="221"/>
      <c r="C33" s="224"/>
      <c r="D33" s="224"/>
      <c r="E33" s="224"/>
      <c r="F33" s="224"/>
      <c r="G33" s="224"/>
      <c r="H33" s="224"/>
      <c r="I33" s="225"/>
      <c r="J33" s="91"/>
      <c r="K33" s="91"/>
      <c r="L33" s="91"/>
      <c r="M33" s="91"/>
      <c r="N33" s="91"/>
      <c r="O33" s="91"/>
      <c r="P33" s="91"/>
      <c r="Q33" s="91"/>
      <c r="R33" s="91"/>
      <c r="S33" s="91"/>
      <c r="T33" s="91"/>
      <c r="U33" s="91"/>
      <c r="V33" s="91"/>
      <c r="W33" s="91"/>
      <c r="X33" s="91"/>
      <c r="Y33" s="91"/>
      <c r="Z33" s="91"/>
      <c r="AA33" s="91"/>
      <c r="AB33" s="91"/>
      <c r="AC33" s="91"/>
      <c r="AD33" s="91"/>
      <c r="AE33" s="93"/>
      <c r="AF33" s="37"/>
    </row>
    <row r="34" spans="1:32" ht="16.5" customHeight="1">
      <c r="A34" s="37"/>
      <c r="B34" s="201">
        <v>4</v>
      </c>
      <c r="C34" s="214" t="s">
        <v>7</v>
      </c>
      <c r="D34" s="214"/>
      <c r="E34" s="214"/>
      <c r="F34" s="214"/>
      <c r="G34" s="214"/>
      <c r="H34" s="214"/>
      <c r="I34" s="215"/>
      <c r="J34" s="96"/>
      <c r="K34" s="40" t="s">
        <v>6</v>
      </c>
      <c r="L34" s="233"/>
      <c r="M34" s="233"/>
      <c r="N34" s="40" t="s">
        <v>4</v>
      </c>
      <c r="O34" s="233"/>
      <c r="P34" s="233"/>
      <c r="Q34" s="233"/>
      <c r="R34" s="40"/>
      <c r="S34" s="40"/>
      <c r="T34" s="40"/>
      <c r="U34" s="40"/>
      <c r="V34" s="40"/>
      <c r="W34" s="40"/>
      <c r="X34" s="40"/>
      <c r="Y34" s="40"/>
      <c r="Z34" s="40"/>
      <c r="AA34" s="40"/>
      <c r="AB34" s="40"/>
      <c r="AC34" s="40"/>
      <c r="AD34" s="40"/>
      <c r="AE34" s="90"/>
      <c r="AF34" s="37"/>
    </row>
    <row r="35" spans="1:32" ht="16.5" customHeight="1">
      <c r="A35" s="37"/>
      <c r="B35" s="213"/>
      <c r="C35" s="216"/>
      <c r="D35" s="216"/>
      <c r="E35" s="216"/>
      <c r="F35" s="216"/>
      <c r="G35" s="216"/>
      <c r="H35" s="216"/>
      <c r="I35" s="217"/>
      <c r="J35" s="91"/>
      <c r="K35" s="234"/>
      <c r="L35" s="234"/>
      <c r="M35" s="234"/>
      <c r="N35" s="234"/>
      <c r="O35" s="234"/>
      <c r="P35" s="234"/>
      <c r="Q35" s="234"/>
      <c r="R35" s="234"/>
      <c r="S35" s="234"/>
      <c r="T35" s="234"/>
      <c r="U35" s="234"/>
      <c r="V35" s="234"/>
      <c r="W35" s="234"/>
      <c r="X35" s="234"/>
      <c r="Y35" s="234"/>
      <c r="Z35" s="234"/>
      <c r="AA35" s="234"/>
      <c r="AB35" s="234"/>
      <c r="AC35" s="234"/>
      <c r="AD35" s="234"/>
      <c r="AE35" s="235"/>
      <c r="AF35" s="37"/>
    </row>
    <row r="36" spans="1:32" ht="16.5" customHeight="1">
      <c r="A36" s="37"/>
      <c r="B36" s="202"/>
      <c r="C36" s="218"/>
      <c r="D36" s="218"/>
      <c r="E36" s="218"/>
      <c r="F36" s="218"/>
      <c r="G36" s="218"/>
      <c r="H36" s="218"/>
      <c r="I36" s="219"/>
      <c r="J36" s="91"/>
      <c r="K36" s="236"/>
      <c r="L36" s="236"/>
      <c r="M36" s="236"/>
      <c r="N36" s="236"/>
      <c r="O36" s="236"/>
      <c r="P36" s="236"/>
      <c r="Q36" s="236"/>
      <c r="R36" s="236"/>
      <c r="S36" s="236"/>
      <c r="T36" s="236"/>
      <c r="U36" s="236"/>
      <c r="V36" s="91" t="s">
        <v>5</v>
      </c>
      <c r="W36" s="91"/>
      <c r="X36" s="237"/>
      <c r="Y36" s="238"/>
      <c r="Z36" s="238"/>
      <c r="AA36" s="238"/>
      <c r="AB36" s="238"/>
      <c r="AC36" s="238"/>
      <c r="AD36" s="238"/>
      <c r="AE36" s="239"/>
      <c r="AF36" s="37"/>
    </row>
    <row r="37" spans="1:32" ht="16.5" customHeight="1">
      <c r="A37" s="37"/>
      <c r="B37" s="201">
        <v>5</v>
      </c>
      <c r="C37" s="203" t="s">
        <v>194</v>
      </c>
      <c r="D37" s="203"/>
      <c r="E37" s="203"/>
      <c r="F37" s="203"/>
      <c r="G37" s="203"/>
      <c r="H37" s="203"/>
      <c r="I37" s="204"/>
      <c r="J37" s="207" t="s">
        <v>198</v>
      </c>
      <c r="K37" s="208"/>
      <c r="L37" s="208"/>
      <c r="M37" s="208"/>
      <c r="N37" s="208"/>
      <c r="O37" s="208"/>
      <c r="P37" s="208"/>
      <c r="Q37" s="208"/>
      <c r="R37" s="208"/>
      <c r="S37" s="208"/>
      <c r="T37" s="208"/>
      <c r="U37" s="208"/>
      <c r="V37" s="208"/>
      <c r="W37" s="208"/>
      <c r="X37" s="208"/>
      <c r="Y37" s="208"/>
      <c r="Z37" s="208"/>
      <c r="AA37" s="208"/>
      <c r="AB37" s="208"/>
      <c r="AC37" s="208"/>
      <c r="AD37" s="208"/>
      <c r="AE37" s="209"/>
      <c r="AF37" s="37"/>
    </row>
    <row r="38" spans="1:32" ht="16.5" customHeight="1">
      <c r="A38" s="37"/>
      <c r="B38" s="202"/>
      <c r="C38" s="205"/>
      <c r="D38" s="205"/>
      <c r="E38" s="205"/>
      <c r="F38" s="205"/>
      <c r="G38" s="205"/>
      <c r="H38" s="205"/>
      <c r="I38" s="206"/>
      <c r="J38" s="210"/>
      <c r="K38" s="211"/>
      <c r="L38" s="211"/>
      <c r="M38" s="211"/>
      <c r="N38" s="211"/>
      <c r="O38" s="211"/>
      <c r="P38" s="211"/>
      <c r="Q38" s="211"/>
      <c r="R38" s="211"/>
      <c r="S38" s="211"/>
      <c r="T38" s="211"/>
      <c r="U38" s="211"/>
      <c r="V38" s="211"/>
      <c r="W38" s="211"/>
      <c r="X38" s="211"/>
      <c r="Y38" s="211"/>
      <c r="Z38" s="211"/>
      <c r="AA38" s="211"/>
      <c r="AB38" s="211"/>
      <c r="AC38" s="211"/>
      <c r="AD38" s="211"/>
      <c r="AE38" s="212"/>
      <c r="AF38" s="37"/>
    </row>
    <row r="39" spans="1:32" ht="15" customHeight="1">
      <c r="A39" s="37"/>
      <c r="B39" s="201">
        <v>6</v>
      </c>
      <c r="C39" s="214" t="s">
        <v>3</v>
      </c>
      <c r="D39" s="214"/>
      <c r="E39" s="214"/>
      <c r="F39" s="214"/>
      <c r="G39" s="214"/>
      <c r="H39" s="214"/>
      <c r="I39" s="215"/>
      <c r="J39" s="40"/>
      <c r="K39" s="40"/>
      <c r="L39" s="40"/>
      <c r="M39" s="40"/>
      <c r="N39" s="40"/>
      <c r="O39" s="40"/>
      <c r="P39" s="40"/>
      <c r="Q39" s="40"/>
      <c r="R39" s="40"/>
      <c r="S39" s="40"/>
      <c r="T39" s="40"/>
      <c r="U39" s="40"/>
      <c r="V39" s="40"/>
      <c r="W39" s="40"/>
      <c r="X39" s="40"/>
      <c r="Y39" s="40"/>
      <c r="Z39" s="40"/>
      <c r="AA39" s="40"/>
      <c r="AB39" s="40"/>
      <c r="AC39" s="40"/>
      <c r="AD39" s="40"/>
      <c r="AE39" s="90"/>
      <c r="AF39" s="37"/>
    </row>
    <row r="40" spans="1:32" ht="16.5" customHeight="1">
      <c r="A40" s="37"/>
      <c r="B40" s="213"/>
      <c r="C40" s="216"/>
      <c r="D40" s="216"/>
      <c r="E40" s="216"/>
      <c r="F40" s="216"/>
      <c r="G40" s="216"/>
      <c r="H40" s="216"/>
      <c r="I40" s="217"/>
      <c r="J40" s="91"/>
      <c r="K40" s="240" t="s">
        <v>25</v>
      </c>
      <c r="L40" s="241"/>
      <c r="M40" s="242"/>
      <c r="N40" s="243"/>
      <c r="O40" s="89" t="s">
        <v>188</v>
      </c>
      <c r="P40" s="242"/>
      <c r="Q40" s="243"/>
      <c r="R40" s="89" t="s">
        <v>189</v>
      </c>
      <c r="S40" s="242"/>
      <c r="T40" s="243"/>
      <c r="U40" s="37" t="s">
        <v>190</v>
      </c>
      <c r="V40" s="91"/>
      <c r="W40" s="91"/>
      <c r="X40" s="91"/>
      <c r="Y40" s="91"/>
      <c r="Z40" s="91"/>
      <c r="AA40" s="91"/>
      <c r="AB40" s="91"/>
      <c r="AC40" s="91"/>
      <c r="AD40" s="91"/>
      <c r="AE40" s="93"/>
      <c r="AF40" s="37"/>
    </row>
    <row r="41" spans="1:32" ht="15" customHeight="1">
      <c r="A41" s="37"/>
      <c r="B41" s="202"/>
      <c r="C41" s="218"/>
      <c r="D41" s="218"/>
      <c r="E41" s="218"/>
      <c r="F41" s="218"/>
      <c r="G41" s="218"/>
      <c r="H41" s="218"/>
      <c r="I41" s="219"/>
      <c r="J41" s="94"/>
      <c r="K41" s="94"/>
      <c r="L41" s="94"/>
      <c r="M41" s="94"/>
      <c r="N41" s="94"/>
      <c r="O41" s="94"/>
      <c r="P41" s="94"/>
      <c r="Q41" s="94"/>
      <c r="R41" s="94"/>
      <c r="S41" s="94"/>
      <c r="T41" s="94"/>
      <c r="U41" s="94"/>
      <c r="V41" s="94"/>
      <c r="W41" s="94"/>
      <c r="X41" s="94"/>
      <c r="Y41" s="94"/>
      <c r="Z41" s="94"/>
      <c r="AA41" s="94"/>
      <c r="AB41" s="94"/>
      <c r="AC41" s="94"/>
      <c r="AD41" s="94"/>
      <c r="AE41" s="95"/>
      <c r="AF41" s="37"/>
    </row>
    <row r="42" spans="1:32" ht="6.75" customHeight="1">
      <c r="A42" s="37"/>
      <c r="B42" s="201">
        <v>7</v>
      </c>
      <c r="C42" s="214" t="s">
        <v>2</v>
      </c>
      <c r="D42" s="214"/>
      <c r="E42" s="214"/>
      <c r="F42" s="214"/>
      <c r="G42" s="214"/>
      <c r="H42" s="214"/>
      <c r="I42" s="215"/>
      <c r="J42" s="40"/>
      <c r="K42" s="40"/>
      <c r="L42" s="40"/>
      <c r="M42" s="40"/>
      <c r="N42" s="40"/>
      <c r="O42" s="40"/>
      <c r="P42" s="40"/>
      <c r="Q42" s="40"/>
      <c r="R42" s="40"/>
      <c r="S42" s="40"/>
      <c r="T42" s="40"/>
      <c r="U42" s="40"/>
      <c r="V42" s="40"/>
      <c r="W42" s="40"/>
      <c r="X42" s="40"/>
      <c r="Y42" s="40"/>
      <c r="Z42" s="40"/>
      <c r="AA42" s="40"/>
      <c r="AB42" s="40"/>
      <c r="AC42" s="40"/>
      <c r="AD42" s="40"/>
      <c r="AE42" s="90"/>
      <c r="AF42" s="37"/>
    </row>
    <row r="43" spans="1:32" ht="16.5" customHeight="1">
      <c r="A43" s="37"/>
      <c r="B43" s="213"/>
      <c r="C43" s="216"/>
      <c r="D43" s="216"/>
      <c r="E43" s="216"/>
      <c r="F43" s="216"/>
      <c r="G43" s="216"/>
      <c r="H43" s="216"/>
      <c r="I43" s="217"/>
      <c r="J43" s="91"/>
      <c r="K43" s="91" t="s">
        <v>193</v>
      </c>
      <c r="L43" s="91"/>
      <c r="M43" s="91"/>
      <c r="N43" s="91"/>
      <c r="O43" s="91"/>
      <c r="P43" s="91"/>
      <c r="Q43" s="91"/>
      <c r="R43" s="91"/>
      <c r="S43" s="91"/>
      <c r="T43" s="91"/>
      <c r="U43" s="91"/>
      <c r="V43" s="91"/>
      <c r="W43" s="91"/>
      <c r="X43" s="91"/>
      <c r="Y43" s="91"/>
      <c r="Z43" s="91"/>
      <c r="AA43" s="91"/>
      <c r="AB43" s="91"/>
      <c r="AC43" s="91"/>
      <c r="AD43" s="91"/>
      <c r="AE43" s="93"/>
      <c r="AF43" s="37"/>
    </row>
    <row r="44" spans="1:32" ht="16.5" customHeight="1">
      <c r="A44" s="37"/>
      <c r="B44" s="213"/>
      <c r="C44" s="216"/>
      <c r="D44" s="216"/>
      <c r="E44" s="216"/>
      <c r="F44" s="216"/>
      <c r="G44" s="216"/>
      <c r="H44" s="216"/>
      <c r="I44" s="217"/>
      <c r="J44" s="91"/>
      <c r="K44" s="91"/>
      <c r="L44" s="91" t="s">
        <v>1</v>
      </c>
      <c r="M44" s="91"/>
      <c r="N44" s="200"/>
      <c r="O44" s="200"/>
      <c r="P44" s="200"/>
      <c r="Q44" s="91" t="s">
        <v>0</v>
      </c>
      <c r="R44" s="91"/>
      <c r="S44" s="91"/>
      <c r="T44" s="91"/>
      <c r="U44" s="91"/>
      <c r="V44" s="91"/>
      <c r="W44" s="91"/>
      <c r="X44" s="91"/>
      <c r="Y44" s="91"/>
      <c r="Z44" s="91"/>
      <c r="AA44" s="91"/>
      <c r="AB44" s="91"/>
      <c r="AC44" s="91"/>
      <c r="AD44" s="91"/>
      <c r="AE44" s="93"/>
      <c r="AF44" s="37"/>
    </row>
    <row r="45" spans="1:32" ht="6.75" customHeight="1">
      <c r="A45" s="37"/>
      <c r="B45" s="213"/>
      <c r="C45" s="216"/>
      <c r="D45" s="216"/>
      <c r="E45" s="216"/>
      <c r="F45" s="216"/>
      <c r="G45" s="216"/>
      <c r="H45" s="216"/>
      <c r="I45" s="217"/>
      <c r="J45" s="97"/>
      <c r="K45" s="98"/>
      <c r="L45" s="98"/>
      <c r="M45" s="98"/>
      <c r="N45" s="98"/>
      <c r="O45" s="98"/>
      <c r="P45" s="98"/>
      <c r="Q45" s="98"/>
      <c r="R45" s="98"/>
      <c r="S45" s="98"/>
      <c r="T45" s="98"/>
      <c r="U45" s="98"/>
      <c r="V45" s="98"/>
      <c r="W45" s="98"/>
      <c r="X45" s="98"/>
      <c r="Y45" s="98"/>
      <c r="Z45" s="98"/>
      <c r="AA45" s="98"/>
      <c r="AB45" s="98"/>
      <c r="AC45" s="98"/>
      <c r="AD45" s="98"/>
      <c r="AE45" s="99"/>
      <c r="AF45" s="37"/>
    </row>
    <row r="46" spans="1:32" ht="6.75" customHeight="1">
      <c r="A46" s="37"/>
      <c r="B46" s="220"/>
      <c r="C46" s="222"/>
      <c r="D46" s="222"/>
      <c r="E46" s="222"/>
      <c r="F46" s="222"/>
      <c r="G46" s="222"/>
      <c r="H46" s="222"/>
      <c r="I46" s="223"/>
      <c r="J46" s="91"/>
      <c r="K46" s="91"/>
      <c r="L46" s="91"/>
      <c r="M46" s="91"/>
      <c r="N46" s="91"/>
      <c r="O46" s="91"/>
      <c r="P46" s="91"/>
      <c r="Q46" s="91"/>
      <c r="R46" s="91"/>
      <c r="S46" s="91"/>
      <c r="T46" s="91"/>
      <c r="U46" s="91"/>
      <c r="V46" s="91"/>
      <c r="W46" s="91"/>
      <c r="X46" s="91"/>
      <c r="Y46" s="91"/>
      <c r="Z46" s="91"/>
      <c r="AA46" s="91"/>
      <c r="AB46" s="91"/>
      <c r="AC46" s="91"/>
      <c r="AD46" s="91"/>
      <c r="AE46" s="93"/>
      <c r="AF46" s="37"/>
    </row>
    <row r="47" spans="1:32">
      <c r="A47" s="37"/>
      <c r="B47" s="220"/>
      <c r="C47" s="222"/>
      <c r="D47" s="222"/>
      <c r="E47" s="222"/>
      <c r="F47" s="222"/>
      <c r="G47" s="222"/>
      <c r="H47" s="222"/>
      <c r="I47" s="223"/>
      <c r="J47" s="100" t="s">
        <v>31</v>
      </c>
      <c r="K47" s="100"/>
      <c r="L47" s="100"/>
      <c r="M47" s="100"/>
      <c r="N47" s="100"/>
      <c r="O47" s="100"/>
      <c r="P47" s="100"/>
      <c r="Q47" s="100"/>
      <c r="R47" s="100"/>
      <c r="S47" s="100"/>
      <c r="T47" s="100"/>
      <c r="U47" s="100"/>
      <c r="V47" s="100"/>
      <c r="W47" s="100"/>
      <c r="X47" s="100"/>
      <c r="Y47" s="100"/>
      <c r="Z47" s="100"/>
      <c r="AA47" s="100"/>
      <c r="AB47" s="100"/>
      <c r="AC47" s="100"/>
      <c r="AD47" s="100"/>
      <c r="AE47" s="101"/>
      <c r="AF47" s="37"/>
    </row>
    <row r="48" spans="1:32" ht="18" customHeight="1">
      <c r="A48" s="37"/>
      <c r="B48" s="220"/>
      <c r="C48" s="222"/>
      <c r="D48" s="222"/>
      <c r="E48" s="222"/>
      <c r="F48" s="222"/>
      <c r="G48" s="222"/>
      <c r="H48" s="222"/>
      <c r="I48" s="223"/>
      <c r="J48" s="100" t="s">
        <v>29</v>
      </c>
      <c r="K48" s="100"/>
      <c r="L48" s="226"/>
      <c r="M48" s="226"/>
      <c r="N48" s="226"/>
      <c r="O48" s="226"/>
      <c r="P48" s="226"/>
      <c r="Q48" s="226"/>
      <c r="R48" s="226"/>
      <c r="S48" s="231"/>
      <c r="T48" s="231"/>
      <c r="U48" s="100"/>
      <c r="V48" s="100" t="s">
        <v>5</v>
      </c>
      <c r="W48" s="88"/>
      <c r="X48" s="226"/>
      <c r="Y48" s="226"/>
      <c r="Z48" s="226"/>
      <c r="AA48" s="226"/>
      <c r="AB48" s="226"/>
      <c r="AC48" s="226"/>
      <c r="AD48" s="226"/>
      <c r="AE48" s="227"/>
      <c r="AF48" s="37"/>
    </row>
    <row r="49" spans="1:32" ht="7.5" customHeight="1">
      <c r="A49" s="37"/>
      <c r="B49" s="220"/>
      <c r="C49" s="222"/>
      <c r="D49" s="222"/>
      <c r="E49" s="222"/>
      <c r="F49" s="222"/>
      <c r="G49" s="222"/>
      <c r="H49" s="222"/>
      <c r="I49" s="223"/>
      <c r="J49" s="100"/>
      <c r="K49" s="100"/>
      <c r="L49" s="102"/>
      <c r="M49" s="228"/>
      <c r="N49" s="228"/>
      <c r="O49" s="228"/>
      <c r="P49" s="228"/>
      <c r="Q49" s="228"/>
      <c r="R49" s="228"/>
      <c r="S49" s="228"/>
      <c r="T49" s="228"/>
      <c r="U49" s="228"/>
      <c r="V49" s="228"/>
      <c r="W49" s="229"/>
      <c r="X49" s="229"/>
      <c r="Y49" s="229"/>
      <c r="Z49" s="229"/>
      <c r="AA49" s="229"/>
      <c r="AB49" s="229"/>
      <c r="AC49" s="229"/>
      <c r="AD49" s="229"/>
      <c r="AE49" s="230"/>
      <c r="AF49" s="37"/>
    </row>
    <row r="50" spans="1:32" ht="18" customHeight="1">
      <c r="A50" s="37"/>
      <c r="B50" s="220"/>
      <c r="C50" s="222"/>
      <c r="D50" s="222"/>
      <c r="E50" s="222"/>
      <c r="F50" s="222"/>
      <c r="G50" s="222"/>
      <c r="H50" s="222"/>
      <c r="I50" s="223"/>
      <c r="J50" s="100" t="s">
        <v>7</v>
      </c>
      <c r="K50" s="100"/>
      <c r="L50" s="100" t="s">
        <v>6</v>
      </c>
      <c r="M50" s="232"/>
      <c r="N50" s="232"/>
      <c r="O50" s="100" t="s">
        <v>4</v>
      </c>
      <c r="P50" s="232"/>
      <c r="Q50" s="232"/>
      <c r="R50" s="232"/>
      <c r="S50" s="100"/>
      <c r="T50" s="100"/>
      <c r="U50" s="100"/>
      <c r="V50" s="100"/>
      <c r="W50" s="100"/>
      <c r="X50" s="100"/>
      <c r="Y50" s="100"/>
      <c r="Z50" s="100"/>
      <c r="AA50" s="100"/>
      <c r="AB50" s="100"/>
      <c r="AC50" s="100"/>
      <c r="AD50" s="100"/>
      <c r="AE50" s="101"/>
      <c r="AF50" s="37"/>
    </row>
    <row r="51" spans="1:32" ht="7.5" customHeight="1">
      <c r="A51" s="37"/>
      <c r="B51" s="220"/>
      <c r="C51" s="222"/>
      <c r="D51" s="222"/>
      <c r="E51" s="222"/>
      <c r="F51" s="222"/>
      <c r="G51" s="222"/>
      <c r="H51" s="222"/>
      <c r="I51" s="223"/>
      <c r="J51" s="100"/>
      <c r="K51" s="100"/>
      <c r="L51" s="102"/>
      <c r="M51" s="228"/>
      <c r="N51" s="228"/>
      <c r="O51" s="228"/>
      <c r="P51" s="228"/>
      <c r="Q51" s="228"/>
      <c r="R51" s="228"/>
      <c r="S51" s="228"/>
      <c r="T51" s="228"/>
      <c r="U51" s="228"/>
      <c r="V51" s="228"/>
      <c r="W51" s="229"/>
      <c r="X51" s="229"/>
      <c r="Y51" s="229"/>
      <c r="Z51" s="229"/>
      <c r="AA51" s="229"/>
      <c r="AB51" s="229"/>
      <c r="AC51" s="229"/>
      <c r="AD51" s="229"/>
      <c r="AE51" s="230"/>
      <c r="AF51" s="37"/>
    </row>
    <row r="52" spans="1:32" ht="18" customHeight="1">
      <c r="A52" s="37"/>
      <c r="B52" s="220"/>
      <c r="C52" s="222"/>
      <c r="D52" s="222"/>
      <c r="E52" s="222"/>
      <c r="F52" s="222"/>
      <c r="G52" s="222"/>
      <c r="H52" s="222"/>
      <c r="I52" s="223"/>
      <c r="J52" s="100"/>
      <c r="K52" s="100"/>
      <c r="L52" s="102"/>
      <c r="M52" s="226"/>
      <c r="N52" s="226"/>
      <c r="O52" s="226"/>
      <c r="P52" s="226"/>
      <c r="Q52" s="226"/>
      <c r="R52" s="226"/>
      <c r="S52" s="226"/>
      <c r="T52" s="226"/>
      <c r="U52" s="226"/>
      <c r="V52" s="226"/>
      <c r="W52" s="226"/>
      <c r="X52" s="226"/>
      <c r="Y52" s="226"/>
      <c r="Z52" s="226"/>
      <c r="AA52" s="226"/>
      <c r="AB52" s="226"/>
      <c r="AC52" s="226"/>
      <c r="AD52" s="226"/>
      <c r="AE52" s="227"/>
      <c r="AF52" s="37"/>
    </row>
    <row r="53" spans="1:32" ht="7.5" customHeight="1">
      <c r="A53" s="37"/>
      <c r="B53" s="220"/>
      <c r="C53" s="222"/>
      <c r="D53" s="222"/>
      <c r="E53" s="222"/>
      <c r="F53" s="222"/>
      <c r="G53" s="222"/>
      <c r="H53" s="222"/>
      <c r="I53" s="223"/>
      <c r="J53" s="100"/>
      <c r="K53" s="100"/>
      <c r="L53" s="102"/>
      <c r="M53" s="228"/>
      <c r="N53" s="228"/>
      <c r="O53" s="228"/>
      <c r="P53" s="228"/>
      <c r="Q53" s="228"/>
      <c r="R53" s="228"/>
      <c r="S53" s="228"/>
      <c r="T53" s="228"/>
      <c r="U53" s="228"/>
      <c r="V53" s="228"/>
      <c r="W53" s="229"/>
      <c r="X53" s="229"/>
      <c r="Y53" s="229"/>
      <c r="Z53" s="229"/>
      <c r="AA53" s="229"/>
      <c r="AB53" s="229"/>
      <c r="AC53" s="229"/>
      <c r="AD53" s="229"/>
      <c r="AE53" s="230"/>
      <c r="AF53" s="37"/>
    </row>
    <row r="54" spans="1:32" ht="16.5" customHeight="1">
      <c r="A54" s="37"/>
      <c r="B54" s="220"/>
      <c r="C54" s="222"/>
      <c r="D54" s="222"/>
      <c r="E54" s="222"/>
      <c r="F54" s="222"/>
      <c r="G54" s="222"/>
      <c r="H54" s="222"/>
      <c r="I54" s="223"/>
      <c r="J54" s="100" t="s">
        <v>30</v>
      </c>
      <c r="K54" s="100"/>
      <c r="L54" s="100"/>
      <c r="M54" s="226"/>
      <c r="N54" s="226"/>
      <c r="O54" s="226"/>
      <c r="P54" s="226"/>
      <c r="Q54" s="226"/>
      <c r="R54" s="226"/>
      <c r="S54" s="226"/>
      <c r="T54" s="226"/>
      <c r="U54" s="226"/>
      <c r="V54" s="226"/>
      <c r="W54" s="226"/>
      <c r="X54" s="226"/>
      <c r="Y54" s="226"/>
      <c r="Z54" s="226"/>
      <c r="AA54" s="226"/>
      <c r="AB54" s="100"/>
      <c r="AC54" s="100"/>
      <c r="AD54" s="100"/>
      <c r="AE54" s="101"/>
      <c r="AF54" s="37"/>
    </row>
    <row r="55" spans="1:32" ht="6.75" customHeight="1">
      <c r="A55" s="37"/>
      <c r="B55" s="221"/>
      <c r="C55" s="224"/>
      <c r="D55" s="224"/>
      <c r="E55" s="224"/>
      <c r="F55" s="224"/>
      <c r="G55" s="224"/>
      <c r="H55" s="224"/>
      <c r="I55" s="225"/>
      <c r="J55" s="94"/>
      <c r="K55" s="94"/>
      <c r="L55" s="94"/>
      <c r="M55" s="94"/>
      <c r="N55" s="94"/>
      <c r="O55" s="94"/>
      <c r="P55" s="94"/>
      <c r="Q55" s="94"/>
      <c r="R55" s="94"/>
      <c r="S55" s="94"/>
      <c r="T55" s="94"/>
      <c r="U55" s="94"/>
      <c r="V55" s="94"/>
      <c r="W55" s="94"/>
      <c r="X55" s="94"/>
      <c r="Y55" s="94"/>
      <c r="Z55" s="94"/>
      <c r="AA55" s="94"/>
      <c r="AB55" s="94"/>
      <c r="AC55" s="94"/>
      <c r="AD55" s="94"/>
      <c r="AE55" s="95"/>
      <c r="AF55" s="37"/>
    </row>
  </sheetData>
  <sheetProtection algorithmName="SHA-512" hashValue="I6BZnNZh99X2zGHb/CwmFCqbwtbKg79Xo05g6MXEJ5tmIjaIQfLfo4Us985YVKmiKDinITBdk3+Q0qJjR1alfQ==" saltValue="nN8KCyYPiqrYY/TD7M/GUw==" spinCount="100000" sheet="1" formatCells="0" selectLockedCells="1"/>
  <mergeCells count="61">
    <mergeCell ref="K9:M9"/>
    <mergeCell ref="G13:H13"/>
    <mergeCell ref="I13:J13"/>
    <mergeCell ref="K13:AA13"/>
    <mergeCell ref="Y25:Z25"/>
    <mergeCell ref="Y21:Z21"/>
    <mergeCell ref="N9:Q9"/>
    <mergeCell ref="N10:Q10"/>
    <mergeCell ref="X10:Y10"/>
    <mergeCell ref="U3:V3"/>
    <mergeCell ref="W3:X3"/>
    <mergeCell ref="Z3:AA3"/>
    <mergeCell ref="B27:B28"/>
    <mergeCell ref="C27:I28"/>
    <mergeCell ref="J27:AE28"/>
    <mergeCell ref="T10:W10"/>
    <mergeCell ref="S9:AE9"/>
    <mergeCell ref="Z10:AE10"/>
    <mergeCell ref="AC3:AD3"/>
    <mergeCell ref="B18:B26"/>
    <mergeCell ref="C18:I26"/>
    <mergeCell ref="L19:O19"/>
    <mergeCell ref="Y22:Z22"/>
    <mergeCell ref="Y23:Z23"/>
    <mergeCell ref="Y24:Z24"/>
    <mergeCell ref="J30:L30"/>
    <mergeCell ref="M30:AE30"/>
    <mergeCell ref="P50:R50"/>
    <mergeCell ref="B34:B36"/>
    <mergeCell ref="C34:I36"/>
    <mergeCell ref="L34:M34"/>
    <mergeCell ref="O34:Q34"/>
    <mergeCell ref="K35:AE35"/>
    <mergeCell ref="K36:U36"/>
    <mergeCell ref="X36:AE36"/>
    <mergeCell ref="K40:L40"/>
    <mergeCell ref="M40:N40"/>
    <mergeCell ref="P40:Q40"/>
    <mergeCell ref="S40:T40"/>
    <mergeCell ref="B29:B33"/>
    <mergeCell ref="C29:I33"/>
    <mergeCell ref="B42:B55"/>
    <mergeCell ref="C42:I55"/>
    <mergeCell ref="M54:AA54"/>
    <mergeCell ref="M52:AE52"/>
    <mergeCell ref="M53:AE53"/>
    <mergeCell ref="X48:AE48"/>
    <mergeCell ref="L48:T48"/>
    <mergeCell ref="M50:N50"/>
    <mergeCell ref="M51:AE51"/>
    <mergeCell ref="M49:AE49"/>
    <mergeCell ref="B37:B38"/>
    <mergeCell ref="C37:I38"/>
    <mergeCell ref="J37:AE38"/>
    <mergeCell ref="B39:B41"/>
    <mergeCell ref="C39:I41"/>
    <mergeCell ref="J32:L32"/>
    <mergeCell ref="M32:AE32"/>
    <mergeCell ref="J31:L31"/>
    <mergeCell ref="M31:AE31"/>
    <mergeCell ref="N44:P44"/>
  </mergeCells>
  <phoneticPr fontId="1"/>
  <conditionalFormatting sqref="W3:X3">
    <cfRule type="expression" dxfId="57" priority="25">
      <formula>$W$3=""</formula>
    </cfRule>
  </conditionalFormatting>
  <conditionalFormatting sqref="Z3:AA3">
    <cfRule type="expression" dxfId="56" priority="24">
      <formula>$Z$3=""</formula>
    </cfRule>
  </conditionalFormatting>
  <conditionalFormatting sqref="AC3:AD3">
    <cfRule type="expression" dxfId="55" priority="23">
      <formula>$AC$3=""</formula>
    </cfRule>
  </conditionalFormatting>
  <conditionalFormatting sqref="S9">
    <cfRule type="expression" dxfId="54" priority="22">
      <formula>S9=""</formula>
    </cfRule>
  </conditionalFormatting>
  <conditionalFormatting sqref="T10:W10">
    <cfRule type="expression" dxfId="53" priority="21">
      <formula>$T$10=""</formula>
    </cfRule>
  </conditionalFormatting>
  <conditionalFormatting sqref="Z10:AE10">
    <cfRule type="expression" dxfId="52" priority="20">
      <formula>$Z$10=""</formula>
    </cfRule>
  </conditionalFormatting>
  <conditionalFormatting sqref="I13:J13">
    <cfRule type="expression" dxfId="51" priority="19">
      <formula>$I$13=""</formula>
    </cfRule>
  </conditionalFormatting>
  <conditionalFormatting sqref="J27:AE28">
    <cfRule type="expression" dxfId="50" priority="18">
      <formula>$J$27=""</formula>
    </cfRule>
  </conditionalFormatting>
  <conditionalFormatting sqref="L34:M34">
    <cfRule type="expression" dxfId="49" priority="16">
      <formula>$L$34=""</formula>
    </cfRule>
  </conditionalFormatting>
  <conditionalFormatting sqref="O34:Q34">
    <cfRule type="expression" dxfId="48" priority="15">
      <formula>$O$34=""</formula>
    </cfRule>
  </conditionalFormatting>
  <conditionalFormatting sqref="K35">
    <cfRule type="expression" dxfId="47" priority="14">
      <formula>K35=""</formula>
    </cfRule>
  </conditionalFormatting>
  <conditionalFormatting sqref="X36:AE36">
    <cfRule type="expression" dxfId="46" priority="13">
      <formula>$X$36=""</formula>
    </cfRule>
  </conditionalFormatting>
  <conditionalFormatting sqref="M40:N40">
    <cfRule type="expression" dxfId="45" priority="12">
      <formula>$M$40=""</formula>
    </cfRule>
  </conditionalFormatting>
  <conditionalFormatting sqref="P40:Q40">
    <cfRule type="expression" dxfId="44" priority="11">
      <formula>$P$40=""</formula>
    </cfRule>
  </conditionalFormatting>
  <conditionalFormatting sqref="S40:T40">
    <cfRule type="expression" dxfId="43" priority="10">
      <formula>$S$40=""</formula>
    </cfRule>
  </conditionalFormatting>
  <conditionalFormatting sqref="N44:P44">
    <cfRule type="expression" dxfId="42" priority="28">
      <formula>$N$44=""</formula>
    </cfRule>
  </conditionalFormatting>
  <conditionalFormatting sqref="L48:T48">
    <cfRule type="expression" dxfId="41" priority="9">
      <formula>$L$48=""</formula>
    </cfRule>
  </conditionalFormatting>
  <conditionalFormatting sqref="X48:AE48">
    <cfRule type="expression" dxfId="40" priority="8">
      <formula>$X$48=""</formula>
    </cfRule>
  </conditionalFormatting>
  <conditionalFormatting sqref="M50:N50">
    <cfRule type="expression" dxfId="39" priority="7">
      <formula>$M$50=""</formula>
    </cfRule>
  </conditionalFormatting>
  <conditionalFormatting sqref="P50:R50">
    <cfRule type="expression" dxfId="38" priority="6">
      <formula>$P$50=""</formula>
    </cfRule>
  </conditionalFormatting>
  <conditionalFormatting sqref="M52:AE52">
    <cfRule type="expression" dxfId="37" priority="5">
      <formula>$M$52=""</formula>
    </cfRule>
  </conditionalFormatting>
  <conditionalFormatting sqref="M54:AA54">
    <cfRule type="expression" dxfId="36" priority="4">
      <formula>$M$54=""</formula>
    </cfRule>
  </conditionalFormatting>
  <conditionalFormatting sqref="L19:O19">
    <cfRule type="expression" dxfId="35" priority="3">
      <formula>$L$19=""</formula>
    </cfRule>
  </conditionalFormatting>
  <conditionalFormatting sqref="Y25:Z25">
    <cfRule type="containsBlanks" dxfId="34" priority="1">
      <formula>LEN(TRIM(Y25))=0</formula>
    </cfRule>
  </conditionalFormatting>
  <printOptions horizontalCentered="1"/>
  <pageMargins left="0.70866141732283472" right="0.70866141732283472" top="0.9448818897637796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locked="0" defaultSize="0" autoFill="0" autoLine="0" autoPict="0">
                <anchor moveWithCells="1">
                  <from>
                    <xdr:col>9</xdr:col>
                    <xdr:colOff>180975</xdr:colOff>
                    <xdr:row>19</xdr:row>
                    <xdr:rowOff>200025</xdr:rowOff>
                  </from>
                  <to>
                    <xdr:col>10</xdr:col>
                    <xdr:colOff>209550</xdr:colOff>
                    <xdr:row>21</xdr:row>
                    <xdr:rowOff>28575</xdr:rowOff>
                  </to>
                </anchor>
              </controlPr>
            </control>
          </mc:Choice>
        </mc:AlternateContent>
        <mc:AlternateContent xmlns:mc="http://schemas.openxmlformats.org/markup-compatibility/2006">
          <mc:Choice Requires="x14">
            <control shapeId="1039" r:id="rId5" name="Check Box 15">
              <controlPr locked="0" defaultSize="0" autoFill="0" autoLine="0" autoPict="0">
                <anchor moveWithCells="1">
                  <from>
                    <xdr:col>9</xdr:col>
                    <xdr:colOff>180975</xdr:colOff>
                    <xdr:row>20</xdr:row>
                    <xdr:rowOff>200025</xdr:rowOff>
                  </from>
                  <to>
                    <xdr:col>10</xdr:col>
                    <xdr:colOff>209550</xdr:colOff>
                    <xdr:row>22</xdr:row>
                    <xdr:rowOff>28575</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9</xdr:col>
                    <xdr:colOff>180975</xdr:colOff>
                    <xdr:row>21</xdr:row>
                    <xdr:rowOff>200025</xdr:rowOff>
                  </from>
                  <to>
                    <xdr:col>11</xdr:col>
                    <xdr:colOff>104775</xdr:colOff>
                    <xdr:row>23</xdr:row>
                    <xdr:rowOff>28575</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9</xdr:col>
                    <xdr:colOff>180975</xdr:colOff>
                    <xdr:row>22</xdr:row>
                    <xdr:rowOff>200025</xdr:rowOff>
                  </from>
                  <to>
                    <xdr:col>11</xdr:col>
                    <xdr:colOff>104775</xdr:colOff>
                    <xdr:row>24</xdr:row>
                    <xdr:rowOff>28575</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9</xdr:col>
                    <xdr:colOff>180975</xdr:colOff>
                    <xdr:row>23</xdr:row>
                    <xdr:rowOff>200025</xdr:rowOff>
                  </from>
                  <to>
                    <xdr:col>11</xdr:col>
                    <xdr:colOff>104775</xdr:colOff>
                    <xdr:row>25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00000000-000E-0000-0000-000001000000}">
            <xm:f>AND($N$44&gt;5,OR('02_事業計画書'!$Q$7=TRUE,'02_事業計画書'!$Q$8=TRUE,'02_事業計画書'!$Q$9=TRUE))</xm:f>
            <x14:dxf>
              <fill>
                <patternFill>
                  <bgColor rgb="FFFF0000"/>
                </patternFill>
              </fill>
            </x14:dxf>
          </x14:cfRule>
          <xm:sqref>N44:P44</xm:sqref>
        </x14:conditionalFormatting>
        <x14:conditionalFormatting xmlns:xm="http://schemas.microsoft.com/office/excel/2006/main">
          <x14:cfRule type="expression" priority="29" id="{4663164F-7B1D-4000-A411-A4830F5F3360}">
            <xm:f>AND($Y$25="",'02_事業計画書'!$Q$9=TRUE)</xm:f>
            <x14:dxf>
              <fill>
                <patternFill>
                  <bgColor theme="7" tint="0.79998168889431442"/>
                </patternFill>
              </fill>
            </x14:dxf>
          </x14:cfRule>
          <xm:sqref>Y25:Z25</xm:sqref>
        </x14:conditionalFormatting>
        <x14:conditionalFormatting xmlns:xm="http://schemas.microsoft.com/office/excel/2006/main">
          <x14:cfRule type="expression" priority="2" id="{A82A22F5-8EA2-4BAE-A696-66CEB5703E27}">
            <xm:f>AND('02_事業計画書'!$Q$5=FALSE,'02_事業計画書'!$Q$6=FALSE,'02_事業計画書'!$Q$7=FALSE,'02_事業計画書'!$Q$8=FALSE,'02_事業計画書'!$Q$9=FALSE)</xm:f>
            <x14:dxf>
              <fill>
                <patternFill>
                  <bgColor theme="7" tint="0.79998168889431442"/>
                </patternFill>
              </fill>
            </x14:dxf>
          </x14:cfRule>
          <xm:sqref>J21:K26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3768B-7E4B-4029-ABFE-D1E77C1FDFCF}">
  <dimension ref="A1:R45"/>
  <sheetViews>
    <sheetView showZeros="0" view="pageBreakPreview" zoomScaleNormal="100" zoomScaleSheetLayoutView="100" workbookViewId="0">
      <selection activeCell="M12" sqref="M12:N12"/>
    </sheetView>
  </sheetViews>
  <sheetFormatPr defaultColWidth="5.875" defaultRowHeight="13.5"/>
  <cols>
    <col min="1" max="12" width="5.875" style="28"/>
    <col min="13" max="13" width="6.125" style="28" customWidth="1"/>
    <col min="14" max="15" width="5.875" style="28"/>
    <col min="16" max="16" width="5.875" style="28" customWidth="1"/>
    <col min="17" max="17" width="0.125" style="28" customWidth="1"/>
    <col min="18" max="18" width="5.875" style="28" hidden="1" customWidth="1"/>
    <col min="19" max="16384" width="5.875" style="28"/>
  </cols>
  <sheetData>
    <row r="1" spans="1:18" ht="14.25" thickBot="1">
      <c r="A1" s="88" t="s">
        <v>253</v>
      </c>
      <c r="B1" s="88"/>
      <c r="C1" s="88"/>
      <c r="D1" s="88"/>
      <c r="E1" s="88"/>
      <c r="F1" s="88"/>
      <c r="G1" s="88"/>
      <c r="H1" s="88"/>
      <c r="I1" s="88"/>
      <c r="J1" s="88"/>
      <c r="K1" s="88"/>
      <c r="L1" s="88"/>
      <c r="M1" s="88"/>
      <c r="N1" s="88"/>
      <c r="O1" s="88"/>
      <c r="P1" s="88"/>
    </row>
    <row r="2" spans="1:18" s="31" customFormat="1" ht="18" thickTop="1" thickBot="1">
      <c r="A2" s="328" t="s">
        <v>254</v>
      </c>
      <c r="B2" s="328"/>
      <c r="C2" s="328"/>
      <c r="D2" s="328"/>
      <c r="E2" s="328"/>
      <c r="F2" s="328"/>
      <c r="G2" s="328"/>
      <c r="H2" s="328"/>
      <c r="I2" s="328"/>
      <c r="J2" s="328"/>
      <c r="K2" s="328"/>
      <c r="L2" s="328"/>
      <c r="M2" s="328"/>
      <c r="N2" s="328"/>
      <c r="O2" s="328"/>
      <c r="P2" s="328"/>
      <c r="Q2" s="326" t="s">
        <v>191</v>
      </c>
      <c r="R2" s="327"/>
    </row>
    <row r="3" spans="1:18" ht="15" thickTop="1" thickBot="1">
      <c r="A3" s="37"/>
      <c r="B3" s="37"/>
      <c r="C3" s="37"/>
      <c r="D3" s="37"/>
      <c r="E3" s="37"/>
      <c r="F3" s="37"/>
      <c r="G3" s="37"/>
      <c r="H3" s="37"/>
      <c r="I3" s="37"/>
      <c r="J3" s="37"/>
      <c r="K3" s="37"/>
      <c r="L3" s="37"/>
      <c r="M3" s="37"/>
      <c r="N3" s="37"/>
      <c r="O3" s="37"/>
      <c r="P3" s="37"/>
    </row>
    <row r="4" spans="1:18" ht="30" customHeight="1">
      <c r="A4" s="322" t="s">
        <v>26</v>
      </c>
      <c r="B4" s="288"/>
      <c r="C4" s="287"/>
      <c r="D4" s="329">
        <f>'01_交付申請書'!$S$9</f>
        <v>0</v>
      </c>
      <c r="E4" s="323"/>
      <c r="F4" s="323"/>
      <c r="G4" s="323"/>
      <c r="H4" s="323"/>
      <c r="I4" s="323"/>
      <c r="J4" s="323"/>
      <c r="K4" s="323"/>
      <c r="L4" s="323"/>
      <c r="M4" s="323"/>
      <c r="N4" s="323"/>
      <c r="O4" s="323"/>
      <c r="P4" s="330"/>
    </row>
    <row r="5" spans="1:18" ht="19.5" customHeight="1">
      <c r="A5" s="290" t="s">
        <v>35</v>
      </c>
      <c r="B5" s="275"/>
      <c r="C5" s="276"/>
      <c r="D5" s="103" t="str">
        <f>IF($Q5=TRUE,"☑","□")</f>
        <v>□</v>
      </c>
      <c r="E5" s="40" t="s">
        <v>34</v>
      </c>
      <c r="F5" s="40"/>
      <c r="G5" s="40"/>
      <c r="H5" s="40"/>
      <c r="I5" s="40"/>
      <c r="J5" s="40"/>
      <c r="K5" s="40"/>
      <c r="L5" s="104" t="s">
        <v>36</v>
      </c>
      <c r="M5" s="104" t="s">
        <v>37</v>
      </c>
      <c r="N5" s="331" t="s">
        <v>38</v>
      </c>
      <c r="O5" s="331"/>
      <c r="P5" s="41"/>
      <c r="Q5" s="32" t="b">
        <v>0</v>
      </c>
    </row>
    <row r="6" spans="1:18" ht="19.5" customHeight="1">
      <c r="A6" s="265"/>
      <c r="B6" s="266"/>
      <c r="C6" s="267"/>
      <c r="D6" s="105" t="str">
        <f>IF($Q6=TRUE,"☑","□")</f>
        <v>□</v>
      </c>
      <c r="E6" s="37" t="s">
        <v>39</v>
      </c>
      <c r="F6" s="37"/>
      <c r="G6" s="37"/>
      <c r="H6" s="37"/>
      <c r="I6" s="37"/>
      <c r="J6" s="37"/>
      <c r="K6" s="37"/>
      <c r="L6" s="106" t="s">
        <v>36</v>
      </c>
      <c r="M6" s="106" t="s">
        <v>40</v>
      </c>
      <c r="N6" s="254" t="s">
        <v>15</v>
      </c>
      <c r="O6" s="254"/>
      <c r="P6" s="38"/>
      <c r="Q6" s="32" t="b">
        <v>0</v>
      </c>
    </row>
    <row r="7" spans="1:18" ht="19.5" customHeight="1">
      <c r="A7" s="265"/>
      <c r="B7" s="266"/>
      <c r="C7" s="267"/>
      <c r="D7" s="105" t="str">
        <f>IF($Q7=TRUE,"☑","□")</f>
        <v>□</v>
      </c>
      <c r="E7" s="37" t="s">
        <v>17</v>
      </c>
      <c r="F7" s="37"/>
      <c r="G7" s="37"/>
      <c r="H7" s="37"/>
      <c r="I7" s="37"/>
      <c r="J7" s="37"/>
      <c r="K7" s="37"/>
      <c r="L7" s="106" t="s">
        <v>36</v>
      </c>
      <c r="M7" s="106" t="s">
        <v>40</v>
      </c>
      <c r="N7" s="254" t="s">
        <v>41</v>
      </c>
      <c r="O7" s="254"/>
      <c r="P7" s="38"/>
      <c r="Q7" s="32" t="b">
        <v>0</v>
      </c>
    </row>
    <row r="8" spans="1:18" ht="19.5" customHeight="1">
      <c r="A8" s="265"/>
      <c r="B8" s="266"/>
      <c r="C8" s="267"/>
      <c r="D8" s="105" t="str">
        <f>IF($Q8=TRUE,"☑","□")</f>
        <v>□</v>
      </c>
      <c r="E8" s="37" t="s">
        <v>14</v>
      </c>
      <c r="F8" s="37"/>
      <c r="G8" s="37"/>
      <c r="H8" s="37"/>
      <c r="I8" s="37"/>
      <c r="J8" s="37"/>
      <c r="K8" s="37"/>
      <c r="L8" s="106" t="s">
        <v>36</v>
      </c>
      <c r="M8" s="106" t="s">
        <v>42</v>
      </c>
      <c r="N8" s="254" t="s">
        <v>43</v>
      </c>
      <c r="O8" s="254"/>
      <c r="P8" s="38"/>
      <c r="Q8" s="32" t="b">
        <v>0</v>
      </c>
    </row>
    <row r="9" spans="1:18" ht="19.5" customHeight="1">
      <c r="A9" s="277"/>
      <c r="B9" s="278"/>
      <c r="C9" s="279"/>
      <c r="D9" s="107" t="str">
        <f>IF($Q9=TRUE,"☑","□")</f>
        <v>□</v>
      </c>
      <c r="E9" s="94" t="s">
        <v>11</v>
      </c>
      <c r="F9" s="94"/>
      <c r="G9" s="108"/>
      <c r="H9" s="108"/>
      <c r="I9" s="108"/>
      <c r="J9" s="108"/>
      <c r="K9" s="108"/>
      <c r="L9" s="109" t="s">
        <v>36</v>
      </c>
      <c r="M9" s="110">
        <f>'01_交付申請書'!$Y$25</f>
        <v>0</v>
      </c>
      <c r="N9" s="332" t="s">
        <v>38</v>
      </c>
      <c r="O9" s="332"/>
      <c r="P9" s="111"/>
      <c r="Q9" s="32" t="b">
        <v>0</v>
      </c>
    </row>
    <row r="10" spans="1:18" ht="30" customHeight="1" thickBot="1">
      <c r="A10" s="268" t="s">
        <v>44</v>
      </c>
      <c r="B10" s="269"/>
      <c r="C10" s="269"/>
      <c r="D10" s="320" t="str">
        <f>IF('03_収支計画'!C41=0,"",'03_収支計画'!C41)</f>
        <v/>
      </c>
      <c r="E10" s="321"/>
      <c r="F10" s="321"/>
      <c r="G10" s="321"/>
      <c r="H10" s="33" t="s">
        <v>20</v>
      </c>
      <c r="I10" s="269" t="s">
        <v>45</v>
      </c>
      <c r="J10" s="269"/>
      <c r="K10" s="269"/>
      <c r="L10" s="320" t="str">
        <f>IF('01_交付申請書'!L19="","",'01_交付申請書'!L19)</f>
        <v/>
      </c>
      <c r="M10" s="321"/>
      <c r="N10" s="321"/>
      <c r="O10" s="321"/>
      <c r="P10" s="34" t="s">
        <v>20</v>
      </c>
      <c r="Q10" s="28">
        <f>COUNTIF(Q5:Q9,TRUE)</f>
        <v>0</v>
      </c>
      <c r="R10" s="28" t="str">
        <f>IF($Q$10&gt;1,"ERROR","")</f>
        <v/>
      </c>
    </row>
    <row r="11" spans="1:18" ht="11.25" customHeight="1" thickBot="1">
      <c r="A11" s="37"/>
      <c r="B11" s="37"/>
      <c r="C11" s="37"/>
      <c r="D11" s="37"/>
      <c r="E11" s="37"/>
      <c r="F11" s="37"/>
      <c r="G11" s="37"/>
      <c r="H11" s="37"/>
      <c r="I11" s="37"/>
      <c r="J11" s="37"/>
      <c r="K11" s="37"/>
      <c r="L11" s="37"/>
      <c r="M11" s="37"/>
      <c r="N11" s="37"/>
      <c r="O11" s="37"/>
      <c r="P11" s="37"/>
    </row>
    <row r="12" spans="1:18" ht="37.5" customHeight="1">
      <c r="A12" s="322" t="s">
        <v>46</v>
      </c>
      <c r="B12" s="288"/>
      <c r="C12" s="287"/>
      <c r="D12" s="323">
        <f>'01_交付申請書'!$J$27</f>
        <v>0</v>
      </c>
      <c r="E12" s="323"/>
      <c r="F12" s="323"/>
      <c r="G12" s="323"/>
      <c r="H12" s="323"/>
      <c r="I12" s="323"/>
      <c r="J12" s="323"/>
      <c r="K12" s="323"/>
      <c r="L12" s="323"/>
      <c r="M12" s="324"/>
      <c r="N12" s="325"/>
      <c r="O12" s="192"/>
      <c r="P12" s="35" t="str">
        <f>IF(M12="継続","回目","")</f>
        <v/>
      </c>
    </row>
    <row r="13" spans="1:18">
      <c r="A13" s="290" t="s">
        <v>47</v>
      </c>
      <c r="B13" s="275"/>
      <c r="C13" s="276"/>
      <c r="D13" s="36" t="s">
        <v>48</v>
      </c>
      <c r="E13" s="37"/>
      <c r="F13" s="37"/>
      <c r="G13" s="37"/>
      <c r="H13" s="37"/>
      <c r="I13" s="37"/>
      <c r="J13" s="37"/>
      <c r="K13" s="37"/>
      <c r="L13" s="37"/>
      <c r="M13" s="37"/>
      <c r="N13" s="37"/>
      <c r="O13" s="37"/>
      <c r="P13" s="38"/>
    </row>
    <row r="14" spans="1:18" ht="85.5" customHeight="1">
      <c r="A14" s="265"/>
      <c r="B14" s="266"/>
      <c r="C14" s="267"/>
      <c r="D14" s="294"/>
      <c r="E14" s="295"/>
      <c r="F14" s="295"/>
      <c r="G14" s="295"/>
      <c r="H14" s="295"/>
      <c r="I14" s="295"/>
      <c r="J14" s="295"/>
      <c r="K14" s="295"/>
      <c r="L14" s="295"/>
      <c r="M14" s="295"/>
      <c r="N14" s="295"/>
      <c r="O14" s="295"/>
      <c r="P14" s="296"/>
    </row>
    <row r="15" spans="1:18">
      <c r="A15" s="265"/>
      <c r="B15" s="266"/>
      <c r="C15" s="267"/>
      <c r="D15" s="39" t="s">
        <v>49</v>
      </c>
      <c r="E15" s="40"/>
      <c r="F15" s="40"/>
      <c r="G15" s="40"/>
      <c r="H15" s="40"/>
      <c r="I15" s="40"/>
      <c r="J15" s="40"/>
      <c r="K15" s="40"/>
      <c r="L15" s="40"/>
      <c r="M15" s="40"/>
      <c r="N15" s="40"/>
      <c r="O15" s="40"/>
      <c r="P15" s="41"/>
    </row>
    <row r="16" spans="1:18" ht="71.25" customHeight="1">
      <c r="A16" s="277"/>
      <c r="B16" s="278"/>
      <c r="C16" s="279"/>
      <c r="D16" s="294"/>
      <c r="E16" s="295"/>
      <c r="F16" s="295"/>
      <c r="G16" s="295"/>
      <c r="H16" s="295"/>
      <c r="I16" s="295"/>
      <c r="J16" s="295"/>
      <c r="K16" s="295"/>
      <c r="L16" s="295"/>
      <c r="M16" s="295"/>
      <c r="N16" s="295"/>
      <c r="O16" s="295"/>
      <c r="P16" s="296"/>
    </row>
    <row r="17" spans="1:16" ht="37.5" customHeight="1">
      <c r="A17" s="303" t="s">
        <v>50</v>
      </c>
      <c r="B17" s="304"/>
      <c r="C17" s="305"/>
      <c r="D17" s="314"/>
      <c r="E17" s="315"/>
      <c r="F17" s="315"/>
      <c r="G17" s="42" t="s">
        <v>51</v>
      </c>
      <c r="H17" s="315"/>
      <c r="I17" s="315"/>
      <c r="J17" s="316"/>
      <c r="K17" s="312" t="s">
        <v>52</v>
      </c>
      <c r="L17" s="313"/>
      <c r="M17" s="313"/>
      <c r="N17" s="317"/>
      <c r="O17" s="318"/>
      <c r="P17" s="319"/>
    </row>
    <row r="18" spans="1:16" ht="37.5" customHeight="1">
      <c r="A18" s="303" t="s">
        <v>53</v>
      </c>
      <c r="B18" s="304"/>
      <c r="C18" s="305"/>
      <c r="D18" s="306"/>
      <c r="E18" s="307"/>
      <c r="F18" s="307"/>
      <c r="G18" s="307"/>
      <c r="H18" s="307"/>
      <c r="I18" s="307"/>
      <c r="J18" s="307"/>
      <c r="K18" s="307"/>
      <c r="L18" s="307"/>
      <c r="M18" s="307"/>
      <c r="N18" s="307"/>
      <c r="O18" s="307"/>
      <c r="P18" s="308"/>
    </row>
    <row r="19" spans="1:16" ht="37.5" customHeight="1">
      <c r="A19" s="265" t="s">
        <v>54</v>
      </c>
      <c r="B19" s="266"/>
      <c r="C19" s="267"/>
      <c r="D19" s="309"/>
      <c r="E19" s="310"/>
      <c r="F19" s="310"/>
      <c r="G19" s="310"/>
      <c r="H19" s="311"/>
      <c r="I19" s="312" t="s">
        <v>55</v>
      </c>
      <c r="J19" s="313"/>
      <c r="K19" s="313"/>
      <c r="L19" s="306"/>
      <c r="M19" s="307"/>
      <c r="N19" s="307"/>
      <c r="O19" s="307"/>
      <c r="P19" s="308"/>
    </row>
    <row r="20" spans="1:16">
      <c r="A20" s="290" t="s">
        <v>56</v>
      </c>
      <c r="B20" s="275"/>
      <c r="C20" s="276"/>
      <c r="D20" s="43" t="s">
        <v>57</v>
      </c>
      <c r="E20" s="37"/>
      <c r="F20" s="37"/>
      <c r="G20" s="37"/>
      <c r="H20" s="37"/>
      <c r="I20" s="37"/>
      <c r="J20" s="37"/>
      <c r="K20" s="37"/>
      <c r="L20" s="37"/>
      <c r="M20" s="37"/>
      <c r="N20" s="37"/>
      <c r="O20" s="37"/>
      <c r="P20" s="38"/>
    </row>
    <row r="21" spans="1:16" ht="135" customHeight="1">
      <c r="A21" s="277"/>
      <c r="B21" s="278"/>
      <c r="C21" s="279"/>
      <c r="D21" s="294"/>
      <c r="E21" s="295"/>
      <c r="F21" s="295"/>
      <c r="G21" s="295"/>
      <c r="H21" s="295"/>
      <c r="I21" s="295"/>
      <c r="J21" s="295"/>
      <c r="K21" s="295"/>
      <c r="L21" s="295"/>
      <c r="M21" s="295"/>
      <c r="N21" s="295"/>
      <c r="O21" s="295"/>
      <c r="P21" s="296"/>
    </row>
    <row r="22" spans="1:16" ht="37.5" customHeight="1">
      <c r="A22" s="277" t="s">
        <v>58</v>
      </c>
      <c r="B22" s="278"/>
      <c r="C22" s="279"/>
      <c r="D22" s="299"/>
      <c r="E22" s="300"/>
      <c r="F22" s="300"/>
      <c r="G22" s="300"/>
      <c r="H22" s="300"/>
      <c r="I22" s="300"/>
      <c r="J22" s="301"/>
      <c r="K22" s="278" t="s">
        <v>59</v>
      </c>
      <c r="L22" s="278"/>
      <c r="M22" s="278"/>
      <c r="N22" s="299"/>
      <c r="O22" s="300"/>
      <c r="P22" s="302"/>
    </row>
    <row r="23" spans="1:16">
      <c r="A23" s="290" t="s">
        <v>60</v>
      </c>
      <c r="B23" s="275"/>
      <c r="C23" s="276"/>
      <c r="D23" s="36" t="s">
        <v>61</v>
      </c>
      <c r="E23" s="37"/>
      <c r="F23" s="37"/>
      <c r="G23" s="37"/>
      <c r="H23" s="37"/>
      <c r="I23" s="37"/>
      <c r="J23" s="37"/>
      <c r="K23" s="37"/>
      <c r="L23" s="37"/>
      <c r="M23" s="37"/>
      <c r="N23" s="37"/>
      <c r="O23" s="37"/>
      <c r="P23" s="38"/>
    </row>
    <row r="24" spans="1:16" ht="37.5" customHeight="1">
      <c r="A24" s="265"/>
      <c r="B24" s="266"/>
      <c r="C24" s="267"/>
      <c r="D24" s="291"/>
      <c r="E24" s="292"/>
      <c r="F24" s="292"/>
      <c r="G24" s="292"/>
      <c r="H24" s="292"/>
      <c r="I24" s="292"/>
      <c r="J24" s="292"/>
      <c r="K24" s="292"/>
      <c r="L24" s="292"/>
      <c r="M24" s="292"/>
      <c r="N24" s="292"/>
      <c r="O24" s="292"/>
      <c r="P24" s="293"/>
    </row>
    <row r="25" spans="1:16" ht="13.5" customHeight="1">
      <c r="A25" s="290" t="s">
        <v>62</v>
      </c>
      <c r="B25" s="275"/>
      <c r="C25" s="276"/>
      <c r="D25" s="44" t="s">
        <v>63</v>
      </c>
      <c r="E25" s="40"/>
      <c r="F25" s="40"/>
      <c r="G25" s="40"/>
      <c r="H25" s="40"/>
      <c r="I25" s="40"/>
      <c r="J25" s="40"/>
      <c r="K25" s="40"/>
      <c r="L25" s="40"/>
      <c r="M25" s="40"/>
      <c r="N25" s="40"/>
      <c r="O25" s="40"/>
      <c r="P25" s="41"/>
    </row>
    <row r="26" spans="1:16" ht="37.5" customHeight="1">
      <c r="A26" s="277"/>
      <c r="B26" s="278"/>
      <c r="C26" s="279"/>
      <c r="D26" s="294"/>
      <c r="E26" s="295"/>
      <c r="F26" s="295"/>
      <c r="G26" s="295"/>
      <c r="H26" s="295"/>
      <c r="I26" s="295"/>
      <c r="J26" s="295"/>
      <c r="K26" s="295"/>
      <c r="L26" s="295"/>
      <c r="M26" s="295"/>
      <c r="N26" s="295"/>
      <c r="O26" s="295"/>
      <c r="P26" s="296"/>
    </row>
    <row r="27" spans="1:16">
      <c r="A27" s="290" t="s">
        <v>64</v>
      </c>
      <c r="B27" s="275"/>
      <c r="C27" s="276"/>
      <c r="D27" s="36" t="s">
        <v>65</v>
      </c>
      <c r="E27" s="37"/>
      <c r="F27" s="37"/>
      <c r="G27" s="37"/>
      <c r="H27" s="37"/>
      <c r="I27" s="37"/>
      <c r="J27" s="37"/>
      <c r="K27" s="37"/>
      <c r="L27" s="37"/>
      <c r="M27" s="37"/>
      <c r="N27" s="37"/>
      <c r="O27" s="37"/>
      <c r="P27" s="38"/>
    </row>
    <row r="28" spans="1:16" ht="37.5" customHeight="1" thickBot="1">
      <c r="A28" s="268"/>
      <c r="B28" s="269"/>
      <c r="C28" s="270"/>
      <c r="D28" s="297"/>
      <c r="E28" s="297"/>
      <c r="F28" s="297"/>
      <c r="G28" s="297"/>
      <c r="H28" s="297"/>
      <c r="I28" s="297"/>
      <c r="J28" s="297"/>
      <c r="K28" s="297"/>
      <c r="L28" s="297"/>
      <c r="M28" s="297"/>
      <c r="N28" s="297"/>
      <c r="O28" s="297"/>
      <c r="P28" s="298"/>
    </row>
    <row r="29" spans="1:16" ht="27" customHeight="1">
      <c r="A29" s="283" t="s">
        <v>66</v>
      </c>
      <c r="B29" s="284"/>
      <c r="C29" s="285"/>
      <c r="D29" s="286" t="s">
        <v>67</v>
      </c>
      <c r="E29" s="287"/>
      <c r="F29" s="288" t="s">
        <v>68</v>
      </c>
      <c r="G29" s="288"/>
      <c r="H29" s="288"/>
      <c r="I29" s="288"/>
      <c r="J29" s="288"/>
      <c r="K29" s="288"/>
      <c r="L29" s="288"/>
      <c r="M29" s="288"/>
      <c r="N29" s="288"/>
      <c r="O29" s="288"/>
      <c r="P29" s="289"/>
    </row>
    <row r="30" spans="1:16" ht="52.5" customHeight="1">
      <c r="A30" s="265"/>
      <c r="B30" s="266"/>
      <c r="C30" s="267"/>
      <c r="D30" s="260" t="s">
        <v>69</v>
      </c>
      <c r="E30" s="261"/>
      <c r="F30" s="262"/>
      <c r="G30" s="263"/>
      <c r="H30" s="263"/>
      <c r="I30" s="263"/>
      <c r="J30" s="263"/>
      <c r="K30" s="263"/>
      <c r="L30" s="263"/>
      <c r="M30" s="263"/>
      <c r="N30" s="263"/>
      <c r="O30" s="263"/>
      <c r="P30" s="264"/>
    </row>
    <row r="31" spans="1:16" ht="52.5" customHeight="1">
      <c r="A31" s="265"/>
      <c r="B31" s="266"/>
      <c r="C31" s="267"/>
      <c r="D31" s="260" t="s">
        <v>70</v>
      </c>
      <c r="E31" s="261"/>
      <c r="F31" s="262"/>
      <c r="G31" s="263"/>
      <c r="H31" s="263"/>
      <c r="I31" s="263"/>
      <c r="J31" s="263"/>
      <c r="K31" s="263"/>
      <c r="L31" s="263"/>
      <c r="M31" s="263"/>
      <c r="N31" s="263"/>
      <c r="O31" s="263"/>
      <c r="P31" s="264"/>
    </row>
    <row r="32" spans="1:16" ht="52.5" customHeight="1">
      <c r="A32" s="265"/>
      <c r="B32" s="266"/>
      <c r="C32" s="267"/>
      <c r="D32" s="260" t="s">
        <v>71</v>
      </c>
      <c r="E32" s="261"/>
      <c r="F32" s="262"/>
      <c r="G32" s="263"/>
      <c r="H32" s="263"/>
      <c r="I32" s="263"/>
      <c r="J32" s="263"/>
      <c r="K32" s="263"/>
      <c r="L32" s="263"/>
      <c r="M32" s="263"/>
      <c r="N32" s="263"/>
      <c r="O32" s="263"/>
      <c r="P32" s="264"/>
    </row>
    <row r="33" spans="1:16" ht="52.5" customHeight="1">
      <c r="A33" s="265"/>
      <c r="B33" s="266"/>
      <c r="C33" s="267"/>
      <c r="D33" s="260" t="s">
        <v>72</v>
      </c>
      <c r="E33" s="261"/>
      <c r="F33" s="262"/>
      <c r="G33" s="263"/>
      <c r="H33" s="263"/>
      <c r="I33" s="263"/>
      <c r="J33" s="263"/>
      <c r="K33" s="263"/>
      <c r="L33" s="263"/>
      <c r="M33" s="263"/>
      <c r="N33" s="263"/>
      <c r="O33" s="263"/>
      <c r="P33" s="264"/>
    </row>
    <row r="34" spans="1:16" ht="52.5" customHeight="1">
      <c r="A34" s="265"/>
      <c r="B34" s="266"/>
      <c r="C34" s="267"/>
      <c r="D34" s="260" t="s">
        <v>73</v>
      </c>
      <c r="E34" s="261"/>
      <c r="F34" s="262"/>
      <c r="G34" s="263"/>
      <c r="H34" s="263"/>
      <c r="I34" s="263"/>
      <c r="J34" s="263"/>
      <c r="K34" s="263"/>
      <c r="L34" s="263"/>
      <c r="M34" s="263"/>
      <c r="N34" s="263"/>
      <c r="O34" s="263"/>
      <c r="P34" s="264"/>
    </row>
    <row r="35" spans="1:16" ht="52.5" customHeight="1">
      <c r="A35" s="265"/>
      <c r="B35" s="266"/>
      <c r="C35" s="267"/>
      <c r="D35" s="260" t="s">
        <v>74</v>
      </c>
      <c r="E35" s="261"/>
      <c r="F35" s="262"/>
      <c r="G35" s="263"/>
      <c r="H35" s="263"/>
      <c r="I35" s="263"/>
      <c r="J35" s="263"/>
      <c r="K35" s="263"/>
      <c r="L35" s="263"/>
      <c r="M35" s="263"/>
      <c r="N35" s="263"/>
      <c r="O35" s="263"/>
      <c r="P35" s="264"/>
    </row>
    <row r="36" spans="1:16" ht="52.5" customHeight="1">
      <c r="A36" s="265"/>
      <c r="B36" s="266"/>
      <c r="C36" s="267"/>
      <c r="D36" s="260" t="s">
        <v>75</v>
      </c>
      <c r="E36" s="261"/>
      <c r="F36" s="262"/>
      <c r="G36" s="263"/>
      <c r="H36" s="263"/>
      <c r="I36" s="263"/>
      <c r="J36" s="263"/>
      <c r="K36" s="263"/>
      <c r="L36" s="263"/>
      <c r="M36" s="263"/>
      <c r="N36" s="263"/>
      <c r="O36" s="263"/>
      <c r="P36" s="264"/>
    </row>
    <row r="37" spans="1:16" ht="52.5" customHeight="1">
      <c r="A37" s="265"/>
      <c r="B37" s="266"/>
      <c r="C37" s="267"/>
      <c r="D37" s="260" t="s">
        <v>76</v>
      </c>
      <c r="E37" s="261"/>
      <c r="F37" s="262"/>
      <c r="G37" s="263"/>
      <c r="H37" s="263"/>
      <c r="I37" s="263"/>
      <c r="J37" s="263"/>
      <c r="K37" s="263"/>
      <c r="L37" s="263"/>
      <c r="M37" s="263"/>
      <c r="N37" s="263"/>
      <c r="O37" s="263"/>
      <c r="P37" s="264"/>
    </row>
    <row r="38" spans="1:16" ht="52.5" customHeight="1">
      <c r="A38" s="265"/>
      <c r="B38" s="266"/>
      <c r="C38" s="267"/>
      <c r="D38" s="260" t="s">
        <v>77</v>
      </c>
      <c r="E38" s="261"/>
      <c r="F38" s="262"/>
      <c r="G38" s="263"/>
      <c r="H38" s="263"/>
      <c r="I38" s="263"/>
      <c r="J38" s="263"/>
      <c r="K38" s="263"/>
      <c r="L38" s="263"/>
      <c r="M38" s="263"/>
      <c r="N38" s="263"/>
      <c r="O38" s="263"/>
      <c r="P38" s="264"/>
    </row>
    <row r="39" spans="1:16" ht="52.5" customHeight="1">
      <c r="A39" s="265"/>
      <c r="B39" s="266"/>
      <c r="C39" s="267"/>
      <c r="D39" s="260" t="s">
        <v>78</v>
      </c>
      <c r="E39" s="261"/>
      <c r="F39" s="262"/>
      <c r="G39" s="263"/>
      <c r="H39" s="263"/>
      <c r="I39" s="263"/>
      <c r="J39" s="263"/>
      <c r="K39" s="263"/>
      <c r="L39" s="263"/>
      <c r="M39" s="263"/>
      <c r="N39" s="263"/>
      <c r="O39" s="263"/>
      <c r="P39" s="264"/>
    </row>
    <row r="40" spans="1:16" ht="52.5" customHeight="1">
      <c r="A40" s="265"/>
      <c r="B40" s="266"/>
      <c r="C40" s="267"/>
      <c r="D40" s="260" t="s">
        <v>79</v>
      </c>
      <c r="E40" s="261"/>
      <c r="F40" s="262"/>
      <c r="G40" s="263"/>
      <c r="H40" s="263"/>
      <c r="I40" s="263"/>
      <c r="J40" s="263"/>
      <c r="K40" s="263"/>
      <c r="L40" s="263"/>
      <c r="M40" s="263"/>
      <c r="N40" s="263"/>
      <c r="O40" s="263"/>
      <c r="P40" s="264"/>
    </row>
    <row r="41" spans="1:16" ht="52.5" customHeight="1">
      <c r="A41" s="265"/>
      <c r="B41" s="266"/>
      <c r="C41" s="267"/>
      <c r="D41" s="260" t="s">
        <v>80</v>
      </c>
      <c r="E41" s="261"/>
      <c r="F41" s="262"/>
      <c r="G41" s="263"/>
      <c r="H41" s="263"/>
      <c r="I41" s="263"/>
      <c r="J41" s="263"/>
      <c r="K41" s="263"/>
      <c r="L41" s="263"/>
      <c r="M41" s="263"/>
      <c r="N41" s="263"/>
      <c r="O41" s="263"/>
      <c r="P41" s="264"/>
    </row>
    <row r="42" spans="1:16">
      <c r="A42" s="274" t="s">
        <v>81</v>
      </c>
      <c r="B42" s="275"/>
      <c r="C42" s="276"/>
      <c r="D42" s="39" t="s">
        <v>82</v>
      </c>
      <c r="E42" s="40"/>
      <c r="F42" s="40"/>
      <c r="G42" s="40"/>
      <c r="H42" s="40"/>
      <c r="I42" s="40"/>
      <c r="J42" s="40"/>
      <c r="K42" s="40"/>
      <c r="L42" s="40"/>
      <c r="M42" s="40"/>
      <c r="N42" s="40"/>
      <c r="O42" s="40"/>
      <c r="P42" s="41"/>
    </row>
    <row r="43" spans="1:16" ht="86.25" customHeight="1">
      <c r="A43" s="277"/>
      <c r="B43" s="278"/>
      <c r="C43" s="279"/>
      <c r="D43" s="280"/>
      <c r="E43" s="281"/>
      <c r="F43" s="281"/>
      <c r="G43" s="281"/>
      <c r="H43" s="281"/>
      <c r="I43" s="281"/>
      <c r="J43" s="281"/>
      <c r="K43" s="281"/>
      <c r="L43" s="281"/>
      <c r="M43" s="281"/>
      <c r="N43" s="281"/>
      <c r="O43" s="281"/>
      <c r="P43" s="282"/>
    </row>
    <row r="44" spans="1:16">
      <c r="A44" s="265" t="s">
        <v>83</v>
      </c>
      <c r="B44" s="266"/>
      <c r="C44" s="267"/>
      <c r="D44" s="43" t="s">
        <v>84</v>
      </c>
      <c r="E44" s="37"/>
      <c r="F44" s="37"/>
      <c r="G44" s="37"/>
      <c r="H44" s="37"/>
      <c r="I44" s="37"/>
      <c r="J44" s="37"/>
      <c r="K44" s="37"/>
      <c r="L44" s="37"/>
      <c r="M44" s="37"/>
      <c r="N44" s="37"/>
      <c r="O44" s="37"/>
      <c r="P44" s="38"/>
    </row>
    <row r="45" spans="1:16" ht="86.25" customHeight="1" thickBot="1">
      <c r="A45" s="268"/>
      <c r="B45" s="269"/>
      <c r="C45" s="270"/>
      <c r="D45" s="271"/>
      <c r="E45" s="272"/>
      <c r="F45" s="272"/>
      <c r="G45" s="272"/>
      <c r="H45" s="272"/>
      <c r="I45" s="272"/>
      <c r="J45" s="272"/>
      <c r="K45" s="272"/>
      <c r="L45" s="272"/>
      <c r="M45" s="272"/>
      <c r="N45" s="272"/>
      <c r="O45" s="272"/>
      <c r="P45" s="273"/>
    </row>
  </sheetData>
  <sheetProtection algorithmName="SHA-512" hashValue="XN99vtdcTD3+NbprnVpObZYX4xrQrdi8ni2vsKweUWbPx3RDQEl0LHUuTc8+eG6qJkOH6HVRmnMRPo+EBaJANQ==" saltValue="1Th6Fbzpw90nyqYx7mGq3A==" spinCount="100000" sheet="1" formatCells="0" formatRows="0" selectLockedCells="1"/>
  <mergeCells count="74">
    <mergeCell ref="Q2:R2"/>
    <mergeCell ref="A2:P2"/>
    <mergeCell ref="A4:C4"/>
    <mergeCell ref="D4:P4"/>
    <mergeCell ref="A5:C9"/>
    <mergeCell ref="N5:O5"/>
    <mergeCell ref="N6:O6"/>
    <mergeCell ref="N7:O7"/>
    <mergeCell ref="N8:O8"/>
    <mergeCell ref="N9:O9"/>
    <mergeCell ref="A10:C10"/>
    <mergeCell ref="D10:G10"/>
    <mergeCell ref="I10:K10"/>
    <mergeCell ref="L10:O10"/>
    <mergeCell ref="A12:C12"/>
    <mergeCell ref="D12:L12"/>
    <mergeCell ref="M12:N12"/>
    <mergeCell ref="A13:C16"/>
    <mergeCell ref="D14:P14"/>
    <mergeCell ref="D16:P16"/>
    <mergeCell ref="A17:C17"/>
    <mergeCell ref="D17:F17"/>
    <mergeCell ref="H17:J17"/>
    <mergeCell ref="K17:M17"/>
    <mergeCell ref="N17:P17"/>
    <mergeCell ref="A18:C18"/>
    <mergeCell ref="D18:P18"/>
    <mergeCell ref="A19:C19"/>
    <mergeCell ref="D19:H19"/>
    <mergeCell ref="I19:K19"/>
    <mergeCell ref="L19:P19"/>
    <mergeCell ref="A20:C21"/>
    <mergeCell ref="D21:P21"/>
    <mergeCell ref="A22:C22"/>
    <mergeCell ref="D22:J22"/>
    <mergeCell ref="K22:M22"/>
    <mergeCell ref="N22:P22"/>
    <mergeCell ref="D34:E34"/>
    <mergeCell ref="F34:P34"/>
    <mergeCell ref="D35:E35"/>
    <mergeCell ref="A23:C24"/>
    <mergeCell ref="D24:P24"/>
    <mergeCell ref="A25:C26"/>
    <mergeCell ref="D26:P26"/>
    <mergeCell ref="A27:C28"/>
    <mergeCell ref="D28:P28"/>
    <mergeCell ref="F31:P31"/>
    <mergeCell ref="D32:E32"/>
    <mergeCell ref="F32:P32"/>
    <mergeCell ref="D33:E33"/>
    <mergeCell ref="F33:P33"/>
    <mergeCell ref="F35:P35"/>
    <mergeCell ref="D37:E37"/>
    <mergeCell ref="F37:P37"/>
    <mergeCell ref="D38:E38"/>
    <mergeCell ref="F38:P38"/>
    <mergeCell ref="D36:E36"/>
    <mergeCell ref="F36:P36"/>
    <mergeCell ref="D39:E39"/>
    <mergeCell ref="F39:P39"/>
    <mergeCell ref="A44:C45"/>
    <mergeCell ref="D45:P45"/>
    <mergeCell ref="D40:E40"/>
    <mergeCell ref="F40:P40"/>
    <mergeCell ref="D41:E41"/>
    <mergeCell ref="F41:P41"/>
    <mergeCell ref="A42:C43"/>
    <mergeCell ref="D43:P43"/>
    <mergeCell ref="A29:C41"/>
    <mergeCell ref="D29:E29"/>
    <mergeCell ref="F29:P29"/>
    <mergeCell ref="D30:E30"/>
    <mergeCell ref="F30:P30"/>
    <mergeCell ref="D31:E31"/>
  </mergeCells>
  <phoneticPr fontId="1"/>
  <conditionalFormatting sqref="D43 D14 D16 D17 H17 N17 D18 D19 L19 D21 D22 N22 D24 D26 D28 D45">
    <cfRule type="expression" dxfId="30" priority="6">
      <formula>D14=""</formula>
    </cfRule>
  </conditionalFormatting>
  <conditionalFormatting sqref="M9">
    <cfRule type="expression" dxfId="29" priority="5">
      <formula>AND($Q$9=TRUE,$M$9=0)</formula>
    </cfRule>
  </conditionalFormatting>
  <conditionalFormatting sqref="F30:P41">
    <cfRule type="expression" dxfId="28" priority="4">
      <formula>AND($F$30="",$F$31="",$F$32="",$F$33="",$F$34="",$F$35="",$F$36="",$F$37="",$F$38="",$F$39="",$F$40="",$F$41="")</formula>
    </cfRule>
  </conditionalFormatting>
  <conditionalFormatting sqref="M12:N12">
    <cfRule type="expression" dxfId="27" priority="1">
      <formula>OR(M12="",M12="選択")</formula>
    </cfRule>
  </conditionalFormatting>
  <conditionalFormatting sqref="O12">
    <cfRule type="expression" dxfId="26" priority="2">
      <formula>AND($O$12&gt;5, OR( R7=TRUE,R8=TRUE,R9=TRUE))</formula>
    </cfRule>
    <cfRule type="expression" dxfId="25" priority="3">
      <formula>AND($M$12="継続",$O$12="")</formula>
    </cfRule>
  </conditionalFormatting>
  <dataValidations count="1">
    <dataValidation type="list" errorStyle="warning" allowBlank="1" showErrorMessage="1" error="新規　か　継続　のどちらかしか入力できません。" prompt="新規　か　継続　を選択してください。" sqref="M12:N12" xr:uid="{FA84C7AF-5454-4391-A397-71E0333CF802}">
      <formula1>"新規,継続"</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28"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0E73-F3F9-48C0-A61D-A22ED35B097F}">
  <sheetPr>
    <pageSetUpPr fitToPage="1"/>
  </sheetPr>
  <dimension ref="A1:Y84"/>
  <sheetViews>
    <sheetView showGridLines="0" view="pageBreakPreview" zoomScaleNormal="100" zoomScaleSheetLayoutView="100" workbookViewId="0">
      <selection activeCell="C8" sqref="C8:D8"/>
    </sheetView>
  </sheetViews>
  <sheetFormatPr defaultColWidth="7.875" defaultRowHeight="13.5" outlineLevelRow="1" outlineLevelCol="1"/>
  <cols>
    <col min="1" max="1" width="2.125" style="45" customWidth="1"/>
    <col min="2" max="2" width="21.5" style="45" customWidth="1"/>
    <col min="3" max="5" width="10.625" style="45" customWidth="1"/>
    <col min="6" max="6" width="40.625" style="45" customWidth="1"/>
    <col min="7" max="7" width="13.875" style="45" customWidth="1"/>
    <col min="8" max="8" width="7.25" style="45" hidden="1" customWidth="1" outlineLevel="1"/>
    <col min="9" max="9" width="27.125" style="45" hidden="1" customWidth="1" outlineLevel="1"/>
    <col min="10" max="10" width="14.25" style="45" hidden="1" customWidth="1" outlineLevel="1"/>
    <col min="11" max="11" width="12.125" style="45" hidden="1" customWidth="1" outlineLevel="1"/>
    <col min="12" max="12" width="9.5" style="45" hidden="1" customWidth="1" outlineLevel="1"/>
    <col min="13" max="13" width="8.5" style="45" hidden="1" customWidth="1" outlineLevel="1"/>
    <col min="14" max="24" width="7.875" style="45" hidden="1" customWidth="1" outlineLevel="1"/>
    <col min="25" max="25" width="7.875" style="45" collapsed="1"/>
    <col min="26" max="16384" width="7.875" style="45"/>
  </cols>
  <sheetData>
    <row r="1" spans="1:24" ht="18.75" customHeight="1">
      <c r="A1" s="363" t="s">
        <v>303</v>
      </c>
      <c r="B1" s="363"/>
      <c r="C1" s="363"/>
      <c r="D1" s="363"/>
      <c r="E1" s="363"/>
      <c r="F1" s="363"/>
    </row>
    <row r="2" spans="1:24" ht="7.5" customHeight="1" thickBot="1"/>
    <row r="3" spans="1:24" ht="18.75" customHeight="1" thickBot="1">
      <c r="A3" s="112"/>
      <c r="B3" s="345" t="str">
        <f ca="1">IF(AND(C14="",E13="",F41=""),"","エラーがあります")</f>
        <v/>
      </c>
      <c r="C3" s="345"/>
      <c r="E3" s="113" t="s">
        <v>26</v>
      </c>
      <c r="F3" s="114" t="str">
        <f>IF('01_交付申請書'!$S$9="","",'01_交付申請書'!$S$9)</f>
        <v/>
      </c>
      <c r="H3" s="356" t="s">
        <v>191</v>
      </c>
      <c r="I3" s="357"/>
      <c r="J3" s="357"/>
      <c r="K3" s="357"/>
      <c r="L3" s="357"/>
      <c r="M3" s="358"/>
      <c r="N3" s="358"/>
      <c r="O3" s="358"/>
      <c r="P3" s="358"/>
      <c r="Q3" s="358"/>
      <c r="R3" s="358"/>
      <c r="S3" s="358"/>
      <c r="T3" s="358"/>
      <c r="U3" s="358"/>
      <c r="V3" s="358"/>
      <c r="W3" s="358"/>
      <c r="X3" s="359"/>
    </row>
    <row r="4" spans="1:24" ht="7.5" customHeight="1">
      <c r="A4" s="346"/>
      <c r="B4" s="346"/>
      <c r="C4" s="112"/>
      <c r="D4" s="112"/>
      <c r="E4" s="112"/>
      <c r="F4" s="112"/>
    </row>
    <row r="5" spans="1:24" ht="20.100000000000001" customHeight="1">
      <c r="A5" s="347" t="s">
        <v>85</v>
      </c>
      <c r="B5" s="347"/>
      <c r="C5" s="115"/>
      <c r="D5" s="115"/>
      <c r="E5" s="115"/>
      <c r="F5" s="115"/>
    </row>
    <row r="6" spans="1:24" ht="25.5" customHeight="1">
      <c r="A6" s="348" t="s">
        <v>86</v>
      </c>
      <c r="B6" s="348"/>
      <c r="C6" s="349" t="s">
        <v>87</v>
      </c>
      <c r="D6" s="350"/>
      <c r="E6" s="349" t="s">
        <v>88</v>
      </c>
      <c r="F6" s="360"/>
      <c r="H6" s="174" t="s">
        <v>297</v>
      </c>
      <c r="I6" s="45" t="str">
        <f>IF('02_事業計画書'!Q9=TRUE,'01_交付申請書'!L19,(IFERROR(IF(IF($C$41*L8&gt;=500000,500000,ROUNDDOWN($D$31*L8,-3))=0,"",IF($D$31*L8&gt;=500000,500000,ROUNDDOWN($D$31*L8,-3))),"")))</f>
        <v/>
      </c>
    </row>
    <row r="7" spans="1:24" ht="18" customHeight="1">
      <c r="A7" s="374" t="s">
        <v>89</v>
      </c>
      <c r="B7" s="374"/>
      <c r="C7" s="362" t="str">
        <f>IF('01_交付申請書'!L19="","",'01_交付申請書'!L19)</f>
        <v/>
      </c>
      <c r="D7" s="350"/>
      <c r="E7" s="337" t="s">
        <v>90</v>
      </c>
      <c r="F7" s="338"/>
      <c r="I7" s="30" t="s">
        <v>34</v>
      </c>
      <c r="J7" s="45">
        <v>1</v>
      </c>
      <c r="K7" s="45" t="s">
        <v>186</v>
      </c>
      <c r="L7" s="45" t="e">
        <f>_xlfn.XLOOKUP(TRUE,'02_事業計画書'!Q5:Q9,'02_事業計画書'!E5:E9)</f>
        <v>#N/A</v>
      </c>
    </row>
    <row r="8" spans="1:24" ht="18" customHeight="1">
      <c r="A8" s="339" t="s">
        <v>91</v>
      </c>
      <c r="B8" s="340"/>
      <c r="C8" s="341"/>
      <c r="D8" s="342"/>
      <c r="E8" s="343"/>
      <c r="F8" s="344"/>
      <c r="I8" s="29" t="s">
        <v>33</v>
      </c>
      <c r="J8" s="45">
        <v>0.6</v>
      </c>
      <c r="K8" s="45" t="s">
        <v>185</v>
      </c>
      <c r="L8" s="45" t="e">
        <f>VLOOKUP(L7,I7:J10,2,FALSE)</f>
        <v>#N/A</v>
      </c>
    </row>
    <row r="9" spans="1:24" ht="18" customHeight="1">
      <c r="A9" s="339" t="s">
        <v>92</v>
      </c>
      <c r="B9" s="340"/>
      <c r="C9" s="341"/>
      <c r="D9" s="342"/>
      <c r="E9" s="343"/>
      <c r="F9" s="344"/>
      <c r="I9" s="30" t="s">
        <v>17</v>
      </c>
      <c r="J9" s="45">
        <v>0.6</v>
      </c>
      <c r="K9" s="45" t="s">
        <v>187</v>
      </c>
      <c r="L9" s="52">
        <v>500000</v>
      </c>
    </row>
    <row r="10" spans="1:24" ht="18" customHeight="1">
      <c r="A10" s="339" t="s">
        <v>93</v>
      </c>
      <c r="B10" s="340"/>
      <c r="C10" s="341"/>
      <c r="D10" s="342"/>
      <c r="E10" s="343"/>
      <c r="F10" s="344"/>
      <c r="I10" s="30" t="s">
        <v>14</v>
      </c>
      <c r="J10" s="45">
        <v>0.5</v>
      </c>
    </row>
    <row r="11" spans="1:24" ht="18" customHeight="1">
      <c r="A11" s="339" t="s">
        <v>94</v>
      </c>
      <c r="B11" s="340"/>
      <c r="C11" s="341"/>
      <c r="D11" s="342"/>
      <c r="E11" s="343"/>
      <c r="F11" s="344"/>
      <c r="I11" s="30" t="s">
        <v>11</v>
      </c>
    </row>
    <row r="12" spans="1:24" ht="18" customHeight="1">
      <c r="A12" s="339" t="s">
        <v>95</v>
      </c>
      <c r="B12" s="340"/>
      <c r="C12" s="341"/>
      <c r="D12" s="342"/>
      <c r="E12" s="343"/>
      <c r="F12" s="344"/>
    </row>
    <row r="13" spans="1:24" ht="21" customHeight="1">
      <c r="A13" s="369" t="s">
        <v>96</v>
      </c>
      <c r="B13" s="370"/>
      <c r="C13" s="361">
        <f>SUM(C7:C12)</f>
        <v>0</v>
      </c>
      <c r="D13" s="360"/>
      <c r="E13" s="125" t="str">
        <f>IF(C13=C41,"","収支が一致していません。差額"&amp;FIXED(C41-C13,0)&amp;"円")</f>
        <v/>
      </c>
      <c r="F13" s="54"/>
    </row>
    <row r="14" spans="1:24" ht="21" customHeight="1">
      <c r="A14" s="112"/>
      <c r="B14" s="116"/>
      <c r="C14" s="175" t="str">
        <f>IF(C7&gt;I6,"※申請可能上限額("&amp;FIXED(I6,0)&amp;"円)を超えているので、補助申請額を確認してください。","")</f>
        <v/>
      </c>
      <c r="D14" s="112"/>
      <c r="E14" s="112"/>
      <c r="F14" s="116"/>
    </row>
    <row r="15" spans="1:24" ht="19.5" customHeight="1" thickBot="1">
      <c r="A15" s="347" t="s">
        <v>97</v>
      </c>
      <c r="B15" s="347"/>
      <c r="C15" s="117"/>
      <c r="D15" s="117"/>
      <c r="E15" s="117"/>
      <c r="F15" s="117"/>
      <c r="H15" s="351" t="s">
        <v>220</v>
      </c>
      <c r="I15" s="351"/>
    </row>
    <row r="16" spans="1:24" ht="40.5" customHeight="1">
      <c r="A16" s="371" t="s">
        <v>86</v>
      </c>
      <c r="B16" s="372"/>
      <c r="C16" s="47" t="s">
        <v>87</v>
      </c>
      <c r="D16" s="126" t="s">
        <v>201</v>
      </c>
      <c r="E16" s="126" t="s">
        <v>202</v>
      </c>
      <c r="F16" s="46" t="s">
        <v>203</v>
      </c>
      <c r="H16" s="138" t="s">
        <v>225</v>
      </c>
      <c r="I16" s="352" t="s">
        <v>252</v>
      </c>
      <c r="J16" s="352"/>
      <c r="K16" s="352"/>
      <c r="L16" s="352"/>
      <c r="M16" s="352"/>
      <c r="N16" s="352"/>
      <c r="O16" s="352"/>
      <c r="P16" s="352"/>
      <c r="Q16" s="352"/>
      <c r="R16" s="352"/>
      <c r="S16" s="352"/>
      <c r="T16" s="352"/>
      <c r="U16" s="352"/>
      <c r="V16" s="352"/>
      <c r="W16" s="352"/>
      <c r="X16" s="353"/>
    </row>
    <row r="17" spans="1:24" ht="20.25" customHeight="1">
      <c r="A17" s="373" t="s">
        <v>98</v>
      </c>
      <c r="B17" s="56" t="s">
        <v>99</v>
      </c>
      <c r="C17" s="49"/>
      <c r="D17" s="129" t="str">
        <f ca="1">IF(C17="","",ROUNDDOWN(IF(IFERROR(MATCH(B17,$B$55:$B$64,0),0)=0,C17,IF(C17&lt;=OFFSET($D$54,MATCH(B17,$B$55:$B$64,0),0),C17,OFFSET($D$54,MATCH(B17,$B$55:$B$64,0),0))),0))</f>
        <v/>
      </c>
      <c r="E17" s="48" t="str">
        <f t="shared" ref="E17:E30" si="0">IF(C17="","",IF(IFERROR(MATCH(B17,$B$55:$B$60,0),0)=0,"",C17-D17))</f>
        <v/>
      </c>
      <c r="F17" s="51"/>
      <c r="G17" s="52"/>
      <c r="H17" s="131"/>
      <c r="I17" s="354"/>
      <c r="J17" s="354"/>
      <c r="K17" s="354"/>
      <c r="L17" s="354"/>
      <c r="M17" s="354"/>
      <c r="N17" s="354"/>
      <c r="O17" s="354"/>
      <c r="P17" s="354"/>
      <c r="Q17" s="354"/>
      <c r="R17" s="354"/>
      <c r="S17" s="354"/>
      <c r="T17" s="354"/>
      <c r="U17" s="354"/>
      <c r="V17" s="354"/>
      <c r="W17" s="354"/>
      <c r="X17" s="355"/>
    </row>
    <row r="18" spans="1:24" ht="20.25" customHeight="1">
      <c r="A18" s="365"/>
      <c r="B18" s="56" t="s">
        <v>100</v>
      </c>
      <c r="C18" s="49"/>
      <c r="D18" s="129" t="str">
        <f ca="1">IF(C18="","",ROUNDDOWN(IF(IFERROR(MATCH(B18,$B$55:$B$64,0),0)=0,C18,IF(COUNTIF($B$17:$B17,$B18)=0,IF(C18&lt;=OFFSET($D$54,MATCH(B18,$B$55:$B$64,0),0),C18,OFFSET($D$54,MATCH(B18,$B$55:$B$64,0),0)),IF(SUMIF($B$17:$B17,B18,$D$17:$D17)&gt;=OFFSET($D$54,MATCH(B18,$B$55:$B$64,0),0),0,IF(C18&lt;=OFFSET($D$54,MATCH(B18,$B$55:$B$64,0),0)-SUMIF($B$17:$B17,B18,$D$17:$D17),C18,OFFSET($D$54,MATCH(B18,$B$55:$B$64,0),0)-SUMIF($B$17:$B17,B18,$D$17:$D17))))),0))</f>
        <v/>
      </c>
      <c r="E18" s="48" t="str">
        <f t="shared" si="0"/>
        <v/>
      </c>
      <c r="F18" s="51"/>
      <c r="H18" s="131"/>
      <c r="I18" s="354"/>
      <c r="J18" s="354"/>
      <c r="K18" s="354"/>
      <c r="L18" s="354"/>
      <c r="M18" s="354"/>
      <c r="N18" s="354"/>
      <c r="O18" s="354"/>
      <c r="P18" s="354"/>
      <c r="Q18" s="354"/>
      <c r="R18" s="354"/>
      <c r="S18" s="354"/>
      <c r="T18" s="354"/>
      <c r="U18" s="354"/>
      <c r="V18" s="354"/>
      <c r="W18" s="354"/>
      <c r="X18" s="355"/>
    </row>
    <row r="19" spans="1:24" ht="20.25" customHeight="1">
      <c r="A19" s="365"/>
      <c r="B19" s="56" t="s">
        <v>101</v>
      </c>
      <c r="C19" s="49"/>
      <c r="D19" s="129" t="str">
        <f ca="1">IF(C19="","",ROUNDDOWN(IF(IFERROR(MATCH(B19,$B$55:$B$64,0),0)=0,C19,IF(COUNTIF($B$17:$B18,$B19)=0,IF(C19&lt;=OFFSET($D$54,MATCH(B19,$B$55:$B$64,0),0),C19,OFFSET($D$54,MATCH(B19,$B$55:$B$64,0),0)),IF(SUMIF($B$17:$B18,B19,$D$17:$D18)&gt;=OFFSET($D$54,MATCH(B19,$B$55:$B$64,0),0),0,IF(C19&lt;=OFFSET($D$54,MATCH(B19,$B$55:$B$64,0),0)-SUMIF($B$17:$B18,B19,$D$17:$D18),C19,OFFSET($D$54,MATCH(B19,$B$55:$B$64,0),0)-SUMIF($B$17:$B18,B19,$D$17:$D18))))),0))</f>
        <v/>
      </c>
      <c r="E19" s="48" t="str">
        <f t="shared" si="0"/>
        <v/>
      </c>
      <c r="F19" s="51"/>
      <c r="G19" s="52"/>
      <c r="H19" s="131"/>
      <c r="I19" s="354"/>
      <c r="J19" s="354"/>
      <c r="K19" s="354"/>
      <c r="L19" s="354"/>
      <c r="M19" s="354"/>
      <c r="N19" s="354"/>
      <c r="O19" s="354"/>
      <c r="P19" s="354"/>
      <c r="Q19" s="354"/>
      <c r="R19" s="354"/>
      <c r="S19" s="354"/>
      <c r="T19" s="354"/>
      <c r="U19" s="354"/>
      <c r="V19" s="354"/>
      <c r="W19" s="354"/>
      <c r="X19" s="355"/>
    </row>
    <row r="20" spans="1:24" ht="20.25" customHeight="1">
      <c r="A20" s="365"/>
      <c r="B20" s="56" t="s">
        <v>102</v>
      </c>
      <c r="C20" s="49"/>
      <c r="D20" s="129" t="str">
        <f ca="1">IF(C20="","",ROUNDDOWN(IF(IFERROR(MATCH(B20,$B$55:$B$64,0),0)=0,C20,IF(COUNTIF($B$17:$B19,$B20)=0,IF(C20&lt;=OFFSET($D$54,MATCH(B20,$B$55:$B$64,0),0),C20,OFFSET($D$54,MATCH(B20,$B$55:$B$64,0),0)),IF(SUMIF($B$17:$B19,B20,$D$17:$D19)&gt;=OFFSET($D$54,MATCH(B20,$B$55:$B$64,0),0),0,IF(C20&lt;=OFFSET($D$54,MATCH(B20,$B$55:$B$64,0),0)-SUMIF($B$17:$B19,B20,$D$17:$D19),C20,OFFSET($D$54,MATCH(B20,$B$55:$B$64,0),0)-SUMIF($B$17:$B19,B20,$D$17:$D19))))),0))</f>
        <v/>
      </c>
      <c r="E20" s="48" t="str">
        <f t="shared" si="0"/>
        <v/>
      </c>
      <c r="F20" s="51"/>
      <c r="G20" s="52"/>
      <c r="H20" s="132" t="s">
        <v>226</v>
      </c>
      <c r="I20" s="133" t="s">
        <v>208</v>
      </c>
      <c r="J20" s="133" t="s">
        <v>219</v>
      </c>
      <c r="K20" s="133"/>
      <c r="L20" s="133"/>
      <c r="M20" s="133"/>
      <c r="N20" s="133"/>
      <c r="O20" s="133"/>
      <c r="P20" s="133"/>
      <c r="Q20" s="133"/>
      <c r="R20" s="133"/>
      <c r="S20" s="133"/>
      <c r="T20" s="133"/>
      <c r="U20" s="133"/>
      <c r="V20" s="133"/>
      <c r="W20" s="133"/>
      <c r="X20" s="134"/>
    </row>
    <row r="21" spans="1:24" ht="20.25" customHeight="1">
      <c r="A21" s="365"/>
      <c r="B21" s="56" t="s">
        <v>103</v>
      </c>
      <c r="C21" s="49"/>
      <c r="D21" s="129" t="str">
        <f ca="1">IF(C21="","",ROUNDDOWN(IF(IFERROR(MATCH(B21,$B$55:$B$64,0),0)=0,C21,IF(COUNTIF($B$17:$B20,$B21)=0,IF(C21&lt;=OFFSET($D$54,MATCH(B21,$B$55:$B$64,0),0),C21,OFFSET($D$54,MATCH(B21,$B$55:$B$64,0),0)),IF(SUMIF($B$17:$B20,B21,$D$17:$D20)&gt;=OFFSET($D$54,MATCH(B21,$B$55:$B$64,0),0),0,IF(C21&lt;=OFFSET($D$54,MATCH(B21,$B$55:$B$64,0),0)-SUMIF($B$17:$B20,B21,$D$17:$D20),C21,OFFSET($D$54,MATCH(B21,$B$55:$B$64,0),0)-SUMIF($B$17:$B20,B21,$D$17:$D20))))),0))</f>
        <v/>
      </c>
      <c r="E21" s="48" t="str">
        <f t="shared" si="0"/>
        <v/>
      </c>
      <c r="F21" s="51"/>
      <c r="G21" s="52"/>
      <c r="H21" s="132" t="s">
        <v>227</v>
      </c>
      <c r="I21" s="133" t="s">
        <v>209</v>
      </c>
      <c r="J21" s="133" t="s">
        <v>214</v>
      </c>
      <c r="K21" s="133"/>
      <c r="L21" s="133"/>
      <c r="M21" s="133"/>
      <c r="N21" s="133"/>
      <c r="O21" s="133"/>
      <c r="P21" s="133"/>
      <c r="Q21" s="133"/>
      <c r="R21" s="133"/>
      <c r="S21" s="133"/>
      <c r="T21" s="133"/>
      <c r="U21" s="133"/>
      <c r="V21" s="133"/>
      <c r="W21" s="133"/>
      <c r="X21" s="134"/>
    </row>
    <row r="22" spans="1:24" ht="20.25" customHeight="1">
      <c r="A22" s="365"/>
      <c r="B22" s="56" t="s">
        <v>104</v>
      </c>
      <c r="C22" s="49"/>
      <c r="D22" s="129" t="str">
        <f ca="1">IF(C22="","",ROUNDDOWN(IF(IFERROR(MATCH(B22,$B$55:$B$64,0),0)=0,C22,IF(COUNTIF($B$17:$B21,$B22)=0,IF(C22&lt;=OFFSET($D$54,MATCH(B22,$B$55:$B$64,0),0),C22,OFFSET($D$54,MATCH(B22,$B$55:$B$64,0),0)),IF(SUMIF($B$17:$B21,B22,$D$17:$D21)&gt;=OFFSET($D$54,MATCH(B22,$B$55:$B$64,0),0),0,IF(C22&lt;=OFFSET($D$54,MATCH(B22,$B$55:$B$64,0),0)-SUMIF($B$17:$B21,B22,$D$17:$D21),C22,OFFSET($D$54,MATCH(B22,$B$55:$B$64,0),0)-SUMIF($B$17:$B21,B22,$D$17:$D21))))),0))</f>
        <v/>
      </c>
      <c r="E22" s="48" t="str">
        <f t="shared" si="0"/>
        <v/>
      </c>
      <c r="F22" s="51"/>
      <c r="G22" s="52"/>
      <c r="H22" s="132" t="s">
        <v>228</v>
      </c>
      <c r="I22" s="133" t="s">
        <v>210</v>
      </c>
      <c r="J22" s="133" t="s">
        <v>212</v>
      </c>
      <c r="K22" s="133"/>
      <c r="L22" s="133"/>
      <c r="M22" s="133"/>
      <c r="N22" s="133"/>
      <c r="O22" s="133"/>
      <c r="P22" s="133"/>
      <c r="Q22" s="133"/>
      <c r="R22" s="133"/>
      <c r="S22" s="133"/>
      <c r="T22" s="133"/>
      <c r="U22" s="133"/>
      <c r="V22" s="133"/>
      <c r="W22" s="133"/>
      <c r="X22" s="134"/>
    </row>
    <row r="23" spans="1:24" ht="20.25" customHeight="1">
      <c r="A23" s="365"/>
      <c r="B23" s="56" t="s">
        <v>105</v>
      </c>
      <c r="C23" s="49"/>
      <c r="D23" s="129" t="str">
        <f ca="1">IF(C23="","",ROUNDDOWN(IF(IFERROR(MATCH(B23,$B$55:$B$64,0),0)=0,C23,IF(COUNTIF($B$17:$B22,$B23)=0,IF(C23&lt;=OFFSET($D$54,MATCH(B23,$B$55:$B$64,0),0),C23,OFFSET($D$54,MATCH(B23,$B$55:$B$64,0),0)),IF(SUMIF($B$17:$B22,B23,$D$17:$D22)&gt;=OFFSET($D$54,MATCH(B23,$B$55:$B$64,0),0),0,IF(C23&lt;=OFFSET($D$54,MATCH(B23,$B$55:$B$64,0),0)-SUMIF($B$17:$B22,B23,$D$17:$D22),C23,OFFSET($D$54,MATCH(B23,$B$55:$B$64,0),0)-SUMIF($B$17:$B22,B23,$D$17:$D22))))),0))</f>
        <v/>
      </c>
      <c r="E23" s="48" t="str">
        <f t="shared" si="0"/>
        <v/>
      </c>
      <c r="F23" s="51"/>
      <c r="G23" s="52"/>
      <c r="H23" s="132" t="s">
        <v>229</v>
      </c>
      <c r="I23" s="133" t="s">
        <v>211</v>
      </c>
      <c r="J23" s="133" t="s">
        <v>217</v>
      </c>
      <c r="K23" s="133"/>
      <c r="L23" s="133"/>
      <c r="M23" s="133"/>
      <c r="N23" s="133"/>
      <c r="O23" s="133"/>
      <c r="P23" s="133"/>
      <c r="Q23" s="133"/>
      <c r="R23" s="133"/>
      <c r="S23" s="133"/>
      <c r="T23" s="133"/>
      <c r="U23" s="133"/>
      <c r="V23" s="133"/>
      <c r="W23" s="133"/>
      <c r="X23" s="134"/>
    </row>
    <row r="24" spans="1:24" ht="20.25" customHeight="1">
      <c r="A24" s="365"/>
      <c r="B24" s="56" t="s">
        <v>106</v>
      </c>
      <c r="C24" s="49"/>
      <c r="D24" s="129" t="str">
        <f ca="1">IF(C24="","",ROUNDDOWN(IF(IFERROR(MATCH(B24,$B$55:$B$64,0),0)=0,C24,IF(COUNTIF($B$17:$B23,$B24)=0,IF(C24&lt;=OFFSET($D$54,MATCH(B24,$B$55:$B$64,0),0),C24,OFFSET($D$54,MATCH(B24,$B$55:$B$64,0),0)),IF(SUMIF($B$17:$B23,B24,$D$17:$D23)&gt;=OFFSET($D$54,MATCH(B24,$B$55:$B$64,0),0),0,IF(C24&lt;=OFFSET($D$54,MATCH(B24,$B$55:$B$64,0),0)-SUMIF($B$17:$B23,B24,$D$17:$D23),C24,OFFSET($D$54,MATCH(B24,$B$55:$B$64,0),0)-SUMIF($B$17:$B23,B24,$D$17:$D23))))),0))</f>
        <v/>
      </c>
      <c r="E24" s="48" t="str">
        <f t="shared" si="0"/>
        <v/>
      </c>
      <c r="F24" s="51"/>
      <c r="G24" s="52"/>
      <c r="H24" s="132" t="s">
        <v>230</v>
      </c>
      <c r="I24" s="133" t="s">
        <v>213</v>
      </c>
      <c r="J24" s="133" t="s">
        <v>216</v>
      </c>
      <c r="K24" s="133"/>
      <c r="L24" s="133"/>
      <c r="M24" s="133"/>
      <c r="N24" s="133"/>
      <c r="O24" s="133"/>
      <c r="P24" s="133"/>
      <c r="Q24" s="133"/>
      <c r="R24" s="133"/>
      <c r="S24" s="133"/>
      <c r="T24" s="133"/>
      <c r="U24" s="133"/>
      <c r="V24" s="133"/>
      <c r="W24" s="133"/>
      <c r="X24" s="134"/>
    </row>
    <row r="25" spans="1:24" ht="20.25" customHeight="1">
      <c r="A25" s="365"/>
      <c r="B25" s="56" t="s">
        <v>107</v>
      </c>
      <c r="C25" s="49"/>
      <c r="D25" s="129" t="str">
        <f ca="1">IF(C25="","",ROUNDDOWN(IF(IFERROR(MATCH(B25,$B$55:$B$64,0),0)=0,C25,IF(COUNTIF($B$17:$B24,$B25)=0,IF(C25&lt;=OFFSET($D$54,MATCH(B25,$B$55:$B$64,0),0),C25,OFFSET($D$54,MATCH(B25,$B$55:$B$64,0),0)),IF(SUMIF($B$17:$B24,B25,$D$17:$D24)&gt;=OFFSET($D$54,MATCH(B25,$B$55:$B$64,0),0),0,IF(C25&lt;=OFFSET($D$54,MATCH(B25,$B$55:$B$64,0),0)-SUMIF($B$17:$B24,B25,$D$17:$D24),C25,OFFSET($D$54,MATCH(B25,$B$55:$B$64,0),0)-SUMIF($B$17:$B24,B25,$D$17:$D24))))),0))</f>
        <v/>
      </c>
      <c r="E25" s="48" t="str">
        <f t="shared" si="0"/>
        <v/>
      </c>
      <c r="F25" s="51"/>
      <c r="G25" s="52"/>
      <c r="H25" s="132" t="s">
        <v>231</v>
      </c>
      <c r="I25" s="133" t="s">
        <v>215</v>
      </c>
      <c r="J25" s="133" t="s">
        <v>218</v>
      </c>
      <c r="K25" s="133"/>
      <c r="L25" s="133"/>
      <c r="M25" s="133"/>
      <c r="N25" s="133"/>
      <c r="O25" s="133"/>
      <c r="P25" s="133"/>
      <c r="Q25" s="133"/>
      <c r="R25" s="133"/>
      <c r="S25" s="133"/>
      <c r="T25" s="133"/>
      <c r="U25" s="133"/>
      <c r="V25" s="133"/>
      <c r="W25" s="133"/>
      <c r="X25" s="134"/>
    </row>
    <row r="26" spans="1:24" ht="20.25" customHeight="1">
      <c r="A26" s="365"/>
      <c r="B26" s="56" t="s">
        <v>108</v>
      </c>
      <c r="C26" s="49"/>
      <c r="D26" s="129" t="str">
        <f ca="1">IF(C26="","",ROUNDDOWN(IF(IFERROR(MATCH(B26,$B$55:$B$64,0),0)=0,C26,IF(COUNTIF($B$17:$B25,$B26)=0,IF(C26&lt;=OFFSET($D$54,MATCH(B26,$B$55:$B$64,0),0),C26,OFFSET($D$54,MATCH(B26,$B$55:$B$64,0),0)),IF(SUMIF($B$17:$B25,B26,$D$17:$D25)&gt;=OFFSET($D$54,MATCH(B26,$B$55:$B$64,0),0),0,IF(C26&lt;=OFFSET($D$54,MATCH(B26,$B$55:$B$64,0),0)-SUMIF($B$17:$B25,B26,$D$17:$D25),C26,OFFSET($D$54,MATCH(B26,$B$55:$B$64,0),0)-SUMIF($B$17:$B25,B26,$D$17:$D25))))),0))</f>
        <v/>
      </c>
      <c r="E26" s="48" t="str">
        <f t="shared" si="0"/>
        <v/>
      </c>
      <c r="F26" s="51"/>
      <c r="G26" s="52"/>
      <c r="H26" s="132"/>
      <c r="I26" s="133"/>
      <c r="J26" s="133"/>
      <c r="K26" s="133"/>
      <c r="L26" s="133"/>
      <c r="M26" s="133"/>
      <c r="N26" s="133"/>
      <c r="O26" s="133"/>
      <c r="P26" s="133"/>
      <c r="Q26" s="133"/>
      <c r="R26" s="133"/>
      <c r="S26" s="133"/>
      <c r="T26" s="133"/>
      <c r="U26" s="133"/>
      <c r="V26" s="133"/>
      <c r="W26" s="133"/>
      <c r="X26" s="134"/>
    </row>
    <row r="27" spans="1:24" ht="20.25" customHeight="1">
      <c r="A27" s="365"/>
      <c r="B27" s="56" t="s">
        <v>109</v>
      </c>
      <c r="C27" s="49"/>
      <c r="D27" s="129" t="str">
        <f ca="1">IF(C27="","",ROUNDDOWN(IF(IFERROR(MATCH(B27,$B$55:$B$64,0),0)=0,C27,IF(COUNTIF($B$17:$B26,$B27)=0,IF(C27&lt;=OFFSET($D$54,MATCH(B27,$B$55:$B$64,0),0),C27,OFFSET($D$54,MATCH(B27,$B$55:$B$64,0),0)),IF(SUMIF($B$17:$B26,B27,$D$17:$D26)&gt;=OFFSET($D$54,MATCH(B27,$B$55:$B$64,0),0),0,IF(C27&lt;=OFFSET($D$54,MATCH(B27,$B$55:$B$64,0),0)-SUMIF($B$17:$B26,B27,$D$17:$D26),C27,OFFSET($D$54,MATCH(B27,$B$55:$B$64,0),0)-SUMIF($B$17:$B26,B27,$D$17:$D26))))),0))</f>
        <v/>
      </c>
      <c r="E27" s="48" t="str">
        <f t="shared" si="0"/>
        <v/>
      </c>
      <c r="F27" s="51"/>
      <c r="G27" s="52"/>
      <c r="H27" s="131"/>
      <c r="I27" s="133" t="s">
        <v>221</v>
      </c>
      <c r="J27" s="133" t="s">
        <v>223</v>
      </c>
      <c r="K27" s="133"/>
      <c r="L27" s="133"/>
      <c r="M27" s="133"/>
      <c r="N27" s="133"/>
      <c r="O27" s="133"/>
      <c r="P27" s="133"/>
      <c r="Q27" s="133"/>
      <c r="R27" s="133"/>
      <c r="S27" s="133"/>
      <c r="T27" s="133"/>
      <c r="U27" s="133"/>
      <c r="V27" s="133"/>
      <c r="W27" s="133"/>
      <c r="X27" s="134"/>
    </row>
    <row r="28" spans="1:24" ht="20.25" customHeight="1" thickBot="1">
      <c r="A28" s="365"/>
      <c r="B28" s="56" t="s">
        <v>110</v>
      </c>
      <c r="C28" s="49"/>
      <c r="D28" s="129" t="str">
        <f ca="1">IF(C28="","",ROUNDDOWN(IF(IFERROR(MATCH(B28,$B$55:$B$64,0),0)=0,C28,IF(COUNTIF($B$17:$B27,$B28)=0,IF(C28&lt;=OFFSET($D$54,MATCH(B28,$B$55:$B$64,0),0),C28,OFFSET($D$54,MATCH(B28,$B$55:$B$64,0),0)),IF(SUMIF($B$17:$B27,B28,$D$17:$D27)&gt;=OFFSET($D$54,MATCH(B28,$B$55:$B$64,0),0),0,IF(C28&lt;=OFFSET($D$54,MATCH(B28,$B$55:$B$64,0),0)-SUMIF($B$17:$B27,B28,$D$17:$D27),C28,OFFSET($D$54,MATCH(B28,$B$55:$B$64,0),0)-SUMIF($B$17:$B27,B28,$D$17:$D27))))),0))</f>
        <v/>
      </c>
      <c r="E28" s="48" t="str">
        <f t="shared" si="0"/>
        <v/>
      </c>
      <c r="F28" s="51"/>
      <c r="G28" s="52"/>
      <c r="H28" s="135"/>
      <c r="I28" s="136" t="s">
        <v>222</v>
      </c>
      <c r="J28" s="136" t="s">
        <v>224</v>
      </c>
      <c r="K28" s="136"/>
      <c r="L28" s="136"/>
      <c r="M28" s="136"/>
      <c r="N28" s="136"/>
      <c r="O28" s="136"/>
      <c r="P28" s="136"/>
      <c r="Q28" s="136"/>
      <c r="R28" s="136"/>
      <c r="S28" s="136"/>
      <c r="T28" s="136"/>
      <c r="U28" s="136"/>
      <c r="V28" s="136"/>
      <c r="W28" s="136"/>
      <c r="X28" s="137"/>
    </row>
    <row r="29" spans="1:24" ht="20.25" customHeight="1">
      <c r="A29" s="365"/>
      <c r="B29" s="56" t="s">
        <v>111</v>
      </c>
      <c r="C29" s="49"/>
      <c r="D29" s="129" t="str">
        <f ca="1">IF(C29="","",ROUNDDOWN(IF(IFERROR(MATCH(B29,$B$55:$B$64,0),0)=0,C29,IF(COUNTIF($B$17:$B28,$B29)=0,IF(C29&lt;=OFFSET($D$54,MATCH(B29,$B$55:$B$64,0),0),C29,OFFSET($D$54,MATCH(B29,$B$55:$B$64,0),0)),IF(SUMIF($B$17:$B28,B29,$D$17:$D28)&gt;=OFFSET($D$54,MATCH(B29,$B$55:$B$64,0),0),0,IF(C29&lt;=OFFSET($D$54,MATCH(B29,$B$55:$B$64,0),0)-SUMIF($B$17:$B28,B29,$D$17:$D28),C29,OFFSET($D$54,MATCH(B29,$B$55:$B$64,0),0)-SUMIF($B$17:$B28,B29,$D$17:$D28))))),0))</f>
        <v/>
      </c>
      <c r="E29" s="48" t="str">
        <f t="shared" si="0"/>
        <v/>
      </c>
      <c r="F29" s="51"/>
      <c r="G29" s="52"/>
      <c r="H29" s="52"/>
    </row>
    <row r="30" spans="1:24" ht="20.25" customHeight="1">
      <c r="A30" s="365"/>
      <c r="B30" s="56" t="s">
        <v>112</v>
      </c>
      <c r="C30" s="49"/>
      <c r="D30" s="129" t="str">
        <f ca="1">IF(C30="","",ROUNDDOWN(IF(IFERROR(MATCH(B30,$B$55:$B$64,0),0)=0,C30,IF(COUNTIF($B$17:$B29,$B30)=0,IF(C30&lt;=OFFSET($D$54,MATCH(B30,$B$55:$B$64,0),0),C30,OFFSET($D$54,MATCH(B30,$B$55:$B$64,0),0)),IF(SUMIF($B$17:$B29,B30,$D$17:$D29)&gt;=OFFSET($D$54,MATCH(B30,$B$55:$B$64,0),0),0,IF(C30&lt;=OFFSET($D$54,MATCH(B30,$B$55:$B$64,0),0)-SUMIF($B$17:$B29,B30,$D$17:$D29),C30,OFFSET($D$54,MATCH(B30,$B$55:$B$64,0),0)-SUMIF($B$17:$B29,B30,$D$17:$D29))))),0))</f>
        <v/>
      </c>
      <c r="E30" s="48" t="str">
        <f t="shared" si="0"/>
        <v/>
      </c>
      <c r="F30" s="128"/>
    </row>
    <row r="31" spans="1:24" ht="21" customHeight="1">
      <c r="A31" s="365"/>
      <c r="B31" s="83" t="s">
        <v>113</v>
      </c>
      <c r="C31" s="84">
        <f>SUM(C17:C30)</f>
        <v>0</v>
      </c>
      <c r="D31" s="84">
        <f ca="1">SUM(D17:D30)</f>
        <v>0</v>
      </c>
      <c r="E31" s="84">
        <f>SUM(E17:E30)</f>
        <v>0</v>
      </c>
      <c r="F31" s="127"/>
    </row>
    <row r="32" spans="1:24" s="87" customFormat="1" ht="9" customHeight="1">
      <c r="A32" s="118"/>
      <c r="B32" s="119"/>
      <c r="C32" s="120"/>
      <c r="D32" s="120"/>
      <c r="E32" s="120"/>
      <c r="F32" s="121"/>
    </row>
    <row r="33" spans="1:8" ht="25.5" customHeight="1">
      <c r="A33" s="365" t="s">
        <v>114</v>
      </c>
      <c r="B33" s="85" t="s">
        <v>86</v>
      </c>
      <c r="C33" s="86" t="s">
        <v>87</v>
      </c>
      <c r="D33" s="368"/>
      <c r="E33" s="336"/>
      <c r="F33" s="55" t="s">
        <v>203</v>
      </c>
    </row>
    <row r="34" spans="1:8" ht="18" customHeight="1">
      <c r="A34" s="366"/>
      <c r="B34" s="56"/>
      <c r="C34" s="49"/>
      <c r="D34" s="335"/>
      <c r="E34" s="336"/>
      <c r="F34" s="50"/>
    </row>
    <row r="35" spans="1:8" ht="18" customHeight="1">
      <c r="A35" s="366"/>
      <c r="B35" s="59"/>
      <c r="C35" s="49"/>
      <c r="D35" s="335"/>
      <c r="E35" s="336"/>
      <c r="F35" s="50"/>
    </row>
    <row r="36" spans="1:8" ht="18" customHeight="1">
      <c r="A36" s="366"/>
      <c r="B36" s="56"/>
      <c r="C36" s="49"/>
      <c r="D36" s="335"/>
      <c r="E36" s="336"/>
      <c r="F36" s="50"/>
    </row>
    <row r="37" spans="1:8" ht="18" customHeight="1">
      <c r="A37" s="366"/>
      <c r="B37" s="56"/>
      <c r="C37" s="49"/>
      <c r="D37" s="335"/>
      <c r="E37" s="336"/>
      <c r="F37" s="50"/>
    </row>
    <row r="38" spans="1:8" ht="18" customHeight="1">
      <c r="A38" s="366"/>
      <c r="B38" s="56"/>
      <c r="C38" s="49"/>
      <c r="D38" s="335"/>
      <c r="E38" s="336"/>
      <c r="F38" s="50"/>
    </row>
    <row r="39" spans="1:8" ht="18" customHeight="1">
      <c r="A39" s="366"/>
      <c r="B39" s="56"/>
      <c r="C39" s="49"/>
      <c r="D39" s="335"/>
      <c r="E39" s="336"/>
      <c r="F39" s="50"/>
    </row>
    <row r="40" spans="1:8" ht="21" customHeight="1">
      <c r="A40" s="367"/>
      <c r="B40" s="57" t="s">
        <v>115</v>
      </c>
      <c r="C40" s="58">
        <f>SUM(C34:C39)</f>
        <v>0</v>
      </c>
      <c r="D40" s="58" t="s">
        <v>344</v>
      </c>
      <c r="E40" s="58">
        <f>E31+C40</f>
        <v>0</v>
      </c>
      <c r="F40" s="60"/>
    </row>
    <row r="41" spans="1:8" ht="21" customHeight="1">
      <c r="A41" s="364" t="s">
        <v>116</v>
      </c>
      <c r="B41" s="364"/>
      <c r="C41" s="53">
        <f>SUM(C31,C40)</f>
        <v>0</v>
      </c>
      <c r="D41" s="53" t="s">
        <v>200</v>
      </c>
      <c r="E41" s="53">
        <f ca="1">SUM(D31,C40,E31)</f>
        <v>0</v>
      </c>
      <c r="F41" s="61" t="str">
        <f ca="1">IF(C41=E41,"","支出額が一致していませんので、調整してください。差額"&amp;FIXED(C41-D41,-2)&amp;"円")</f>
        <v/>
      </c>
    </row>
    <row r="42" spans="1:8" ht="8.25" customHeight="1">
      <c r="A42" s="112"/>
      <c r="B42" s="112"/>
      <c r="C42" s="112"/>
      <c r="D42" s="112"/>
      <c r="E42" s="112"/>
      <c r="F42" s="112"/>
    </row>
    <row r="43" spans="1:8" s="62" customFormat="1" ht="12" customHeight="1">
      <c r="A43" s="155" t="s">
        <v>238</v>
      </c>
      <c r="B43" s="122"/>
      <c r="C43" s="123"/>
      <c r="D43" s="334" t="s">
        <v>86</v>
      </c>
      <c r="E43" s="334"/>
      <c r="F43" s="153" t="s">
        <v>232</v>
      </c>
      <c r="H43" s="154"/>
    </row>
    <row r="44" spans="1:8" ht="12" customHeight="1">
      <c r="A44" s="155" t="s">
        <v>239</v>
      </c>
      <c r="B44" s="155"/>
      <c r="C44" s="152"/>
      <c r="D44" s="333" t="s">
        <v>99</v>
      </c>
      <c r="E44" s="333"/>
      <c r="F44" s="173" t="s">
        <v>233</v>
      </c>
      <c r="H44" s="152"/>
    </row>
    <row r="45" spans="1:8" ht="12" customHeight="1">
      <c r="A45" s="155" t="s">
        <v>240</v>
      </c>
      <c r="B45" s="155"/>
      <c r="C45" s="152"/>
      <c r="D45" s="333" t="s">
        <v>100</v>
      </c>
      <c r="E45" s="333"/>
      <c r="F45" s="173" t="s">
        <v>234</v>
      </c>
      <c r="H45" s="152"/>
    </row>
    <row r="46" spans="1:8" ht="12" customHeight="1">
      <c r="A46" s="155" t="s">
        <v>243</v>
      </c>
      <c r="B46" s="156"/>
      <c r="C46" s="130"/>
      <c r="D46" s="333" t="s">
        <v>101</v>
      </c>
      <c r="E46" s="333"/>
      <c r="F46" s="173" t="s">
        <v>235</v>
      </c>
    </row>
    <row r="47" spans="1:8" ht="12" customHeight="1">
      <c r="A47" s="157" t="s">
        <v>244</v>
      </c>
      <c r="B47" s="156"/>
      <c r="C47" s="130"/>
      <c r="D47" s="333" t="s">
        <v>103</v>
      </c>
      <c r="E47" s="333"/>
      <c r="F47" s="173" t="s">
        <v>233</v>
      </c>
    </row>
    <row r="48" spans="1:8" ht="12" customHeight="1">
      <c r="A48" s="156" t="s">
        <v>241</v>
      </c>
      <c r="B48" s="156"/>
      <c r="C48" s="130"/>
      <c r="D48" s="333" t="s">
        <v>105</v>
      </c>
      <c r="E48" s="333"/>
      <c r="F48" s="173" t="s">
        <v>236</v>
      </c>
    </row>
    <row r="49" spans="1:11" ht="12" customHeight="1">
      <c r="A49" s="156" t="s">
        <v>242</v>
      </c>
      <c r="B49" s="156"/>
      <c r="C49" s="130"/>
      <c r="D49" s="333" t="s">
        <v>111</v>
      </c>
      <c r="E49" s="333"/>
      <c r="F49" s="173" t="s">
        <v>237</v>
      </c>
    </row>
    <row r="50" spans="1:11" ht="12" customHeight="1">
      <c r="A50" s="156"/>
      <c r="B50" s="156"/>
      <c r="C50" s="130"/>
      <c r="D50" s="130"/>
      <c r="E50" s="130"/>
      <c r="F50" s="130"/>
    </row>
    <row r="51" spans="1:11" ht="12" customHeight="1">
      <c r="A51" s="130"/>
      <c r="B51" s="130"/>
      <c r="C51" s="130"/>
      <c r="D51" s="130"/>
      <c r="E51" s="130"/>
      <c r="F51" s="130"/>
    </row>
    <row r="52" spans="1:11" ht="12" customHeight="1">
      <c r="A52" s="130"/>
      <c r="B52" s="130"/>
      <c r="C52" s="130"/>
      <c r="D52" s="130"/>
      <c r="E52" s="130"/>
      <c r="F52" s="130"/>
    </row>
    <row r="53" spans="1:11" ht="20.100000000000001" hidden="1" customHeight="1" outlineLevel="1" thickBot="1">
      <c r="I53" s="141" t="s">
        <v>206</v>
      </c>
      <c r="J53" s="136"/>
      <c r="K53" s="136"/>
    </row>
    <row r="54" spans="1:11" ht="20.100000000000001" hidden="1" customHeight="1" outlineLevel="1">
      <c r="B54" s="148" t="s">
        <v>86</v>
      </c>
      <c r="C54" s="161" t="s">
        <v>204</v>
      </c>
      <c r="D54" s="161" t="s">
        <v>187</v>
      </c>
      <c r="E54" s="162" t="s">
        <v>205</v>
      </c>
      <c r="I54" s="148" t="s">
        <v>86</v>
      </c>
      <c r="J54" s="144" t="s">
        <v>207</v>
      </c>
      <c r="K54" s="143" t="s">
        <v>187</v>
      </c>
    </row>
    <row r="55" spans="1:11" ht="20.100000000000001" hidden="1" customHeight="1" outlineLevel="1">
      <c r="B55" s="163" t="s">
        <v>99</v>
      </c>
      <c r="C55" s="164">
        <f ca="1">SUMIF($B$17:$C$30,B55,$C$17:$C$30)</f>
        <v>0</v>
      </c>
      <c r="D55" s="165">
        <f ca="1">IF(C55="","",IF(AND($C55&lt;=$C$41*$J55,$C55&lt;=$K55),$C55,IF($C$41*$J55&gt;=$K55,$K55,$C$41*$J55)))</f>
        <v>0</v>
      </c>
      <c r="E55" s="166">
        <f ca="1">SUMIF($B$17:$B$30,B55,$D$17:$D$30)</f>
        <v>0</v>
      </c>
      <c r="I55" s="149" t="s">
        <v>99</v>
      </c>
      <c r="J55" s="145">
        <v>0.2</v>
      </c>
      <c r="K55" s="142">
        <v>50000</v>
      </c>
    </row>
    <row r="56" spans="1:11" ht="19.5" hidden="1" customHeight="1" outlineLevel="1">
      <c r="B56" s="163" t="s">
        <v>100</v>
      </c>
      <c r="C56" s="164">
        <f t="shared" ref="C56:C60" ca="1" si="1">SUMIF($B$17:$C$30,B56,$C$17:$C$30)</f>
        <v>0</v>
      </c>
      <c r="D56" s="165">
        <f t="shared" ref="D56:D60" ca="1" si="2">IF(C56="","",IF(AND($C56&lt;=$C$41*$J56,$C56&lt;=$K56),$C56,IF($C$41*$J56&gt;=$K56,$K56,$C$41*$J56)))</f>
        <v>0</v>
      </c>
      <c r="E56" s="166">
        <f t="shared" ref="E56:E60" ca="1" si="3">SUMIF($B$17:$B$30,B56,$D$17:$D$30)</f>
        <v>0</v>
      </c>
      <c r="I56" s="150" t="s">
        <v>100</v>
      </c>
      <c r="J56" s="146">
        <v>0.3</v>
      </c>
      <c r="K56" s="139">
        <v>200000</v>
      </c>
    </row>
    <row r="57" spans="1:11" ht="20.100000000000001" hidden="1" customHeight="1" outlineLevel="1">
      <c r="B57" s="163" t="s">
        <v>101</v>
      </c>
      <c r="C57" s="164">
        <f t="shared" ca="1" si="1"/>
        <v>0</v>
      </c>
      <c r="D57" s="165">
        <f t="shared" ca="1" si="2"/>
        <v>0</v>
      </c>
      <c r="E57" s="166">
        <f t="shared" ca="1" si="3"/>
        <v>0</v>
      </c>
      <c r="I57" s="150" t="s">
        <v>101</v>
      </c>
      <c r="J57" s="146">
        <v>0.3</v>
      </c>
      <c r="K57" s="139">
        <v>100000</v>
      </c>
    </row>
    <row r="58" spans="1:11" ht="20.100000000000001" hidden="1" customHeight="1" outlineLevel="1">
      <c r="B58" s="163" t="s">
        <v>103</v>
      </c>
      <c r="C58" s="164">
        <f t="shared" ca="1" si="1"/>
        <v>0</v>
      </c>
      <c r="D58" s="165">
        <f t="shared" ca="1" si="2"/>
        <v>0</v>
      </c>
      <c r="E58" s="166">
        <f t="shared" ca="1" si="3"/>
        <v>0</v>
      </c>
      <c r="I58" s="150" t="s">
        <v>103</v>
      </c>
      <c r="J58" s="146">
        <v>0.2</v>
      </c>
      <c r="K58" s="139">
        <v>50000</v>
      </c>
    </row>
    <row r="59" spans="1:11" ht="20.100000000000001" hidden="1" customHeight="1" outlineLevel="1">
      <c r="B59" s="163" t="s">
        <v>105</v>
      </c>
      <c r="C59" s="164">
        <f t="shared" ca="1" si="1"/>
        <v>0</v>
      </c>
      <c r="D59" s="165">
        <f t="shared" ca="1" si="2"/>
        <v>0</v>
      </c>
      <c r="E59" s="166">
        <f t="shared" ca="1" si="3"/>
        <v>0</v>
      </c>
      <c r="I59" s="150" t="s">
        <v>105</v>
      </c>
      <c r="J59" s="146">
        <v>0.5</v>
      </c>
      <c r="K59" s="139">
        <v>250000</v>
      </c>
    </row>
    <row r="60" spans="1:11" ht="20.100000000000001" hidden="1" customHeight="1" outlineLevel="1">
      <c r="B60" s="163" t="s">
        <v>111</v>
      </c>
      <c r="C60" s="164">
        <f t="shared" ca="1" si="1"/>
        <v>0</v>
      </c>
      <c r="D60" s="165">
        <f t="shared" ca="1" si="2"/>
        <v>0</v>
      </c>
      <c r="E60" s="166">
        <f t="shared" ca="1" si="3"/>
        <v>0</v>
      </c>
      <c r="I60" s="158" t="s">
        <v>111</v>
      </c>
      <c r="J60" s="159">
        <v>0.2</v>
      </c>
      <c r="K60" s="160">
        <v>100000</v>
      </c>
    </row>
    <row r="61" spans="1:11" ht="19.5" hidden="1" customHeight="1" outlineLevel="1">
      <c r="B61" s="167" t="s">
        <v>245</v>
      </c>
      <c r="C61" s="164">
        <f t="shared" ref="C61:C64" ca="1" si="4">SUMIF($B$17:$C$30,B61,$C$17:$C$30)</f>
        <v>0</v>
      </c>
      <c r="D61" s="165">
        <f t="shared" ref="D61:D64" ca="1" si="5">IF(C61="","",IF(AND($C61&lt;=$C$41*$J61,$C61&lt;=$K61),$C61,IF($C$41*$J61&gt;=$K61,$K61,$C$41*$J61)))</f>
        <v>0</v>
      </c>
      <c r="E61" s="166">
        <f t="shared" ref="E61:E64" si="6">SUMIF($B$17:$B$30,B61,$D$17:$D$30)</f>
        <v>0</v>
      </c>
      <c r="I61" s="150" t="s">
        <v>245</v>
      </c>
      <c r="J61" s="146"/>
      <c r="K61" s="139"/>
    </row>
    <row r="62" spans="1:11" ht="19.5" hidden="1" customHeight="1" outlineLevel="1">
      <c r="B62" s="167" t="s">
        <v>247</v>
      </c>
      <c r="C62" s="164">
        <f t="shared" ca="1" si="4"/>
        <v>0</v>
      </c>
      <c r="D62" s="165">
        <f t="shared" ca="1" si="5"/>
        <v>0</v>
      </c>
      <c r="E62" s="166">
        <f t="shared" si="6"/>
        <v>0</v>
      </c>
      <c r="I62" s="150" t="s">
        <v>246</v>
      </c>
      <c r="J62" s="146"/>
      <c r="K62" s="139"/>
    </row>
    <row r="63" spans="1:11" ht="19.5" hidden="1" customHeight="1" outlineLevel="1">
      <c r="B63" s="167" t="s">
        <v>249</v>
      </c>
      <c r="C63" s="164">
        <f t="shared" ca="1" si="4"/>
        <v>0</v>
      </c>
      <c r="D63" s="165">
        <f t="shared" ca="1" si="5"/>
        <v>0</v>
      </c>
      <c r="E63" s="166">
        <f t="shared" si="6"/>
        <v>0</v>
      </c>
      <c r="I63" s="150" t="s">
        <v>248</v>
      </c>
      <c r="J63" s="146"/>
      <c r="K63" s="139"/>
    </row>
    <row r="64" spans="1:11" ht="19.5" hidden="1" customHeight="1" outlineLevel="1" thickBot="1">
      <c r="B64" s="168" t="s">
        <v>251</v>
      </c>
      <c r="C64" s="169">
        <f t="shared" ca="1" si="4"/>
        <v>0</v>
      </c>
      <c r="D64" s="170">
        <f t="shared" ca="1" si="5"/>
        <v>0</v>
      </c>
      <c r="E64" s="171">
        <f t="shared" si="6"/>
        <v>0</v>
      </c>
      <c r="I64" s="151" t="s">
        <v>250</v>
      </c>
      <c r="J64" s="147"/>
      <c r="K64" s="140"/>
    </row>
    <row r="65" spans="9:9" hidden="1" outlineLevel="1"/>
    <row r="66" spans="9:9" hidden="1" outlineLevel="1"/>
    <row r="67" spans="9:9" hidden="1" outlineLevel="1"/>
    <row r="68" spans="9:9" hidden="1" outlineLevel="1">
      <c r="I68" s="45" t="s">
        <v>99</v>
      </c>
    </row>
    <row r="69" spans="9:9" hidden="1" outlineLevel="1">
      <c r="I69" s="45" t="s">
        <v>100</v>
      </c>
    </row>
    <row r="70" spans="9:9" hidden="1" outlineLevel="1">
      <c r="I70" s="45" t="s">
        <v>101</v>
      </c>
    </row>
    <row r="71" spans="9:9" hidden="1" outlineLevel="1">
      <c r="I71" s="45" t="s">
        <v>102</v>
      </c>
    </row>
    <row r="72" spans="9:9" hidden="1" outlineLevel="1">
      <c r="I72" s="45" t="s">
        <v>103</v>
      </c>
    </row>
    <row r="73" spans="9:9" hidden="1" outlineLevel="1">
      <c r="I73" s="45" t="s">
        <v>104</v>
      </c>
    </row>
    <row r="74" spans="9:9" hidden="1" outlineLevel="1">
      <c r="I74" s="45" t="s">
        <v>105</v>
      </c>
    </row>
    <row r="75" spans="9:9" hidden="1" outlineLevel="1">
      <c r="I75" s="45" t="s">
        <v>106</v>
      </c>
    </row>
    <row r="76" spans="9:9" hidden="1" outlineLevel="1">
      <c r="I76" s="45" t="s">
        <v>107</v>
      </c>
    </row>
    <row r="77" spans="9:9" hidden="1" outlineLevel="1">
      <c r="I77" s="45" t="s">
        <v>108</v>
      </c>
    </row>
    <row r="78" spans="9:9" hidden="1" outlineLevel="1">
      <c r="I78" s="45" t="s">
        <v>109</v>
      </c>
    </row>
    <row r="79" spans="9:9" hidden="1" outlineLevel="1">
      <c r="I79" s="45" t="s">
        <v>110</v>
      </c>
    </row>
    <row r="80" spans="9:9" hidden="1" outlineLevel="1">
      <c r="I80" s="45" t="s">
        <v>111</v>
      </c>
    </row>
    <row r="81" spans="9:9" hidden="1" outlineLevel="1">
      <c r="I81" s="45" t="s">
        <v>112</v>
      </c>
    </row>
    <row r="82" spans="9:9" hidden="1" outlineLevel="1"/>
    <row r="83" spans="9:9" hidden="1" outlineLevel="1"/>
    <row r="84" spans="9:9" collapsed="1"/>
  </sheetData>
  <sheetProtection algorithmName="SHA-512" hashValue="E9fwiz+zPzjAnfd5blt/33db5pHuK5gB4eYhaRv52kZsskGOImRYekeogUnoNRAm0EYtTKe8lWB8x7UHT9Vdgg==" saltValue="n3WAMJLE/azOC0LXU9KW3g==" spinCount="100000" sheet="1" formatCells="0" formatRows="0" selectLockedCells="1"/>
  <mergeCells count="49">
    <mergeCell ref="A1:F1"/>
    <mergeCell ref="A41:B41"/>
    <mergeCell ref="A33:A40"/>
    <mergeCell ref="D33:E33"/>
    <mergeCell ref="D34:E34"/>
    <mergeCell ref="D35:E35"/>
    <mergeCell ref="D36:E36"/>
    <mergeCell ref="A13:B13"/>
    <mergeCell ref="A15:B15"/>
    <mergeCell ref="A16:B16"/>
    <mergeCell ref="A17:A31"/>
    <mergeCell ref="A11:B11"/>
    <mergeCell ref="A12:B12"/>
    <mergeCell ref="A9:B9"/>
    <mergeCell ref="A10:B10"/>
    <mergeCell ref="A7:B7"/>
    <mergeCell ref="H15:I15"/>
    <mergeCell ref="I16:X19"/>
    <mergeCell ref="H3:X3"/>
    <mergeCell ref="D37:E37"/>
    <mergeCell ref="D38:E38"/>
    <mergeCell ref="E6:F6"/>
    <mergeCell ref="C13:D13"/>
    <mergeCell ref="C11:D11"/>
    <mergeCell ref="E11:F11"/>
    <mergeCell ref="C12:D12"/>
    <mergeCell ref="E12:F12"/>
    <mergeCell ref="C9:D9"/>
    <mergeCell ref="E9:F9"/>
    <mergeCell ref="C10:D10"/>
    <mergeCell ref="E10:F10"/>
    <mergeCell ref="C7:D7"/>
    <mergeCell ref="E7:F7"/>
    <mergeCell ref="A8:B8"/>
    <mergeCell ref="C8:D8"/>
    <mergeCell ref="E8:F8"/>
    <mergeCell ref="B3:C3"/>
    <mergeCell ref="A4:B4"/>
    <mergeCell ref="A5:B5"/>
    <mergeCell ref="A6:B6"/>
    <mergeCell ref="C6:D6"/>
    <mergeCell ref="D44:E44"/>
    <mergeCell ref="D43:E43"/>
    <mergeCell ref="D39:E39"/>
    <mergeCell ref="D49:E49"/>
    <mergeCell ref="D48:E48"/>
    <mergeCell ref="D47:E47"/>
    <mergeCell ref="D46:E46"/>
    <mergeCell ref="D45:E45"/>
  </mergeCells>
  <phoneticPr fontId="1"/>
  <conditionalFormatting sqref="B3:C3">
    <cfRule type="cellIs" dxfId="24" priority="6" operator="equal">
      <formula>"エラーがあります"</formula>
    </cfRule>
  </conditionalFormatting>
  <conditionalFormatting sqref="C8:C12 F17:F30 F34:F39 E8:F12">
    <cfRule type="expression" dxfId="23" priority="5">
      <formula>C8=""</formula>
    </cfRule>
  </conditionalFormatting>
  <conditionalFormatting sqref="C17:C30">
    <cfRule type="expression" dxfId="22" priority="4">
      <formula>C17=""</formula>
    </cfRule>
  </conditionalFormatting>
  <conditionalFormatting sqref="B34:C35 B37:C39">
    <cfRule type="expression" dxfId="21" priority="3">
      <formula>B34=""</formula>
    </cfRule>
  </conditionalFormatting>
  <conditionalFormatting sqref="B36:C36">
    <cfRule type="expression" dxfId="20" priority="2">
      <formula>B36=""</formula>
    </cfRule>
  </conditionalFormatting>
  <conditionalFormatting sqref="B17:B30">
    <cfRule type="expression" dxfId="19" priority="1">
      <formula>AND(B17="",C17&gt;0)</formula>
    </cfRule>
  </conditionalFormatting>
  <dataValidations count="2">
    <dataValidation type="list" errorStyle="warning" allowBlank="1" showInputMessage="1" showErrorMessage="1" error="リストから項目を選択してください。_x000a_※リスト以外のものを入力すると計算に影響が出ます。" promptTitle="注意！" prompt="項目が空欄の状態で金額を入力しないでください。" sqref="B17:B30" xr:uid="{5976104B-0AE6-41DC-B4E6-DA5ED7F7C0E9}">
      <formula1>$I$68:$I$81</formula1>
    </dataValidation>
    <dataValidation type="list" allowBlank="1" showInputMessage="1" sqref="B34:B39" xr:uid="{B4BF96AD-5D73-4ACA-B5C3-DBAB8C74F7B5}">
      <formula1>$I$68:$I$81</formula1>
    </dataValidation>
  </dataValidations>
  <pageMargins left="0.70866141732283472" right="0.70866141732283472" top="0.55118110236220474" bottom="0.35433070866141736" header="0.31496062992125984" footer="0.31496062992125984"/>
  <pageSetup paperSize="9" scale="92" orientation="portrait" blackAndWhite="1" r:id="rId1"/>
  <headerFooter>
    <oddHeader>&amp;L&amp;"BIZ UDゴシック,標準"様式第2号の別紙</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D4CB-3AF7-414F-898A-E8466D205110}">
  <dimension ref="A1:I24"/>
  <sheetViews>
    <sheetView view="pageBreakPreview" topLeftCell="A7" zoomScaleNormal="100" zoomScaleSheetLayoutView="100" workbookViewId="0">
      <selection activeCell="F8" sqref="F8:I8"/>
    </sheetView>
  </sheetViews>
  <sheetFormatPr defaultColWidth="9" defaultRowHeight="13.5"/>
  <cols>
    <col min="1" max="1" width="14.875" style="28" customWidth="1"/>
    <col min="2" max="9" width="9.375" style="28" customWidth="1"/>
    <col min="10" max="16384" width="9" style="28"/>
  </cols>
  <sheetData>
    <row r="1" spans="1:9">
      <c r="A1" s="124" t="s">
        <v>117</v>
      </c>
      <c r="B1" s="37"/>
      <c r="C1" s="37"/>
      <c r="D1" s="37"/>
      <c r="E1" s="37"/>
      <c r="F1" s="37"/>
      <c r="G1" s="37"/>
      <c r="H1" s="37"/>
      <c r="I1" s="37"/>
    </row>
    <row r="2" spans="1:9" s="31" customFormat="1" ht="16.5">
      <c r="A2" s="397" t="s">
        <v>118</v>
      </c>
      <c r="B2" s="397"/>
      <c r="C2" s="397"/>
      <c r="D2" s="397"/>
      <c r="E2" s="397"/>
      <c r="F2" s="397"/>
      <c r="G2" s="397"/>
      <c r="H2" s="397"/>
      <c r="I2" s="397"/>
    </row>
    <row r="3" spans="1:9">
      <c r="A3" s="37"/>
      <c r="B3" s="37"/>
      <c r="C3" s="37"/>
      <c r="D3" s="37"/>
      <c r="E3" s="37"/>
      <c r="F3" s="37"/>
      <c r="G3" s="37"/>
      <c r="H3" s="37"/>
      <c r="I3" s="37"/>
    </row>
    <row r="4" spans="1:9" ht="37.5" customHeight="1">
      <c r="A4" s="63" t="s">
        <v>26</v>
      </c>
      <c r="B4" s="260" t="str">
        <f>IF('01_交付申請書'!$S$9="","",'01_交付申請書'!$S$9)</f>
        <v/>
      </c>
      <c r="C4" s="398"/>
      <c r="D4" s="398"/>
      <c r="E4" s="398"/>
      <c r="F4" s="398"/>
      <c r="G4" s="398"/>
      <c r="H4" s="398"/>
      <c r="I4" s="261"/>
    </row>
    <row r="5" spans="1:9" ht="37.5" customHeight="1">
      <c r="A5" s="64" t="s">
        <v>119</v>
      </c>
      <c r="B5" s="399"/>
      <c r="C5" s="399"/>
      <c r="D5" s="399"/>
      <c r="E5" s="399"/>
      <c r="F5" s="400" t="s">
        <v>120</v>
      </c>
      <c r="G5" s="400"/>
      <c r="H5" s="65"/>
      <c r="I5" s="66" t="s">
        <v>121</v>
      </c>
    </row>
    <row r="6" spans="1:9" ht="110.25" customHeight="1">
      <c r="A6" s="63" t="s">
        <v>122</v>
      </c>
      <c r="B6" s="401"/>
      <c r="C6" s="402"/>
      <c r="D6" s="402"/>
      <c r="E6" s="402"/>
      <c r="F6" s="402"/>
      <c r="G6" s="402"/>
      <c r="H6" s="402"/>
      <c r="I6" s="403"/>
    </row>
    <row r="7" spans="1:9" ht="161.25" customHeight="1">
      <c r="A7" s="67" t="s">
        <v>123</v>
      </c>
      <c r="B7" s="404"/>
      <c r="C7" s="405"/>
      <c r="D7" s="405"/>
      <c r="E7" s="405"/>
      <c r="F7" s="405"/>
      <c r="G7" s="405"/>
      <c r="H7" s="405"/>
      <c r="I7" s="405"/>
    </row>
    <row r="8" spans="1:9">
      <c r="A8" s="378" t="s">
        <v>124</v>
      </c>
      <c r="B8" s="378" t="s">
        <v>125</v>
      </c>
      <c r="C8" s="382" t="str">
        <f>IF('01_交付申請書'!$T$10="","",'01_交付申請書'!$T$10)</f>
        <v/>
      </c>
      <c r="D8" s="383"/>
      <c r="E8" s="68" t="s">
        <v>126</v>
      </c>
      <c r="F8" s="386"/>
      <c r="G8" s="387"/>
      <c r="H8" s="387"/>
      <c r="I8" s="388"/>
    </row>
    <row r="9" spans="1:9" ht="30" customHeight="1">
      <c r="A9" s="378"/>
      <c r="B9" s="378"/>
      <c r="C9" s="384"/>
      <c r="D9" s="385"/>
      <c r="E9" s="69" t="s">
        <v>29</v>
      </c>
      <c r="F9" s="389" t="str">
        <f>IF('01_交付申請書'!Z10="","",'01_交付申請書'!Z10)</f>
        <v/>
      </c>
      <c r="G9" s="390"/>
      <c r="H9" s="390"/>
      <c r="I9" s="391"/>
    </row>
    <row r="10" spans="1:9">
      <c r="A10" s="378"/>
      <c r="B10" s="378" t="s">
        <v>7</v>
      </c>
      <c r="C10" s="392" t="str">
        <f>"〒"&amp;'01_交付申請書'!L34&amp;"-"&amp;'01_交付申請書'!O34</f>
        <v>〒-</v>
      </c>
      <c r="D10" s="393"/>
      <c r="E10" s="393"/>
      <c r="F10" s="393"/>
      <c r="G10" s="393"/>
      <c r="H10" s="393"/>
      <c r="I10" s="394"/>
    </row>
    <row r="11" spans="1:9" ht="31.5" customHeight="1">
      <c r="A11" s="378"/>
      <c r="B11" s="378"/>
      <c r="C11" s="384" t="str">
        <f>'01_交付申請書'!K35&amp;'01_交付申請書'!K36</f>
        <v/>
      </c>
      <c r="D11" s="395"/>
      <c r="E11" s="395"/>
      <c r="F11" s="395"/>
      <c r="G11" s="395"/>
      <c r="H11" s="395"/>
      <c r="I11" s="385"/>
    </row>
    <row r="12" spans="1:9" ht="26.25" customHeight="1">
      <c r="A12" s="378"/>
      <c r="B12" s="63" t="s">
        <v>127</v>
      </c>
      <c r="C12" s="396" t="str">
        <f>IF('01_交付申請書'!X36="","",'01_交付申請書'!X36)</f>
        <v/>
      </c>
      <c r="D12" s="396"/>
      <c r="E12" s="396"/>
      <c r="F12" s="63" t="s">
        <v>128</v>
      </c>
      <c r="G12" s="381"/>
      <c r="H12" s="381"/>
      <c r="I12" s="381"/>
    </row>
    <row r="13" spans="1:9" ht="26.25" customHeight="1">
      <c r="A13" s="378"/>
      <c r="B13" s="63" t="s">
        <v>129</v>
      </c>
      <c r="C13" s="376"/>
      <c r="D13" s="376"/>
      <c r="E13" s="376"/>
      <c r="F13" s="376"/>
      <c r="G13" s="376"/>
      <c r="H13" s="376"/>
      <c r="I13" s="376"/>
    </row>
    <row r="14" spans="1:9" ht="36.75" customHeight="1">
      <c r="A14" s="377" t="s">
        <v>196</v>
      </c>
      <c r="B14" s="63" t="s">
        <v>130</v>
      </c>
      <c r="C14" s="376"/>
      <c r="D14" s="376"/>
      <c r="E14" s="376"/>
      <c r="F14" s="376"/>
      <c r="G14" s="376"/>
      <c r="H14" s="376"/>
      <c r="I14" s="376"/>
    </row>
    <row r="15" spans="1:9">
      <c r="A15" s="377"/>
      <c r="B15" s="378" t="s">
        <v>7</v>
      </c>
      <c r="C15" s="70" t="s">
        <v>6</v>
      </c>
      <c r="D15" s="375"/>
      <c r="E15" s="375"/>
      <c r="F15" s="71"/>
      <c r="G15" s="71"/>
      <c r="H15" s="71"/>
      <c r="I15" s="72"/>
    </row>
    <row r="16" spans="1:9" ht="31.5" customHeight="1">
      <c r="A16" s="378"/>
      <c r="B16" s="378"/>
      <c r="C16" s="299"/>
      <c r="D16" s="300"/>
      <c r="E16" s="300"/>
      <c r="F16" s="300"/>
      <c r="G16" s="300"/>
      <c r="H16" s="300"/>
      <c r="I16" s="301"/>
    </row>
    <row r="17" spans="1:9" ht="26.25" customHeight="1">
      <c r="A17" s="378"/>
      <c r="B17" s="63" t="s">
        <v>127</v>
      </c>
      <c r="C17" s="381"/>
      <c r="D17" s="381"/>
      <c r="E17" s="381"/>
      <c r="F17" s="63" t="s">
        <v>128</v>
      </c>
      <c r="G17" s="381"/>
      <c r="H17" s="381"/>
      <c r="I17" s="381"/>
    </row>
    <row r="18" spans="1:9" ht="26.25" customHeight="1">
      <c r="A18" s="378"/>
      <c r="B18" s="63" t="s">
        <v>129</v>
      </c>
      <c r="C18" s="376"/>
      <c r="D18" s="376"/>
      <c r="E18" s="376"/>
      <c r="F18" s="376"/>
      <c r="G18" s="376"/>
      <c r="H18" s="376"/>
      <c r="I18" s="376"/>
    </row>
    <row r="19" spans="1:9">
      <c r="A19" s="377" t="s">
        <v>197</v>
      </c>
      <c r="B19" s="378" t="s">
        <v>125</v>
      </c>
      <c r="C19" s="376"/>
      <c r="D19" s="376"/>
      <c r="E19" s="68" t="s">
        <v>126</v>
      </c>
      <c r="F19" s="379"/>
      <c r="G19" s="379"/>
      <c r="H19" s="379"/>
      <c r="I19" s="379"/>
    </row>
    <row r="20" spans="1:9" ht="30" customHeight="1">
      <c r="A20" s="377"/>
      <c r="B20" s="378"/>
      <c r="C20" s="376"/>
      <c r="D20" s="376"/>
      <c r="E20" s="69" t="s">
        <v>29</v>
      </c>
      <c r="F20" s="380"/>
      <c r="G20" s="380"/>
      <c r="H20" s="380"/>
      <c r="I20" s="380"/>
    </row>
    <row r="21" spans="1:9">
      <c r="A21" s="377"/>
      <c r="B21" s="378" t="s">
        <v>7</v>
      </c>
      <c r="C21" s="70" t="s">
        <v>6</v>
      </c>
      <c r="D21" s="375"/>
      <c r="E21" s="375"/>
      <c r="F21" s="71"/>
      <c r="G21" s="71"/>
      <c r="H21" s="71"/>
      <c r="I21" s="72"/>
    </row>
    <row r="22" spans="1:9" ht="31.5" customHeight="1">
      <c r="A22" s="377"/>
      <c r="B22" s="378"/>
      <c r="C22" s="299"/>
      <c r="D22" s="300"/>
      <c r="E22" s="300"/>
      <c r="F22" s="300"/>
      <c r="G22" s="300"/>
      <c r="H22" s="300"/>
      <c r="I22" s="301"/>
    </row>
    <row r="23" spans="1:9" ht="26.25" customHeight="1">
      <c r="A23" s="377"/>
      <c r="B23" s="63" t="s">
        <v>127</v>
      </c>
      <c r="C23" s="381"/>
      <c r="D23" s="381"/>
      <c r="E23" s="381"/>
      <c r="F23" s="63" t="s">
        <v>128</v>
      </c>
      <c r="G23" s="381"/>
      <c r="H23" s="381"/>
      <c r="I23" s="381"/>
    </row>
    <row r="24" spans="1:9" ht="26.25" customHeight="1">
      <c r="A24" s="377"/>
      <c r="B24" s="63" t="s">
        <v>129</v>
      </c>
      <c r="C24" s="376"/>
      <c r="D24" s="376"/>
      <c r="E24" s="376"/>
      <c r="F24" s="376"/>
      <c r="G24" s="376"/>
      <c r="H24" s="376"/>
      <c r="I24" s="376"/>
    </row>
  </sheetData>
  <sheetProtection algorithmName="SHA-512" hashValue="NDY04/UTNP2l+elIKntiuuan0cbGH8moh1MSm6QfXSEW7dElWIuH95rGsaFDpqLp6pfvryU54gZ1lnPbRnxDOw==" saltValue="uTX2LfGl1ddLvh8hY62Thg==" spinCount="100000" sheet="1" formatCells="0" selectLockedCells="1"/>
  <mergeCells count="36">
    <mergeCell ref="C12:E12"/>
    <mergeCell ref="G12:I12"/>
    <mergeCell ref="A2:I2"/>
    <mergeCell ref="B4:I4"/>
    <mergeCell ref="B5:E5"/>
    <mergeCell ref="F5:G5"/>
    <mergeCell ref="B6:I6"/>
    <mergeCell ref="B7:I7"/>
    <mergeCell ref="C13:I13"/>
    <mergeCell ref="A14:A18"/>
    <mergeCell ref="C14:I14"/>
    <mergeCell ref="B15:B16"/>
    <mergeCell ref="C16:I16"/>
    <mergeCell ref="C17:E17"/>
    <mergeCell ref="G17:I17"/>
    <mergeCell ref="C18:I18"/>
    <mergeCell ref="A8:A13"/>
    <mergeCell ref="B8:B9"/>
    <mergeCell ref="C8:D9"/>
    <mergeCell ref="F8:I8"/>
    <mergeCell ref="F9:I9"/>
    <mergeCell ref="B10:B11"/>
    <mergeCell ref="C10:I10"/>
    <mergeCell ref="C11:I11"/>
    <mergeCell ref="D15:E15"/>
    <mergeCell ref="D21:E21"/>
    <mergeCell ref="C24:I24"/>
    <mergeCell ref="A19:A24"/>
    <mergeCell ref="B19:B20"/>
    <mergeCell ref="C19:D20"/>
    <mergeCell ref="F19:I19"/>
    <mergeCell ref="F20:I20"/>
    <mergeCell ref="B21:B22"/>
    <mergeCell ref="C22:I22"/>
    <mergeCell ref="C23:E23"/>
    <mergeCell ref="G23:I23"/>
  </mergeCells>
  <phoneticPr fontId="1"/>
  <conditionalFormatting sqref="B5:E5">
    <cfRule type="expression" dxfId="18" priority="12">
      <formula>$B$5=""</formula>
    </cfRule>
  </conditionalFormatting>
  <conditionalFormatting sqref="H5">
    <cfRule type="expression" dxfId="17" priority="11">
      <formula>$H$5=""</formula>
    </cfRule>
  </conditionalFormatting>
  <conditionalFormatting sqref="B6:I6">
    <cfRule type="expression" dxfId="16" priority="10">
      <formula>$B$6=""</formula>
    </cfRule>
  </conditionalFormatting>
  <conditionalFormatting sqref="B7:I7">
    <cfRule type="expression" dxfId="15" priority="9">
      <formula>$B$7=""</formula>
    </cfRule>
  </conditionalFormatting>
  <conditionalFormatting sqref="F8:I8">
    <cfRule type="expression" dxfId="14" priority="8">
      <formula>$F$8=""</formula>
    </cfRule>
  </conditionalFormatting>
  <conditionalFormatting sqref="G12:I12 G17:I17 G23:I23">
    <cfRule type="expression" dxfId="13" priority="7">
      <formula>G12=""</formula>
    </cfRule>
  </conditionalFormatting>
  <conditionalFormatting sqref="C24:I24 C18:I18 C13:I13">
    <cfRule type="expression" dxfId="12" priority="6">
      <formula>C13=""</formula>
    </cfRule>
  </conditionalFormatting>
  <conditionalFormatting sqref="C14:I14 C16:I16 C22:I22">
    <cfRule type="expression" dxfId="11" priority="5">
      <formula>C14=""</formula>
    </cfRule>
  </conditionalFormatting>
  <conditionalFormatting sqref="D15:E15 D21:E21">
    <cfRule type="expression" dxfId="10" priority="4">
      <formula>D15=""</formula>
    </cfRule>
  </conditionalFormatting>
  <conditionalFormatting sqref="C17:E17 C23:E23">
    <cfRule type="expression" dxfId="9" priority="3">
      <formula>C17=""</formula>
    </cfRule>
  </conditionalFormatting>
  <conditionalFormatting sqref="C19:D20">
    <cfRule type="expression" dxfId="8" priority="2">
      <formula>$C$19=""</formula>
    </cfRule>
  </conditionalFormatting>
  <conditionalFormatting sqref="F19:I20">
    <cfRule type="expression" dxfId="7" priority="1">
      <formula>F19=""</formula>
    </cfRule>
  </conditionalFormatting>
  <printOptions horizontalCentered="1"/>
  <pageMargins left="0.70866141732283472" right="0.70866141732283472" top="0.74803149606299213" bottom="0.74803149606299213" header="0.31496062992125984" footer="0.31496062992125984"/>
  <pageSetup paperSize="9" scale="98" orientation="portrait" blackAndWhite="1"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8C359-49C0-42F9-A7FF-FB3C20DEE67E}">
  <dimension ref="A1:W63"/>
  <sheetViews>
    <sheetView showGridLines="0" showZeros="0" view="pageBreakPreview" zoomScaleNormal="100" zoomScaleSheetLayoutView="100" workbookViewId="0">
      <selection activeCell="J22" sqref="J22:J23"/>
    </sheetView>
  </sheetViews>
  <sheetFormatPr defaultColWidth="9" defaultRowHeight="13.5"/>
  <cols>
    <col min="1" max="1" width="8.625" style="1" customWidth="1"/>
    <col min="2" max="2" width="16.875" style="1" customWidth="1"/>
    <col min="3" max="3" width="5.875" style="1" customWidth="1"/>
    <col min="4" max="4" width="5.625" style="1" customWidth="1"/>
    <col min="5" max="5" width="6.25" style="1" customWidth="1"/>
    <col min="6" max="6" width="2.875" style="1" customWidth="1"/>
    <col min="7" max="7" width="7.875" style="1" customWidth="1"/>
    <col min="8" max="8" width="2.875" style="1" customWidth="1"/>
    <col min="9" max="9" width="4.375" style="1" customWidth="1"/>
    <col min="10" max="11" width="2.875" style="1" customWidth="1"/>
    <col min="12" max="12" width="7.625" style="1" customWidth="1"/>
    <col min="13" max="21" width="2.625" style="1" customWidth="1"/>
    <col min="22" max="22" width="8.875" customWidth="1"/>
    <col min="23" max="23" width="6.5" hidden="1" customWidth="1"/>
  </cols>
  <sheetData>
    <row r="1" spans="1:21" ht="3" customHeight="1"/>
    <row r="2" spans="1:21" ht="18.75">
      <c r="A2" s="493" t="s">
        <v>131</v>
      </c>
      <c r="B2" s="493"/>
      <c r="C2" s="493"/>
      <c r="D2" s="493"/>
      <c r="E2" s="493"/>
      <c r="F2" s="493"/>
      <c r="G2" s="493"/>
      <c r="H2" s="493"/>
      <c r="I2" s="493"/>
      <c r="J2" s="493"/>
      <c r="K2" s="493"/>
      <c r="L2" s="493"/>
      <c r="M2" s="493"/>
      <c r="N2" s="493"/>
      <c r="O2" s="493"/>
      <c r="P2" s="493"/>
      <c r="Q2" s="493"/>
      <c r="R2" s="493"/>
      <c r="S2" s="493"/>
      <c r="T2" s="493"/>
      <c r="U2" s="493"/>
    </row>
    <row r="3" spans="1:21" ht="6.75" customHeight="1">
      <c r="A3" s="2"/>
      <c r="B3" s="2"/>
      <c r="C3" s="2"/>
      <c r="D3" s="2"/>
      <c r="E3" s="2"/>
      <c r="F3" s="2"/>
      <c r="G3" s="2"/>
      <c r="H3" s="2"/>
      <c r="I3" s="2"/>
      <c r="J3" s="2"/>
      <c r="K3" s="2"/>
      <c r="N3" s="494"/>
      <c r="O3" s="494"/>
      <c r="P3" s="494"/>
      <c r="Q3" s="494"/>
      <c r="R3" s="494"/>
      <c r="S3" s="494"/>
      <c r="T3" s="494"/>
      <c r="U3" s="494"/>
    </row>
    <row r="4" spans="1:21" ht="24.75" customHeight="1">
      <c r="A4" s="3" t="s">
        <v>132</v>
      </c>
      <c r="N4" s="494"/>
      <c r="O4" s="494"/>
      <c r="P4" s="494"/>
      <c r="Q4" s="494"/>
      <c r="R4" s="494"/>
      <c r="S4" s="494"/>
      <c r="T4" s="494"/>
      <c r="U4" s="494"/>
    </row>
    <row r="5" spans="1:21" ht="8.25" customHeight="1">
      <c r="A5" s="3"/>
      <c r="B5" s="4"/>
      <c r="C5" s="4"/>
      <c r="D5" s="4"/>
      <c r="E5" s="5"/>
      <c r="N5" s="494"/>
      <c r="O5" s="494"/>
      <c r="P5" s="494"/>
      <c r="Q5" s="494"/>
      <c r="R5" s="494"/>
      <c r="S5" s="494"/>
      <c r="T5" s="494"/>
      <c r="U5" s="494"/>
    </row>
    <row r="6" spans="1:21" ht="14.25" customHeight="1">
      <c r="A6" s="495" t="s">
        <v>133</v>
      </c>
      <c r="B6" s="495"/>
      <c r="C6" s="4"/>
      <c r="E6" s="3" t="s">
        <v>134</v>
      </c>
      <c r="N6" s="494"/>
      <c r="O6" s="494"/>
      <c r="P6" s="494"/>
      <c r="Q6" s="494"/>
      <c r="R6" s="494"/>
      <c r="S6" s="494"/>
      <c r="T6" s="494"/>
      <c r="U6" s="494"/>
    </row>
    <row r="7" spans="1:21" ht="4.5" customHeight="1"/>
    <row r="8" spans="1:21" ht="22.5" customHeight="1">
      <c r="A8" s="452" t="s">
        <v>135</v>
      </c>
      <c r="B8" s="455" t="str">
        <f>'01_交付申請書'!K35&amp;'01_交付申請書'!K36</f>
        <v/>
      </c>
      <c r="C8" s="456"/>
      <c r="D8" s="456"/>
      <c r="E8" s="456"/>
      <c r="F8" s="456"/>
      <c r="G8" s="456"/>
      <c r="H8" s="456"/>
      <c r="I8" s="457"/>
      <c r="J8" s="458" t="s">
        <v>136</v>
      </c>
      <c r="K8" s="459"/>
      <c r="L8" s="460"/>
      <c r="M8" s="461"/>
      <c r="N8" s="462"/>
      <c r="O8" s="462"/>
      <c r="P8" s="462"/>
      <c r="Q8" s="462"/>
      <c r="R8" s="462"/>
      <c r="S8" s="462"/>
      <c r="T8" s="462"/>
      <c r="U8" s="463"/>
    </row>
    <row r="9" spans="1:21" ht="22.5" customHeight="1">
      <c r="A9" s="453"/>
      <c r="B9" s="464">
        <f>('01_交付申請書'!M30)</f>
        <v>0</v>
      </c>
      <c r="C9" s="465"/>
      <c r="D9" s="465"/>
      <c r="E9" s="465"/>
      <c r="F9" s="465"/>
      <c r="G9" s="465"/>
      <c r="H9" s="465"/>
      <c r="I9" s="466"/>
      <c r="J9" s="467"/>
      <c r="K9" s="468"/>
      <c r="L9" s="468"/>
      <c r="M9" s="468"/>
      <c r="N9" s="468"/>
      <c r="O9" s="468"/>
      <c r="P9" s="468"/>
      <c r="Q9" s="468"/>
      <c r="R9" s="468"/>
      <c r="S9" s="468"/>
      <c r="T9" s="468"/>
      <c r="U9" s="469"/>
    </row>
    <row r="10" spans="1:21" ht="22.5" customHeight="1">
      <c r="A10" s="453"/>
      <c r="B10" s="464" t="str">
        <f>'01_交付申請書'!T10&amp;"  "&amp;'01_交付申請書'!Z10</f>
        <v xml:space="preserve">  </v>
      </c>
      <c r="C10" s="465"/>
      <c r="D10" s="465"/>
      <c r="E10" s="465"/>
      <c r="F10" s="465"/>
      <c r="G10" s="465"/>
      <c r="H10" s="465"/>
      <c r="I10" s="466"/>
      <c r="J10" s="470"/>
      <c r="K10" s="471"/>
      <c r="L10" s="471"/>
      <c r="M10" s="471"/>
      <c r="N10" s="471"/>
      <c r="O10" s="471"/>
      <c r="P10" s="471"/>
      <c r="Q10" s="471"/>
      <c r="R10" s="471"/>
      <c r="S10" s="471"/>
      <c r="T10" s="471"/>
      <c r="U10" s="472"/>
    </row>
    <row r="11" spans="1:21" ht="22.5" customHeight="1">
      <c r="A11" s="453"/>
      <c r="B11" s="6" t="s">
        <v>137</v>
      </c>
      <c r="C11" s="473"/>
      <c r="D11" s="473"/>
      <c r="E11" s="473"/>
      <c r="F11" s="473"/>
      <c r="G11" s="473"/>
      <c r="H11" s="473"/>
      <c r="I11" s="474"/>
      <c r="J11" s="475" t="s">
        <v>138</v>
      </c>
      <c r="K11" s="476"/>
      <c r="L11" s="477"/>
      <c r="M11" s="481">
        <f>SUM(M14:U21)</f>
        <v>0</v>
      </c>
      <c r="N11" s="482"/>
      <c r="O11" s="482"/>
      <c r="P11" s="482"/>
      <c r="Q11" s="482"/>
      <c r="R11" s="482"/>
      <c r="S11" s="482"/>
      <c r="T11" s="482"/>
      <c r="U11" s="483"/>
    </row>
    <row r="12" spans="1:21" ht="22.5" customHeight="1">
      <c r="A12" s="454"/>
      <c r="B12" s="7" t="s">
        <v>139</v>
      </c>
      <c r="C12" s="487"/>
      <c r="D12" s="487"/>
      <c r="E12" s="487"/>
      <c r="F12" s="487"/>
      <c r="G12" s="487"/>
      <c r="H12" s="487"/>
      <c r="I12" s="488"/>
      <c r="J12" s="478"/>
      <c r="K12" s="479"/>
      <c r="L12" s="480"/>
      <c r="M12" s="484"/>
      <c r="N12" s="485"/>
      <c r="O12" s="485"/>
      <c r="P12" s="485"/>
      <c r="Q12" s="485"/>
      <c r="R12" s="485"/>
      <c r="S12" s="485"/>
      <c r="T12" s="485"/>
      <c r="U12" s="486"/>
    </row>
    <row r="13" spans="1:21" ht="23.25" customHeight="1">
      <c r="A13" s="8" t="s">
        <v>140</v>
      </c>
      <c r="B13" s="489" t="s">
        <v>141</v>
      </c>
      <c r="C13" s="490"/>
      <c r="D13" s="491"/>
      <c r="E13" s="489" t="s">
        <v>142</v>
      </c>
      <c r="F13" s="491"/>
      <c r="G13" s="9" t="s">
        <v>143</v>
      </c>
      <c r="H13" s="489" t="s">
        <v>144</v>
      </c>
      <c r="I13" s="491"/>
      <c r="J13" s="492" t="s">
        <v>145</v>
      </c>
      <c r="K13" s="492"/>
      <c r="L13" s="492"/>
      <c r="M13" s="449" t="s">
        <v>146</v>
      </c>
      <c r="N13" s="450"/>
      <c r="O13" s="450"/>
      <c r="P13" s="450"/>
      <c r="Q13" s="450"/>
      <c r="R13" s="450"/>
      <c r="S13" s="450"/>
      <c r="T13" s="450"/>
      <c r="U13" s="451"/>
    </row>
    <row r="14" spans="1:21" ht="24.95" customHeight="1">
      <c r="A14" s="10"/>
      <c r="B14" s="445" t="str">
        <f>'01_交付申請書'!G13&amp;"　"&amp;'01_交付申請書'!I13&amp;"　年度"</f>
        <v>令和　　年度</v>
      </c>
      <c r="C14" s="446"/>
      <c r="D14" s="447"/>
      <c r="E14" s="438"/>
      <c r="F14" s="439"/>
      <c r="G14" s="11"/>
      <c r="H14" s="438"/>
      <c r="I14" s="439"/>
      <c r="J14" s="440"/>
      <c r="K14" s="441"/>
      <c r="L14" s="441"/>
      <c r="M14" s="442"/>
      <c r="N14" s="443"/>
      <c r="O14" s="443"/>
      <c r="P14" s="443"/>
      <c r="Q14" s="443"/>
      <c r="R14" s="443"/>
      <c r="S14" s="443"/>
      <c r="T14" s="443"/>
      <c r="U14" s="444"/>
    </row>
    <row r="15" spans="1:21" ht="24.95" customHeight="1">
      <c r="A15" s="10"/>
      <c r="B15" s="445" t="s">
        <v>165</v>
      </c>
      <c r="C15" s="446"/>
      <c r="D15" s="447"/>
      <c r="E15" s="438"/>
      <c r="F15" s="439"/>
      <c r="G15" s="11"/>
      <c r="H15" s="438"/>
      <c r="I15" s="439"/>
      <c r="J15" s="440"/>
      <c r="K15" s="441"/>
      <c r="L15" s="441"/>
      <c r="M15" s="442"/>
      <c r="N15" s="443"/>
      <c r="O15" s="443"/>
      <c r="P15" s="443"/>
      <c r="Q15" s="443"/>
      <c r="R15" s="443"/>
      <c r="S15" s="443"/>
      <c r="T15" s="443"/>
      <c r="U15" s="444"/>
    </row>
    <row r="16" spans="1:21" ht="24.95" customHeight="1">
      <c r="A16" s="10"/>
      <c r="B16" s="445" t="s">
        <v>166</v>
      </c>
      <c r="C16" s="446"/>
      <c r="D16" s="447"/>
      <c r="E16" s="438"/>
      <c r="F16" s="439"/>
      <c r="G16" s="11"/>
      <c r="H16" s="438"/>
      <c r="I16" s="439"/>
      <c r="J16" s="440"/>
      <c r="K16" s="441"/>
      <c r="L16" s="441"/>
      <c r="M16" s="448" t="str">
        <f>'03_収支計画'!C7</f>
        <v/>
      </c>
      <c r="N16" s="443"/>
      <c r="O16" s="443"/>
      <c r="P16" s="443"/>
      <c r="Q16" s="443"/>
      <c r="R16" s="443"/>
      <c r="S16" s="443"/>
      <c r="T16" s="443"/>
      <c r="U16" s="444"/>
    </row>
    <row r="17" spans="1:23" ht="24.95" customHeight="1">
      <c r="A17" s="10"/>
      <c r="B17" s="435"/>
      <c r="C17" s="436"/>
      <c r="D17" s="437"/>
      <c r="E17" s="438"/>
      <c r="F17" s="439"/>
      <c r="G17" s="11"/>
      <c r="H17" s="438"/>
      <c r="I17" s="439"/>
      <c r="J17" s="440"/>
      <c r="K17" s="441"/>
      <c r="L17" s="441"/>
      <c r="M17" s="442"/>
      <c r="N17" s="443"/>
      <c r="O17" s="443"/>
      <c r="P17" s="443"/>
      <c r="Q17" s="443"/>
      <c r="R17" s="443"/>
      <c r="S17" s="443"/>
      <c r="T17" s="443"/>
      <c r="U17" s="444"/>
    </row>
    <row r="18" spans="1:23" ht="24.95" customHeight="1">
      <c r="A18" s="10"/>
      <c r="B18" s="435"/>
      <c r="C18" s="436"/>
      <c r="D18" s="437"/>
      <c r="E18" s="438"/>
      <c r="F18" s="439"/>
      <c r="G18" s="11"/>
      <c r="H18" s="438"/>
      <c r="I18" s="439"/>
      <c r="J18" s="440"/>
      <c r="K18" s="441"/>
      <c r="L18" s="441"/>
      <c r="M18" s="442"/>
      <c r="N18" s="443"/>
      <c r="O18" s="443"/>
      <c r="P18" s="443"/>
      <c r="Q18" s="443"/>
      <c r="R18" s="443"/>
      <c r="S18" s="443"/>
      <c r="T18" s="443"/>
      <c r="U18" s="444"/>
    </row>
    <row r="19" spans="1:23" ht="24.95" customHeight="1">
      <c r="A19" s="10"/>
      <c r="B19" s="435"/>
      <c r="C19" s="436"/>
      <c r="D19" s="437"/>
      <c r="E19" s="438"/>
      <c r="F19" s="439"/>
      <c r="G19" s="11"/>
      <c r="H19" s="438"/>
      <c r="I19" s="439"/>
      <c r="J19" s="440"/>
      <c r="K19" s="441"/>
      <c r="L19" s="441"/>
      <c r="M19" s="442"/>
      <c r="N19" s="443"/>
      <c r="O19" s="443"/>
      <c r="P19" s="443"/>
      <c r="Q19" s="443"/>
      <c r="R19" s="443"/>
      <c r="S19" s="443"/>
      <c r="T19" s="443"/>
      <c r="U19" s="444"/>
    </row>
    <row r="20" spans="1:23" ht="24.95" customHeight="1">
      <c r="A20" s="10"/>
      <c r="B20" s="435"/>
      <c r="C20" s="436"/>
      <c r="D20" s="437"/>
      <c r="E20" s="438"/>
      <c r="F20" s="439"/>
      <c r="G20" s="11"/>
      <c r="H20" s="438"/>
      <c r="I20" s="439"/>
      <c r="J20" s="440"/>
      <c r="K20" s="441"/>
      <c r="L20" s="441"/>
      <c r="M20" s="442"/>
      <c r="N20" s="443"/>
      <c r="O20" s="443"/>
      <c r="P20" s="443"/>
      <c r="Q20" s="443"/>
      <c r="R20" s="443"/>
      <c r="S20" s="443"/>
      <c r="T20" s="443"/>
      <c r="U20" s="444"/>
    </row>
    <row r="21" spans="1:23" ht="24.95" customHeight="1">
      <c r="A21" s="10"/>
      <c r="B21" s="435"/>
      <c r="C21" s="436"/>
      <c r="D21" s="437"/>
      <c r="E21" s="438"/>
      <c r="F21" s="439"/>
      <c r="G21" s="11"/>
      <c r="H21" s="438"/>
      <c r="I21" s="439"/>
      <c r="J21" s="440"/>
      <c r="K21" s="441"/>
      <c r="L21" s="441"/>
      <c r="M21" s="442"/>
      <c r="N21" s="443"/>
      <c r="O21" s="443"/>
      <c r="P21" s="443"/>
      <c r="Q21" s="443"/>
      <c r="R21" s="443"/>
      <c r="S21" s="443"/>
      <c r="T21" s="443"/>
      <c r="U21" s="444"/>
    </row>
    <row r="22" spans="1:23" ht="17.25" customHeight="1">
      <c r="A22" s="417" t="s">
        <v>147</v>
      </c>
      <c r="B22" s="12" t="s">
        <v>148</v>
      </c>
      <c r="C22" s="419" t="s">
        <v>149</v>
      </c>
      <c r="D22" s="13" t="s">
        <v>150</v>
      </c>
      <c r="E22" s="14"/>
      <c r="F22" s="421"/>
      <c r="G22" s="421"/>
      <c r="H22" s="421"/>
      <c r="I22" s="422"/>
      <c r="J22" s="433"/>
      <c r="K22" s="423" t="s">
        <v>151</v>
      </c>
      <c r="L22" s="424"/>
      <c r="M22" s="425"/>
      <c r="N22" s="425"/>
      <c r="O22" s="425"/>
      <c r="P22" s="425"/>
      <c r="Q22" s="425"/>
      <c r="R22" s="425"/>
      <c r="S22" s="425"/>
      <c r="T22" s="425"/>
      <c r="U22" s="426"/>
      <c r="W22" t="s">
        <v>304</v>
      </c>
    </row>
    <row r="23" spans="1:23" ht="17.25" customHeight="1">
      <c r="A23" s="418"/>
      <c r="B23" s="15"/>
      <c r="C23" s="420"/>
      <c r="D23" s="16" t="s">
        <v>152</v>
      </c>
      <c r="E23" s="17"/>
      <c r="F23" s="427"/>
      <c r="G23" s="427"/>
      <c r="H23" s="427"/>
      <c r="I23" s="428"/>
      <c r="J23" s="434"/>
      <c r="K23" s="429" t="s">
        <v>153</v>
      </c>
      <c r="L23" s="430"/>
      <c r="M23" s="431"/>
      <c r="N23" s="431"/>
      <c r="O23" s="431"/>
      <c r="P23" s="431"/>
      <c r="Q23" s="431"/>
      <c r="R23" s="431"/>
      <c r="S23" s="431"/>
      <c r="T23" s="431"/>
      <c r="U23" s="432"/>
      <c r="W23" t="s">
        <v>305</v>
      </c>
    </row>
    <row r="24" spans="1:23" s="22" customFormat="1" ht="17.25" customHeight="1">
      <c r="A24" s="18"/>
      <c r="B24" s="19"/>
      <c r="C24" s="5"/>
      <c r="D24" s="20"/>
      <c r="E24" s="20"/>
      <c r="F24" s="19"/>
      <c r="G24" s="19"/>
      <c r="H24" s="19"/>
      <c r="I24" s="19"/>
      <c r="J24" s="5"/>
      <c r="K24" s="18"/>
      <c r="L24" s="18"/>
      <c r="M24" s="21"/>
      <c r="N24" s="21"/>
      <c r="O24" s="21"/>
      <c r="P24" s="21"/>
      <c r="Q24" s="21"/>
      <c r="R24" s="21"/>
      <c r="S24" s="21"/>
      <c r="T24" s="21"/>
      <c r="U24" s="21"/>
    </row>
    <row r="25" spans="1:23" s="25" customFormat="1" ht="20.100000000000001" customHeight="1">
      <c r="A25" s="23" t="s">
        <v>154</v>
      </c>
      <c r="B25" s="24"/>
      <c r="C25" s="24"/>
      <c r="D25" s="24"/>
      <c r="E25" s="24"/>
      <c r="F25" s="24"/>
      <c r="G25" s="24"/>
      <c r="H25" s="24"/>
      <c r="I25" s="24"/>
      <c r="J25" s="24"/>
      <c r="K25" s="24"/>
      <c r="L25" s="24"/>
      <c r="M25" s="24"/>
      <c r="N25" s="24"/>
      <c r="O25" s="24"/>
      <c r="P25" s="24"/>
      <c r="Q25" s="24"/>
      <c r="R25" s="24"/>
      <c r="S25" s="24"/>
      <c r="T25" s="24"/>
      <c r="U25" s="24"/>
    </row>
    <row r="26" spans="1:23" s="25" customFormat="1" ht="24.95" customHeight="1">
      <c r="A26" s="409" t="s">
        <v>155</v>
      </c>
      <c r="B26" s="410"/>
      <c r="C26" s="411" t="s">
        <v>156</v>
      </c>
      <c r="D26" s="411"/>
      <c r="E26" s="411"/>
      <c r="F26" s="411"/>
      <c r="G26" s="411"/>
      <c r="H26" s="412"/>
      <c r="I26" s="412"/>
      <c r="J26" s="412"/>
      <c r="K26" s="412"/>
      <c r="L26" s="412"/>
      <c r="M26" s="412"/>
      <c r="N26" s="412"/>
      <c r="O26" s="412"/>
      <c r="P26" s="412"/>
      <c r="Q26" s="412"/>
      <c r="R26" s="412"/>
      <c r="S26" s="412"/>
      <c r="T26" s="412"/>
      <c r="U26" s="412"/>
      <c r="W26" s="27" t="b">
        <v>0</v>
      </c>
    </row>
    <row r="27" spans="1:23" s="25" customFormat="1" ht="24.95" customHeight="1">
      <c r="A27" s="413" t="s">
        <v>157</v>
      </c>
      <c r="B27" s="414"/>
      <c r="C27" s="411" t="s">
        <v>158</v>
      </c>
      <c r="D27" s="411"/>
      <c r="E27" s="411"/>
      <c r="F27" s="411"/>
      <c r="G27" s="411"/>
      <c r="H27" s="412"/>
      <c r="I27" s="412"/>
      <c r="J27" s="412"/>
      <c r="K27" s="412"/>
      <c r="L27" s="412"/>
      <c r="M27" s="412"/>
      <c r="N27" s="412"/>
      <c r="O27" s="412"/>
      <c r="P27" s="412"/>
      <c r="Q27" s="412"/>
      <c r="R27" s="412"/>
      <c r="S27" s="412"/>
      <c r="T27" s="412"/>
      <c r="U27" s="412"/>
    </row>
    <row r="28" spans="1:23" s="25" customFormat="1" ht="24.95" customHeight="1">
      <c r="A28" s="415"/>
      <c r="B28" s="416"/>
      <c r="C28" s="411" t="s">
        <v>159</v>
      </c>
      <c r="D28" s="411"/>
      <c r="E28" s="411"/>
      <c r="F28" s="411"/>
      <c r="G28" s="411"/>
      <c r="H28" s="412"/>
      <c r="I28" s="412"/>
      <c r="J28" s="412"/>
      <c r="K28" s="412"/>
      <c r="L28" s="412"/>
      <c r="M28" s="412"/>
      <c r="N28" s="412"/>
      <c r="O28" s="412"/>
      <c r="P28" s="412"/>
      <c r="Q28" s="412"/>
      <c r="R28" s="412"/>
      <c r="S28" s="412"/>
      <c r="T28" s="412"/>
      <c r="U28" s="412"/>
    </row>
    <row r="29" spans="1:23" s="25" customFormat="1" ht="24.95" customHeight="1">
      <c r="A29" s="409" t="s">
        <v>160</v>
      </c>
      <c r="B29" s="410"/>
      <c r="C29" s="411" t="s">
        <v>156</v>
      </c>
      <c r="D29" s="411"/>
      <c r="E29" s="411"/>
      <c r="F29" s="411"/>
      <c r="G29" s="411"/>
      <c r="H29" s="412"/>
      <c r="I29" s="412"/>
      <c r="J29" s="412"/>
      <c r="K29" s="412"/>
      <c r="L29" s="412"/>
      <c r="M29" s="412"/>
      <c r="N29" s="412"/>
      <c r="O29" s="412"/>
      <c r="P29" s="412"/>
      <c r="Q29" s="412"/>
      <c r="R29" s="412"/>
      <c r="S29" s="412"/>
      <c r="T29" s="412"/>
      <c r="U29" s="412"/>
      <c r="W29" s="27" t="b">
        <v>0</v>
      </c>
    </row>
    <row r="30" spans="1:23" s="25" customFormat="1" ht="24.95" customHeight="1">
      <c r="A30" s="413" t="s">
        <v>161</v>
      </c>
      <c r="B30" s="414"/>
      <c r="C30" s="411" t="s">
        <v>158</v>
      </c>
      <c r="D30" s="411"/>
      <c r="E30" s="411"/>
      <c r="F30" s="411"/>
      <c r="G30" s="411"/>
      <c r="H30" s="412"/>
      <c r="I30" s="412"/>
      <c r="J30" s="412"/>
      <c r="K30" s="412"/>
      <c r="L30" s="412"/>
      <c r="M30" s="412"/>
      <c r="N30" s="412"/>
      <c r="O30" s="412"/>
      <c r="P30" s="412"/>
      <c r="Q30" s="412"/>
      <c r="R30" s="412"/>
      <c r="S30" s="412"/>
      <c r="T30" s="412"/>
      <c r="U30" s="412"/>
      <c r="W30" s="27" t="b">
        <v>0</v>
      </c>
    </row>
    <row r="31" spans="1:23" s="25" customFormat="1" ht="24.95" customHeight="1">
      <c r="A31" s="415"/>
      <c r="B31" s="416"/>
      <c r="C31" s="411" t="s">
        <v>159</v>
      </c>
      <c r="D31" s="411"/>
      <c r="E31" s="411"/>
      <c r="F31" s="411"/>
      <c r="G31" s="411"/>
      <c r="H31" s="412"/>
      <c r="I31" s="412"/>
      <c r="J31" s="412"/>
      <c r="K31" s="412"/>
      <c r="L31" s="412"/>
      <c r="M31" s="412"/>
      <c r="N31" s="412"/>
      <c r="O31" s="412"/>
      <c r="P31" s="412"/>
      <c r="Q31" s="412"/>
      <c r="R31" s="412"/>
      <c r="S31" s="412"/>
      <c r="T31" s="412"/>
      <c r="U31" s="412"/>
    </row>
    <row r="32" spans="1:23" s="25" customFormat="1" ht="24.95" customHeight="1">
      <c r="A32" s="24"/>
      <c r="B32" s="406" t="s">
        <v>162</v>
      </c>
      <c r="C32" s="407"/>
      <c r="D32" s="407"/>
      <c r="E32" s="407"/>
      <c r="F32" s="407"/>
      <c r="G32" s="407"/>
      <c r="H32" s="407"/>
      <c r="I32" s="407"/>
      <c r="J32" s="407"/>
      <c r="K32" s="407"/>
      <c r="L32" s="407"/>
      <c r="M32" s="407"/>
      <c r="N32" s="407"/>
      <c r="O32" s="407"/>
      <c r="P32" s="407"/>
      <c r="Q32" s="407"/>
      <c r="R32" s="407"/>
      <c r="S32" s="407"/>
      <c r="T32" s="407"/>
      <c r="U32" s="407"/>
    </row>
    <row r="33" spans="1:21" s="25" customFormat="1" ht="24.95" customHeight="1">
      <c r="A33" s="24"/>
      <c r="B33" s="406" t="s">
        <v>163</v>
      </c>
      <c r="C33" s="408"/>
      <c r="D33" s="408"/>
      <c r="E33" s="408"/>
      <c r="F33" s="408"/>
      <c r="G33" s="408"/>
      <c r="H33" s="408"/>
      <c r="I33" s="408"/>
      <c r="J33" s="408"/>
      <c r="K33" s="408"/>
      <c r="L33" s="408"/>
      <c r="M33" s="408"/>
      <c r="N33" s="408"/>
      <c r="O33" s="408"/>
      <c r="P33" s="408"/>
      <c r="Q33" s="408"/>
      <c r="R33" s="408"/>
      <c r="S33" s="408"/>
      <c r="T33" s="408"/>
      <c r="U33" s="408"/>
    </row>
    <row r="34" spans="1:21" s="25" customFormat="1" ht="20.100000000000001" customHeight="1">
      <c r="A34" s="24"/>
      <c r="B34" s="408" t="s">
        <v>164</v>
      </c>
      <c r="C34" s="408"/>
      <c r="D34" s="408"/>
      <c r="E34" s="408"/>
      <c r="F34" s="408"/>
      <c r="G34" s="408"/>
      <c r="H34" s="408"/>
      <c r="I34" s="408"/>
      <c r="J34" s="408"/>
      <c r="K34" s="408"/>
      <c r="L34" s="408"/>
      <c r="M34" s="408"/>
      <c r="N34" s="408"/>
      <c r="O34" s="408"/>
      <c r="P34" s="408"/>
      <c r="Q34" s="408"/>
      <c r="R34" s="408"/>
      <c r="S34" s="408"/>
      <c r="T34" s="408"/>
      <c r="U34" s="408"/>
    </row>
    <row r="35" spans="1:21" s="22" customFormat="1" ht="20.100000000000001" customHeight="1">
      <c r="A35" s="26"/>
      <c r="B35" s="26"/>
      <c r="C35" s="26"/>
      <c r="D35" s="26"/>
      <c r="E35" s="26"/>
      <c r="F35" s="26"/>
      <c r="G35" s="26"/>
      <c r="H35" s="26"/>
      <c r="I35" s="26"/>
      <c r="J35" s="26"/>
      <c r="K35" s="26"/>
      <c r="L35" s="26"/>
      <c r="M35" s="26"/>
      <c r="N35" s="26"/>
      <c r="O35" s="26"/>
      <c r="P35" s="26"/>
      <c r="Q35" s="26"/>
      <c r="R35" s="26"/>
      <c r="S35" s="26"/>
      <c r="T35" s="26"/>
      <c r="U35" s="26"/>
    </row>
    <row r="36" spans="1:21" s="22" customFormat="1" ht="20.100000000000001" customHeight="1">
      <c r="A36" s="26"/>
      <c r="B36" s="26"/>
      <c r="C36" s="26"/>
      <c r="D36" s="26"/>
      <c r="E36" s="26"/>
      <c r="F36" s="26"/>
      <c r="G36" s="26"/>
      <c r="H36" s="26"/>
      <c r="I36" s="26"/>
      <c r="J36" s="26"/>
      <c r="K36" s="26"/>
      <c r="L36" s="26"/>
      <c r="M36" s="26"/>
      <c r="N36" s="26"/>
      <c r="O36" s="26"/>
      <c r="P36" s="26"/>
      <c r="Q36" s="26"/>
      <c r="R36" s="26"/>
      <c r="S36" s="26"/>
      <c r="T36" s="26"/>
      <c r="U36" s="26"/>
    </row>
    <row r="37" spans="1:21" s="22" customFormat="1" ht="20.100000000000001" customHeight="1">
      <c r="A37" s="26"/>
      <c r="B37" s="26"/>
      <c r="C37" s="26"/>
      <c r="D37" s="26"/>
      <c r="E37" s="26"/>
      <c r="F37" s="26"/>
      <c r="G37" s="26"/>
      <c r="H37" s="26"/>
      <c r="I37" s="26"/>
      <c r="J37" s="26"/>
      <c r="K37" s="26"/>
      <c r="L37" s="26"/>
      <c r="M37" s="26"/>
      <c r="N37" s="26"/>
      <c r="O37" s="26"/>
      <c r="P37" s="26"/>
      <c r="Q37" s="26"/>
      <c r="R37" s="26"/>
      <c r="S37" s="26"/>
      <c r="T37" s="26"/>
      <c r="U37" s="26"/>
    </row>
    <row r="38" spans="1:21" ht="20.100000000000001" customHeight="1">
      <c r="A38" s="24"/>
      <c r="B38" s="24"/>
      <c r="C38" s="24"/>
      <c r="D38" s="24"/>
      <c r="E38" s="24"/>
      <c r="F38" s="24"/>
      <c r="G38" s="24"/>
      <c r="H38" s="24"/>
      <c r="I38" s="24"/>
      <c r="J38" s="24"/>
      <c r="K38" s="24"/>
      <c r="L38" s="24"/>
      <c r="M38" s="24"/>
      <c r="N38" s="24"/>
      <c r="O38" s="24"/>
      <c r="P38" s="24"/>
      <c r="Q38" s="24"/>
      <c r="R38" s="24"/>
      <c r="S38" s="24"/>
      <c r="T38" s="24"/>
      <c r="U38" s="24"/>
    </row>
    <row r="39" spans="1:21" ht="20.100000000000001" customHeight="1">
      <c r="A39" s="24"/>
      <c r="B39" s="24"/>
      <c r="C39" s="24"/>
      <c r="D39" s="24"/>
      <c r="E39" s="24"/>
      <c r="F39" s="24"/>
      <c r="G39" s="24"/>
      <c r="H39" s="24"/>
      <c r="I39" s="24"/>
      <c r="J39" s="24"/>
      <c r="K39" s="24"/>
      <c r="L39" s="24"/>
      <c r="M39" s="24"/>
      <c r="N39" s="24"/>
      <c r="O39" s="24"/>
      <c r="P39" s="24"/>
      <c r="Q39" s="24"/>
      <c r="R39" s="24"/>
      <c r="S39" s="24"/>
      <c r="T39" s="24"/>
      <c r="U39" s="24"/>
    </row>
    <row r="40" spans="1:21" ht="20.100000000000001" customHeight="1">
      <c r="A40" s="24"/>
      <c r="B40" s="24"/>
      <c r="C40" s="24"/>
      <c r="D40" s="24"/>
      <c r="E40" s="24"/>
      <c r="F40" s="24"/>
      <c r="G40" s="24"/>
      <c r="H40" s="24"/>
      <c r="I40" s="24"/>
      <c r="J40" s="24"/>
      <c r="K40" s="24"/>
      <c r="L40" s="24"/>
      <c r="M40" s="24"/>
      <c r="N40" s="24"/>
      <c r="O40" s="24"/>
      <c r="P40" s="24"/>
      <c r="Q40" s="24"/>
      <c r="R40" s="24"/>
      <c r="S40" s="24"/>
      <c r="T40" s="24"/>
      <c r="U40" s="24"/>
    </row>
    <row r="41" spans="1:21" ht="20.100000000000001" customHeight="1">
      <c r="A41" s="24"/>
      <c r="B41" s="24"/>
      <c r="C41" s="24"/>
      <c r="D41" s="24"/>
      <c r="E41" s="24"/>
      <c r="F41" s="24"/>
      <c r="G41" s="24"/>
      <c r="H41" s="24"/>
      <c r="I41" s="24"/>
      <c r="J41" s="24"/>
      <c r="K41" s="24"/>
      <c r="L41" s="24"/>
      <c r="M41" s="24"/>
      <c r="N41" s="24"/>
      <c r="O41" s="24"/>
      <c r="P41" s="24"/>
      <c r="Q41" s="24"/>
      <c r="R41" s="24"/>
      <c r="S41" s="24"/>
      <c r="T41" s="24"/>
      <c r="U41" s="24"/>
    </row>
    <row r="42" spans="1:21" ht="20.100000000000001" customHeight="1">
      <c r="A42" s="24"/>
      <c r="B42" s="24"/>
      <c r="C42" s="24"/>
      <c r="D42" s="24"/>
      <c r="E42" s="24"/>
      <c r="F42" s="24"/>
      <c r="G42" s="24"/>
      <c r="H42" s="24"/>
      <c r="I42" s="24"/>
      <c r="J42" s="24"/>
      <c r="K42" s="24"/>
      <c r="L42" s="24"/>
      <c r="M42" s="24"/>
      <c r="N42" s="24"/>
      <c r="O42" s="24"/>
      <c r="P42" s="24"/>
      <c r="Q42" s="24"/>
      <c r="R42" s="24"/>
      <c r="S42" s="24"/>
      <c r="T42" s="24"/>
      <c r="U42" s="24"/>
    </row>
    <row r="43" spans="1:21" ht="20.100000000000001" customHeight="1">
      <c r="A43" s="24"/>
      <c r="B43" s="24"/>
      <c r="C43" s="24"/>
      <c r="D43" s="24"/>
      <c r="E43" s="24"/>
      <c r="F43" s="24"/>
      <c r="G43" s="24"/>
      <c r="H43" s="24"/>
      <c r="I43" s="24"/>
      <c r="J43" s="24"/>
      <c r="K43" s="24"/>
      <c r="L43" s="24"/>
      <c r="M43" s="24"/>
      <c r="N43" s="24"/>
      <c r="O43" s="24"/>
      <c r="P43" s="24"/>
      <c r="Q43" s="24"/>
      <c r="R43" s="24"/>
      <c r="S43" s="24"/>
      <c r="T43" s="24"/>
      <c r="U43" s="24"/>
    </row>
    <row r="44" spans="1:21" ht="20.100000000000001" customHeight="1">
      <c r="A44" s="24"/>
      <c r="B44" s="24"/>
      <c r="C44" s="24"/>
      <c r="D44" s="24"/>
      <c r="E44" s="24"/>
      <c r="F44" s="24"/>
      <c r="G44" s="24"/>
      <c r="H44" s="24"/>
      <c r="I44" s="24"/>
      <c r="J44" s="24"/>
      <c r="K44" s="24"/>
      <c r="L44" s="24"/>
      <c r="M44" s="24"/>
      <c r="N44" s="24"/>
      <c r="O44" s="24"/>
      <c r="P44" s="24"/>
      <c r="Q44" s="24"/>
      <c r="R44" s="24"/>
      <c r="S44" s="24"/>
      <c r="T44" s="24"/>
      <c r="U44" s="24"/>
    </row>
    <row r="45" spans="1:21" ht="20.100000000000001" customHeight="1">
      <c r="A45" s="24"/>
      <c r="B45" s="24"/>
      <c r="C45" s="24"/>
      <c r="D45" s="24"/>
      <c r="E45" s="24"/>
      <c r="F45" s="24"/>
      <c r="G45" s="24"/>
      <c r="H45" s="24"/>
      <c r="I45" s="24"/>
      <c r="J45" s="24"/>
      <c r="K45" s="24"/>
      <c r="L45" s="24"/>
      <c r="M45" s="24"/>
      <c r="N45" s="24"/>
      <c r="O45" s="24"/>
      <c r="P45" s="24"/>
      <c r="Q45" s="24"/>
      <c r="R45" s="24"/>
      <c r="S45" s="24"/>
      <c r="T45" s="24"/>
      <c r="U45" s="24"/>
    </row>
    <row r="46" spans="1:21" ht="20.100000000000001" customHeight="1">
      <c r="A46" s="24"/>
      <c r="B46" s="24"/>
      <c r="C46" s="24"/>
      <c r="D46" s="24"/>
      <c r="E46" s="24"/>
      <c r="F46" s="24"/>
      <c r="G46" s="24"/>
      <c r="H46" s="24"/>
      <c r="I46" s="24"/>
      <c r="J46" s="24"/>
      <c r="K46" s="24"/>
      <c r="L46" s="24"/>
      <c r="M46" s="24"/>
      <c r="N46" s="24"/>
      <c r="O46" s="24"/>
      <c r="P46" s="24"/>
      <c r="Q46" s="24"/>
      <c r="R46" s="24"/>
      <c r="S46" s="24"/>
      <c r="T46" s="24"/>
      <c r="U46" s="24"/>
    </row>
    <row r="47" spans="1:21" ht="20.100000000000001" customHeight="1">
      <c r="A47" s="24"/>
      <c r="B47" s="24"/>
      <c r="C47" s="24"/>
      <c r="D47" s="24"/>
      <c r="E47" s="24"/>
      <c r="F47" s="24"/>
      <c r="G47" s="24"/>
      <c r="H47" s="24"/>
      <c r="I47" s="24"/>
      <c r="J47" s="24"/>
      <c r="K47" s="24"/>
      <c r="L47" s="24"/>
      <c r="M47" s="24"/>
      <c r="N47" s="24"/>
      <c r="O47" s="24"/>
      <c r="P47" s="24"/>
      <c r="Q47" s="24"/>
      <c r="R47" s="24"/>
      <c r="S47" s="24"/>
      <c r="T47" s="24"/>
      <c r="U47" s="24"/>
    </row>
    <row r="48" spans="1:21" ht="20.100000000000001" customHeight="1">
      <c r="A48" s="24"/>
      <c r="B48" s="24"/>
      <c r="C48" s="24"/>
      <c r="D48" s="24"/>
      <c r="E48" s="24"/>
      <c r="F48" s="24"/>
      <c r="G48" s="24"/>
      <c r="H48" s="24"/>
      <c r="I48" s="24"/>
      <c r="J48" s="24"/>
      <c r="K48" s="24"/>
      <c r="L48" s="24"/>
      <c r="M48" s="24"/>
      <c r="N48" s="24"/>
      <c r="O48" s="24"/>
      <c r="P48" s="24"/>
      <c r="Q48" s="24"/>
      <c r="R48" s="24"/>
      <c r="S48" s="24"/>
      <c r="T48" s="24"/>
      <c r="U48" s="24"/>
    </row>
    <row r="49" spans="1:21" ht="20.100000000000001" customHeight="1">
      <c r="A49" s="24"/>
      <c r="B49" s="24"/>
      <c r="C49" s="24"/>
      <c r="D49" s="24"/>
      <c r="E49" s="24"/>
      <c r="F49" s="24"/>
      <c r="G49" s="24"/>
      <c r="H49" s="24"/>
      <c r="I49" s="24"/>
      <c r="J49" s="24"/>
      <c r="K49" s="24"/>
      <c r="L49" s="24"/>
      <c r="M49" s="24"/>
      <c r="N49" s="24"/>
      <c r="O49" s="24"/>
      <c r="P49" s="24"/>
      <c r="Q49" s="24"/>
      <c r="R49" s="24"/>
      <c r="S49" s="24"/>
      <c r="T49" s="24"/>
      <c r="U49" s="24"/>
    </row>
    <row r="50" spans="1:21" ht="20.100000000000001" customHeight="1">
      <c r="A50" s="24"/>
      <c r="B50" s="24"/>
      <c r="C50" s="24"/>
      <c r="D50" s="24"/>
      <c r="E50" s="24"/>
      <c r="F50" s="24"/>
      <c r="G50" s="24"/>
      <c r="H50" s="24"/>
      <c r="I50" s="24"/>
      <c r="J50" s="24"/>
      <c r="K50" s="24"/>
      <c r="L50" s="24"/>
      <c r="M50" s="24"/>
      <c r="N50" s="24"/>
      <c r="O50" s="24"/>
      <c r="P50" s="24"/>
      <c r="Q50" s="24"/>
      <c r="R50" s="24"/>
      <c r="S50" s="24"/>
      <c r="T50" s="24"/>
      <c r="U50" s="24"/>
    </row>
    <row r="51" spans="1:21">
      <c r="A51" s="24"/>
      <c r="B51" s="24"/>
      <c r="C51" s="24"/>
      <c r="D51" s="24"/>
      <c r="E51" s="24"/>
      <c r="F51" s="24"/>
      <c r="G51" s="24"/>
      <c r="H51" s="24"/>
      <c r="I51" s="24"/>
      <c r="J51" s="24"/>
      <c r="K51" s="24"/>
      <c r="L51" s="24"/>
      <c r="M51" s="24"/>
      <c r="N51" s="24"/>
      <c r="O51" s="24"/>
      <c r="P51" s="24"/>
      <c r="Q51" s="24"/>
      <c r="R51" s="24"/>
      <c r="S51" s="24"/>
      <c r="T51" s="24"/>
      <c r="U51" s="24"/>
    </row>
    <row r="52" spans="1:21">
      <c r="A52" s="24"/>
      <c r="B52" s="24"/>
      <c r="C52" s="24"/>
      <c r="D52" s="24"/>
      <c r="E52" s="24"/>
      <c r="F52" s="24"/>
      <c r="G52" s="24"/>
      <c r="H52" s="24"/>
      <c r="I52" s="24"/>
      <c r="J52" s="24"/>
      <c r="K52" s="24"/>
      <c r="L52" s="24"/>
      <c r="M52" s="24"/>
      <c r="N52" s="24"/>
      <c r="O52" s="24"/>
      <c r="P52" s="24"/>
      <c r="Q52" s="24"/>
      <c r="R52" s="24"/>
      <c r="S52" s="24"/>
      <c r="T52" s="24"/>
      <c r="U52" s="24"/>
    </row>
    <row r="53" spans="1:21">
      <c r="A53" s="24"/>
      <c r="B53" s="24"/>
      <c r="C53" s="24"/>
      <c r="D53" s="24"/>
      <c r="E53" s="24"/>
      <c r="F53" s="24"/>
      <c r="G53" s="24"/>
      <c r="H53" s="24"/>
      <c r="I53" s="24"/>
      <c r="J53" s="24"/>
      <c r="K53" s="24"/>
      <c r="L53" s="24"/>
      <c r="M53" s="24"/>
      <c r="N53" s="24"/>
      <c r="O53" s="24"/>
      <c r="P53" s="24"/>
      <c r="Q53" s="24"/>
      <c r="R53" s="24"/>
      <c r="S53" s="24"/>
      <c r="T53" s="24"/>
      <c r="U53" s="24"/>
    </row>
    <row r="54" spans="1:21">
      <c r="A54" s="24"/>
      <c r="B54" s="24"/>
      <c r="C54" s="24"/>
      <c r="D54" s="24"/>
      <c r="E54" s="24"/>
      <c r="F54" s="24"/>
      <c r="G54" s="24"/>
      <c r="H54" s="24"/>
      <c r="I54" s="24"/>
      <c r="J54" s="24"/>
      <c r="K54" s="24"/>
      <c r="L54" s="24"/>
      <c r="M54" s="24"/>
      <c r="N54" s="24"/>
      <c r="O54" s="24"/>
      <c r="P54" s="24"/>
      <c r="Q54" s="24"/>
      <c r="R54" s="24"/>
      <c r="S54" s="24"/>
      <c r="T54" s="24"/>
      <c r="U54" s="24"/>
    </row>
    <row r="55" spans="1:21">
      <c r="A55" s="24"/>
      <c r="B55" s="24"/>
      <c r="C55" s="24"/>
      <c r="D55" s="24"/>
      <c r="E55" s="24"/>
      <c r="F55" s="24"/>
      <c r="G55" s="24"/>
      <c r="H55" s="24"/>
      <c r="I55" s="24"/>
      <c r="J55" s="24"/>
      <c r="K55" s="24"/>
      <c r="L55" s="24"/>
      <c r="M55" s="24"/>
      <c r="N55" s="24"/>
      <c r="O55" s="24"/>
      <c r="P55" s="24"/>
      <c r="Q55" s="24"/>
      <c r="R55" s="24"/>
      <c r="S55" s="24"/>
      <c r="T55" s="24"/>
      <c r="U55" s="24"/>
    </row>
    <row r="56" spans="1:21">
      <c r="A56" s="24"/>
      <c r="B56" s="24"/>
      <c r="C56" s="24"/>
      <c r="D56" s="24"/>
      <c r="E56" s="24"/>
      <c r="F56" s="24"/>
      <c r="G56" s="24"/>
      <c r="H56" s="24"/>
      <c r="I56" s="24"/>
      <c r="J56" s="24"/>
      <c r="K56" s="24"/>
      <c r="L56" s="24"/>
      <c r="M56" s="24"/>
      <c r="N56" s="24"/>
      <c r="O56" s="24"/>
      <c r="P56" s="24"/>
      <c r="Q56" s="24"/>
      <c r="R56" s="24"/>
      <c r="S56" s="24"/>
      <c r="T56" s="24"/>
      <c r="U56" s="24"/>
    </row>
    <row r="57" spans="1:21">
      <c r="A57" s="24"/>
      <c r="B57" s="24"/>
      <c r="C57" s="24"/>
      <c r="D57" s="24"/>
      <c r="E57" s="24"/>
      <c r="F57" s="24"/>
      <c r="G57" s="24"/>
      <c r="H57" s="24"/>
      <c r="I57" s="24"/>
      <c r="J57" s="24"/>
      <c r="K57" s="24"/>
      <c r="L57" s="24"/>
      <c r="M57" s="24"/>
      <c r="N57" s="24"/>
      <c r="O57" s="24"/>
      <c r="P57" s="24"/>
      <c r="Q57" s="24"/>
      <c r="R57" s="24"/>
      <c r="S57" s="24"/>
      <c r="T57" s="24"/>
      <c r="U57" s="24"/>
    </row>
    <row r="58" spans="1:21">
      <c r="A58" s="24"/>
      <c r="B58" s="24"/>
      <c r="C58" s="24"/>
      <c r="D58" s="24"/>
      <c r="E58" s="24"/>
      <c r="F58" s="24"/>
      <c r="G58" s="24"/>
      <c r="H58" s="24"/>
      <c r="I58" s="24"/>
      <c r="J58" s="24"/>
      <c r="K58" s="24"/>
      <c r="L58" s="24"/>
      <c r="M58" s="24"/>
      <c r="N58" s="24"/>
      <c r="O58" s="24"/>
      <c r="P58" s="24"/>
      <c r="Q58" s="24"/>
      <c r="R58" s="24"/>
      <c r="S58" s="24"/>
      <c r="T58" s="24"/>
      <c r="U58" s="24"/>
    </row>
    <row r="59" spans="1:21">
      <c r="A59" s="24"/>
      <c r="B59" s="24"/>
      <c r="C59" s="24"/>
      <c r="D59" s="24"/>
      <c r="E59" s="24"/>
      <c r="F59" s="24"/>
      <c r="G59" s="24"/>
      <c r="H59" s="24"/>
      <c r="I59" s="24"/>
      <c r="J59" s="24"/>
      <c r="K59" s="24"/>
      <c r="L59" s="24"/>
      <c r="M59" s="24"/>
      <c r="N59" s="24"/>
      <c r="O59" s="24"/>
      <c r="P59" s="24"/>
      <c r="Q59" s="24"/>
      <c r="R59" s="24"/>
      <c r="S59" s="24"/>
      <c r="T59" s="24"/>
      <c r="U59" s="24"/>
    </row>
    <row r="60" spans="1:21">
      <c r="A60" s="24"/>
      <c r="B60" s="24"/>
      <c r="C60" s="24"/>
      <c r="D60" s="24"/>
      <c r="E60" s="24"/>
      <c r="F60" s="24"/>
      <c r="G60" s="24"/>
      <c r="H60" s="24"/>
      <c r="I60" s="24"/>
      <c r="J60" s="24"/>
      <c r="K60" s="24"/>
      <c r="L60" s="24"/>
      <c r="M60" s="24"/>
      <c r="N60" s="24"/>
      <c r="O60" s="24"/>
      <c r="P60" s="24"/>
      <c r="Q60" s="24"/>
      <c r="R60" s="24"/>
      <c r="S60" s="24"/>
      <c r="T60" s="24"/>
      <c r="U60" s="24"/>
    </row>
    <row r="61" spans="1:21">
      <c r="A61" s="24"/>
      <c r="B61" s="24"/>
      <c r="C61" s="24"/>
      <c r="D61" s="24"/>
      <c r="E61" s="24"/>
      <c r="F61" s="24"/>
      <c r="G61" s="24"/>
      <c r="H61" s="24"/>
      <c r="I61" s="24"/>
      <c r="J61" s="24"/>
      <c r="K61" s="24"/>
      <c r="L61" s="24"/>
      <c r="M61" s="24"/>
      <c r="N61" s="24"/>
      <c r="O61" s="24"/>
      <c r="P61" s="24"/>
      <c r="Q61" s="24"/>
      <c r="R61" s="24"/>
      <c r="S61" s="24"/>
      <c r="T61" s="24"/>
      <c r="U61" s="24"/>
    </row>
    <row r="62" spans="1:21">
      <c r="A62" s="24"/>
      <c r="B62" s="24"/>
      <c r="C62" s="24"/>
      <c r="D62" s="24"/>
      <c r="E62" s="24"/>
      <c r="F62" s="24"/>
      <c r="G62" s="24"/>
      <c r="H62" s="24"/>
      <c r="I62" s="24"/>
      <c r="J62" s="24"/>
      <c r="K62" s="24"/>
      <c r="L62" s="24"/>
      <c r="M62" s="24"/>
      <c r="N62" s="24"/>
      <c r="O62" s="24"/>
      <c r="P62" s="24"/>
      <c r="Q62" s="24"/>
      <c r="R62" s="24"/>
      <c r="S62" s="24"/>
      <c r="T62" s="24"/>
      <c r="U62" s="24"/>
    </row>
    <row r="63" spans="1:21">
      <c r="A63" s="24"/>
      <c r="B63" s="24"/>
      <c r="C63" s="24"/>
      <c r="D63" s="24"/>
      <c r="E63" s="24"/>
      <c r="F63" s="24"/>
      <c r="G63" s="24"/>
      <c r="H63" s="24"/>
      <c r="I63" s="24"/>
      <c r="J63" s="24"/>
      <c r="K63" s="24"/>
      <c r="L63" s="24"/>
      <c r="M63" s="24"/>
      <c r="N63" s="24"/>
      <c r="O63" s="24"/>
      <c r="P63" s="24"/>
      <c r="Q63" s="24"/>
      <c r="R63" s="24"/>
      <c r="S63" s="24"/>
      <c r="T63" s="24"/>
      <c r="U63" s="24"/>
    </row>
  </sheetData>
  <sheetProtection algorithmName="SHA-512" hashValue="Ju1N/LOdrBDx+zk4FOWUdtjMzpGSTWeqRhEK4sxK7/CE0Lq7tF2ftBLcIfjLXRK1sunUADvRDsfaPbW+/Jh85Q==" saltValue="RbYmsB4p3KClQOGrK/ckqw==" spinCount="100000" sheet="1" selectLockedCells="1"/>
  <mergeCells count="90">
    <mergeCell ref="A2:U2"/>
    <mergeCell ref="N3:Q3"/>
    <mergeCell ref="R3:U3"/>
    <mergeCell ref="N4:Q6"/>
    <mergeCell ref="R4:U6"/>
    <mergeCell ref="A6:B6"/>
    <mergeCell ref="M13:U13"/>
    <mergeCell ref="A8:A12"/>
    <mergeCell ref="B8:I8"/>
    <mergeCell ref="J8:L8"/>
    <mergeCell ref="M8:U8"/>
    <mergeCell ref="B9:I9"/>
    <mergeCell ref="J9:U10"/>
    <mergeCell ref="B10:I10"/>
    <mergeCell ref="C11:I11"/>
    <mergeCell ref="J11:L12"/>
    <mergeCell ref="M11:U12"/>
    <mergeCell ref="C12:I12"/>
    <mergeCell ref="B13:D13"/>
    <mergeCell ref="E13:F13"/>
    <mergeCell ref="H13:I13"/>
    <mergeCell ref="J13:L13"/>
    <mergeCell ref="B15:D15"/>
    <mergeCell ref="E15:F15"/>
    <mergeCell ref="H15:I15"/>
    <mergeCell ref="J15:L15"/>
    <mergeCell ref="M15:U15"/>
    <mergeCell ref="B14:D14"/>
    <mergeCell ref="E14:F14"/>
    <mergeCell ref="H14:I14"/>
    <mergeCell ref="J14:L14"/>
    <mergeCell ref="M14:U14"/>
    <mergeCell ref="B17:D17"/>
    <mergeCell ref="E17:F17"/>
    <mergeCell ref="H17:I17"/>
    <mergeCell ref="J17:L17"/>
    <mergeCell ref="M17:U17"/>
    <mergeCell ref="B16:D16"/>
    <mergeCell ref="E16:F16"/>
    <mergeCell ref="H16:I16"/>
    <mergeCell ref="J16:L16"/>
    <mergeCell ref="M16:U16"/>
    <mergeCell ref="B19:D19"/>
    <mergeCell ref="E19:F19"/>
    <mergeCell ref="H19:I19"/>
    <mergeCell ref="J19:L19"/>
    <mergeCell ref="M19:U19"/>
    <mergeCell ref="B18:D18"/>
    <mergeCell ref="E18:F18"/>
    <mergeCell ref="H18:I18"/>
    <mergeCell ref="J18:L18"/>
    <mergeCell ref="M18:U18"/>
    <mergeCell ref="B21:D21"/>
    <mergeCell ref="E21:F21"/>
    <mergeCell ref="H21:I21"/>
    <mergeCell ref="J21:L21"/>
    <mergeCell ref="M21:U21"/>
    <mergeCell ref="B20:D20"/>
    <mergeCell ref="E20:F20"/>
    <mergeCell ref="H20:I20"/>
    <mergeCell ref="J20:L20"/>
    <mergeCell ref="M20:U20"/>
    <mergeCell ref="A22:A23"/>
    <mergeCell ref="C22:C23"/>
    <mergeCell ref="F22:I22"/>
    <mergeCell ref="K22:L22"/>
    <mergeCell ref="M22:U22"/>
    <mergeCell ref="F23:I23"/>
    <mergeCell ref="K23:L23"/>
    <mergeCell ref="M23:U23"/>
    <mergeCell ref="J22:J23"/>
    <mergeCell ref="A26:B26"/>
    <mergeCell ref="C26:G26"/>
    <mergeCell ref="H26:U26"/>
    <mergeCell ref="A27:B28"/>
    <mergeCell ref="C27:G27"/>
    <mergeCell ref="H27:U27"/>
    <mergeCell ref="C28:G28"/>
    <mergeCell ref="H28:U28"/>
    <mergeCell ref="B32:U32"/>
    <mergeCell ref="B33:U33"/>
    <mergeCell ref="B34:U34"/>
    <mergeCell ref="A29:B29"/>
    <mergeCell ref="C29:G29"/>
    <mergeCell ref="H29:U29"/>
    <mergeCell ref="A30:B31"/>
    <mergeCell ref="C30:G30"/>
    <mergeCell ref="H30:U30"/>
    <mergeCell ref="C31:G31"/>
    <mergeCell ref="H31:U31"/>
  </mergeCells>
  <phoneticPr fontId="1"/>
  <conditionalFormatting sqref="B23">
    <cfRule type="expression" dxfId="6" priority="7">
      <formula>AND($B$23="",$M$22="")</formula>
    </cfRule>
  </conditionalFormatting>
  <conditionalFormatting sqref="F22:I23 M22:U23">
    <cfRule type="expression" dxfId="5" priority="6">
      <formula>AND(F22="",$B$23="")</formula>
    </cfRule>
  </conditionalFormatting>
  <conditionalFormatting sqref="H26:U28">
    <cfRule type="expression" dxfId="4" priority="5">
      <formula>AND($W$26=FALSE,$H26="")</formula>
    </cfRule>
  </conditionalFormatting>
  <conditionalFormatting sqref="H29:U31">
    <cfRule type="expression" dxfId="3" priority="4">
      <formula>AND($W$29=FALSE,$W$30=FALSE,H29="")</formula>
    </cfRule>
  </conditionalFormatting>
  <conditionalFormatting sqref="C11:I12">
    <cfRule type="expression" dxfId="2" priority="3">
      <formula>C11=""</formula>
    </cfRule>
  </conditionalFormatting>
  <conditionalFormatting sqref="C12:I12">
    <cfRule type="containsBlanks" dxfId="1" priority="2">
      <formula>LEN(TRIM(C12))=0</formula>
    </cfRule>
  </conditionalFormatting>
  <conditionalFormatting sqref="J22:J23">
    <cfRule type="containsBlanks" dxfId="0" priority="1">
      <formula>LEN(TRIM(J22))=0</formula>
    </cfRule>
  </conditionalFormatting>
  <dataValidations count="1">
    <dataValidation type="list" allowBlank="1" showInputMessage="1" showErrorMessage="1" sqref="J22:J23" xr:uid="{ECA53073-F42E-4EF0-A5B0-46F478002429}">
      <formula1>$W$22:$W$23</formula1>
    </dataValidation>
  </dataValidations>
  <pageMargins left="0.51181102362204722" right="0.19685039370078741" top="0.70866141732283472" bottom="0.35433070866141736" header="0.23622047244094491" footer="0.19685039370078741"/>
  <pageSetup paperSize="9" orientation="portrait" blackAndWhite="1" horizontalDpi="300" verticalDpi="300" r:id="rId1"/>
  <headerFooter alignWithMargins="0">
    <oddFooter>&amp;L&amp;8横手市 会計事務&amp;A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85725</xdr:colOff>
                    <xdr:row>26</xdr:row>
                    <xdr:rowOff>190500</xdr:rowOff>
                  </from>
                  <to>
                    <xdr:col>0</xdr:col>
                    <xdr:colOff>390525</xdr:colOff>
                    <xdr:row>27</xdr:row>
                    <xdr:rowOff>123825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104775</xdr:colOff>
                    <xdr:row>29</xdr:row>
                    <xdr:rowOff>104775</xdr:rowOff>
                  </from>
                  <to>
                    <xdr:col>0</xdr:col>
                    <xdr:colOff>409575</xdr:colOff>
                    <xdr:row>30</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104775</xdr:colOff>
                    <xdr:row>29</xdr:row>
                    <xdr:rowOff>257175</xdr:rowOff>
                  </from>
                  <to>
                    <xdr:col>0</xdr:col>
                    <xdr:colOff>409575</xdr:colOff>
                    <xdr:row>30</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19C-388E-466D-BC68-C52DC40C3A39}">
  <sheetPr>
    <pageSetUpPr fitToPage="1"/>
  </sheetPr>
  <dimension ref="A1:D25"/>
  <sheetViews>
    <sheetView view="pageBreakPreview" topLeftCell="A7" zoomScaleNormal="100" zoomScaleSheetLayoutView="100" workbookViewId="0">
      <selection activeCell="C22" sqref="C22"/>
    </sheetView>
  </sheetViews>
  <sheetFormatPr defaultColWidth="10.125" defaultRowHeight="20.100000000000001" customHeight="1"/>
  <cols>
    <col min="1" max="1" width="3.875" style="74" customWidth="1"/>
    <col min="2" max="2" width="12.25" style="74" customWidth="1"/>
    <col min="3" max="3" width="76.75" style="74" customWidth="1"/>
    <col min="4" max="16384" width="10.125" style="74"/>
  </cols>
  <sheetData>
    <row r="1" spans="1:4" ht="35.1" customHeight="1">
      <c r="A1" s="501" t="s">
        <v>168</v>
      </c>
      <c r="B1" s="501"/>
      <c r="C1" s="501"/>
      <c r="D1" s="73"/>
    </row>
    <row r="2" spans="1:4" ht="20.100000000000001" customHeight="1">
      <c r="A2" s="73"/>
      <c r="B2" s="73"/>
      <c r="C2" s="73"/>
      <c r="D2" s="73"/>
    </row>
    <row r="3" spans="1:4" s="75" customFormat="1" ht="20.100000000000001" customHeight="1">
      <c r="C3" s="76" t="s">
        <v>169</v>
      </c>
    </row>
    <row r="4" spans="1:4" s="75" customFormat="1" ht="20.100000000000001" customHeight="1">
      <c r="C4" s="76"/>
    </row>
    <row r="5" spans="1:4" s="75" customFormat="1" ht="20.100000000000001" customHeight="1">
      <c r="A5" s="75" t="s">
        <v>170</v>
      </c>
    </row>
    <row r="6" spans="1:4" s="75" customFormat="1" ht="20.100000000000001" customHeight="1"/>
    <row r="7" spans="1:4" s="75" customFormat="1" ht="35.1" customHeight="1">
      <c r="A7" s="502" t="s">
        <v>171</v>
      </c>
      <c r="B7" s="503"/>
      <c r="C7" s="77" t="s">
        <v>172</v>
      </c>
    </row>
    <row r="8" spans="1:4" s="75" customFormat="1" ht="20.100000000000001" customHeight="1"/>
    <row r="9" spans="1:4" s="75" customFormat="1" ht="20.100000000000001" customHeight="1">
      <c r="A9" s="504" t="s">
        <v>173</v>
      </c>
      <c r="B9" s="504"/>
      <c r="C9" s="504"/>
    </row>
    <row r="10" spans="1:4" s="75" customFormat="1" ht="20.100000000000001" customHeight="1"/>
    <row r="11" spans="1:4" s="75" customFormat="1" ht="20.100000000000001" customHeight="1">
      <c r="A11" s="75" t="s">
        <v>167</v>
      </c>
    </row>
    <row r="12" spans="1:4" s="75" customFormat="1" ht="35.1" customHeight="1">
      <c r="A12" s="499" t="s">
        <v>174</v>
      </c>
      <c r="B12" s="500"/>
      <c r="C12" s="77"/>
    </row>
    <row r="13" spans="1:4" s="75" customFormat="1" ht="35.1" customHeight="1">
      <c r="A13" s="499" t="s">
        <v>29</v>
      </c>
      <c r="B13" s="500"/>
      <c r="C13" s="77"/>
    </row>
    <row r="14" spans="1:4" s="75" customFormat="1" ht="35.1" customHeight="1">
      <c r="A14" s="499" t="s">
        <v>175</v>
      </c>
      <c r="B14" s="500"/>
      <c r="C14" s="77"/>
    </row>
    <row r="15" spans="1:4" s="75" customFormat="1" ht="39.950000000000003" customHeight="1">
      <c r="A15" s="496" t="s">
        <v>176</v>
      </c>
      <c r="B15" s="496"/>
      <c r="C15" s="496"/>
    </row>
    <row r="16" spans="1:4" s="75" customFormat="1" ht="20.100000000000001" customHeight="1"/>
    <row r="17" spans="1:4" s="75" customFormat="1" ht="20.100000000000001" customHeight="1">
      <c r="A17" s="75" t="s">
        <v>177</v>
      </c>
    </row>
    <row r="18" spans="1:4" s="75" customFormat="1" ht="35.1" customHeight="1">
      <c r="A18" s="497" t="s">
        <v>174</v>
      </c>
      <c r="B18" s="497"/>
      <c r="C18" s="78"/>
    </row>
    <row r="19" spans="1:4" s="75" customFormat="1" ht="35.1" customHeight="1">
      <c r="A19" s="497" t="s">
        <v>29</v>
      </c>
      <c r="B19" s="497"/>
      <c r="C19" s="78"/>
    </row>
    <row r="20" spans="1:4" s="75" customFormat="1" ht="35.1" customHeight="1">
      <c r="A20" s="497" t="s">
        <v>175</v>
      </c>
      <c r="B20" s="497"/>
      <c r="C20" s="78"/>
    </row>
    <row r="21" spans="1:4" ht="35.1" customHeight="1">
      <c r="A21" s="498" t="s">
        <v>178</v>
      </c>
      <c r="B21" s="79" t="s">
        <v>179</v>
      </c>
      <c r="C21" s="80"/>
    </row>
    <row r="22" spans="1:4" ht="35.1" customHeight="1">
      <c r="A22" s="498"/>
      <c r="B22" s="81" t="s">
        <v>180</v>
      </c>
      <c r="C22" s="80"/>
    </row>
    <row r="23" spans="1:4" ht="35.1" customHeight="1">
      <c r="A23" s="498"/>
      <c r="B23" s="81" t="s">
        <v>181</v>
      </c>
      <c r="C23" s="82"/>
      <c r="D23" s="75"/>
    </row>
    <row r="24" spans="1:4" ht="35.1" customHeight="1">
      <c r="A24" s="498"/>
      <c r="B24" s="81" t="s">
        <v>182</v>
      </c>
      <c r="C24" s="80"/>
    </row>
    <row r="25" spans="1:4" ht="35.1" customHeight="1">
      <c r="A25" s="498"/>
      <c r="B25" s="79" t="s">
        <v>183</v>
      </c>
      <c r="C25" s="80"/>
    </row>
  </sheetData>
  <mergeCells count="11">
    <mergeCell ref="A14:B14"/>
    <mergeCell ref="A1:C1"/>
    <mergeCell ref="A7:B7"/>
    <mergeCell ref="A9:C9"/>
    <mergeCell ref="A12:B12"/>
    <mergeCell ref="A13:B13"/>
    <mergeCell ref="A15:C15"/>
    <mergeCell ref="A18:B18"/>
    <mergeCell ref="A19:B19"/>
    <mergeCell ref="A20:B20"/>
    <mergeCell ref="A21:A25"/>
  </mergeCells>
  <phoneticPr fontId="1"/>
  <dataValidations count="2">
    <dataValidation imeMode="halfKatakana" allowBlank="1" showInputMessage="1" showErrorMessage="1" sqref="C25" xr:uid="{EA59237B-32F9-487F-91B6-CBA48A1AC978}"/>
    <dataValidation type="list" allowBlank="1" showInputMessage="1" showErrorMessage="1" sqref="C23" xr:uid="{BFC86CB0-B866-485A-90FE-40DFA5DDC63F}">
      <formula1>"普通,当座,その他"</formula1>
    </dataValidation>
  </dataValidations>
  <pageMargins left="0.70866141732283472" right="0.70866141732283472" top="0.74803149606299213" bottom="0.74803149606299213" header="0.31496062992125984" footer="0.31496062992125984"/>
  <pageSetup paperSize="9" scale="95" orientation="portrait" r:id="rId1"/>
  <headerFooter>
    <oddFooter>&amp;L&amp;9&amp;F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00_記載の方法</vt:lpstr>
      <vt:lpstr>01_交付申請書</vt:lpstr>
      <vt:lpstr>02_事業計画書</vt:lpstr>
      <vt:lpstr>03_収支計画</vt:lpstr>
      <vt:lpstr>04_団体の概要書</vt:lpstr>
      <vt:lpstr>14-1_請求書（概算払い希望の場合）</vt:lpstr>
      <vt:lpstr>14-2_委任状（団体と振込口座が違う場合）</vt:lpstr>
      <vt:lpstr>'00_記載の方法'!Print_Area</vt:lpstr>
      <vt:lpstr>'01_交付申請書'!Print_Area</vt:lpstr>
      <vt:lpstr>'02_事業計画書'!Print_Area</vt:lpstr>
      <vt:lpstr>'03_収支計画'!Print_Area</vt:lpstr>
      <vt:lpstr>'04_団体の概要書'!Print_Area</vt:lpstr>
      <vt:lpstr>'14-1_請求書（概算払い希望の場合）'!Print_Area</vt:lpstr>
      <vt:lpstr>'14-2_委任状（団体と振込口座が違う場合）'!Print_Area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亮太</dc:creator>
  <cp:lastModifiedBy>北嶋 美加</cp:lastModifiedBy>
  <cp:lastPrinted>2026-03-18T09:28:18Z</cp:lastPrinted>
  <dcterms:created xsi:type="dcterms:W3CDTF">2021-02-08T01:54:15Z</dcterms:created>
  <dcterms:modified xsi:type="dcterms:W3CDTF">2026-03-18T09:28:31Z</dcterms:modified>
</cp:coreProperties>
</file>