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O:\11_地域コミュニティ推進係（地域振興に関することnew）\05_市補助金\1_地域づくり活動補助金\02_ガイドブック\R080401_改訂\様式\2_変更申請\"/>
    </mc:Choice>
  </mc:AlternateContent>
  <xr:revisionPtr revIDLastSave="0" documentId="13_ncr:1_{A1F35422-8955-420E-9168-0C1DE6414A68}" xr6:coauthVersionLast="47" xr6:coauthVersionMax="47" xr10:uidLastSave="{00000000-0000-0000-0000-000000000000}"/>
  <bookViews>
    <workbookView xWindow="-120" yWindow="-120" windowWidth="29040" windowHeight="15720" tabRatio="780" xr2:uid="{00000000-000D-0000-FFFF-FFFF00000000}"/>
  </bookViews>
  <sheets>
    <sheet name="00_記載の方法" sheetId="7" r:id="rId1"/>
    <sheet name="07_交付変更申請書" sheetId="1" r:id="rId2"/>
    <sheet name="08_01_事業変更計画書" sheetId="3" r:id="rId3"/>
    <sheet name="08_02_収支変更計画" sheetId="6" r:id="rId4"/>
    <sheet name="10_団体の概要書変更" sheetId="5" r:id="rId5"/>
  </sheets>
  <definedNames>
    <definedName name="_xlnm.Print_Area" localSheetId="0">'00_記載の方法'!$A$1:$D$46</definedName>
    <definedName name="_xlnm.Print_Area" localSheetId="1">'07_交付変更申請書'!$A$1:$AF$54</definedName>
    <definedName name="_xlnm.Print_Area" localSheetId="2">'08_01_事業変更計画書'!$A$4:$AG$48</definedName>
    <definedName name="_xlnm.Print_Area" localSheetId="3">'08_02_収支変更計画'!$A$1:$I$52</definedName>
    <definedName name="保険有無" localSheetId="0">#REF!</definedName>
    <definedName name="保険有無" localSheetId="1">#REF!</definedName>
    <definedName name="保険有無" localSheetId="3">#REF!</definedName>
    <definedName name="保険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6" l="1"/>
  <c r="G21" i="6"/>
  <c r="G22" i="6"/>
  <c r="G23" i="6"/>
  <c r="G25" i="6"/>
  <c r="G26" i="6"/>
  <c r="G27" i="6"/>
  <c r="G28" i="6"/>
  <c r="G29" i="6"/>
  <c r="G31" i="6"/>
  <c r="G18" i="6"/>
  <c r="D20" i="6"/>
  <c r="D21" i="6"/>
  <c r="D22" i="6"/>
  <c r="D23" i="6"/>
  <c r="D25" i="6"/>
  <c r="D26" i="6"/>
  <c r="D27" i="6"/>
  <c r="D28" i="6"/>
  <c r="D29" i="6"/>
  <c r="D31" i="6"/>
  <c r="D18" i="6"/>
  <c r="W33" i="1"/>
  <c r="W32" i="1"/>
  <c r="U31" i="1"/>
  <c r="F7" i="6" l="1"/>
  <c r="C7" i="6"/>
  <c r="AC13" i="3"/>
  <c r="L13" i="3"/>
  <c r="O7" i="6"/>
  <c r="I2" i="6" l="1"/>
  <c r="H66" i="6" l="1"/>
  <c r="F66" i="6"/>
  <c r="E66" i="6"/>
  <c r="C66" i="6"/>
  <c r="H65" i="6"/>
  <c r="F65" i="6"/>
  <c r="E65" i="6"/>
  <c r="C65" i="6"/>
  <c r="H64" i="6"/>
  <c r="F64" i="6"/>
  <c r="E64" i="6"/>
  <c r="C64" i="6"/>
  <c r="H63" i="6"/>
  <c r="F63" i="6"/>
  <c r="E63" i="6"/>
  <c r="C63" i="6"/>
  <c r="F62" i="6"/>
  <c r="C62" i="6"/>
  <c r="F61" i="6"/>
  <c r="C61" i="6"/>
  <c r="F60" i="6"/>
  <c r="C60" i="6"/>
  <c r="F59" i="6"/>
  <c r="C59" i="6"/>
  <c r="F58" i="6"/>
  <c r="C58" i="6"/>
  <c r="F57" i="6"/>
  <c r="C57" i="6"/>
  <c r="F42" i="6"/>
  <c r="C42" i="6"/>
  <c r="F32" i="6"/>
  <c r="F43" i="6" s="1"/>
  <c r="C32" i="6"/>
  <c r="C43" i="6" s="1"/>
  <c r="H31" i="6"/>
  <c r="E31" i="6"/>
  <c r="H29" i="6"/>
  <c r="E29" i="6"/>
  <c r="H28" i="6"/>
  <c r="E28" i="6"/>
  <c r="H27" i="6"/>
  <c r="E27" i="6"/>
  <c r="H26" i="6"/>
  <c r="E26" i="6"/>
  <c r="H25" i="6"/>
  <c r="E25" i="6"/>
  <c r="H23" i="6"/>
  <c r="E23" i="6"/>
  <c r="H22" i="6"/>
  <c r="H60" i="6"/>
  <c r="E22" i="6"/>
  <c r="E60" i="6"/>
  <c r="H21" i="6"/>
  <c r="E21" i="6"/>
  <c r="H20" i="6"/>
  <c r="H59" i="6"/>
  <c r="E20" i="6"/>
  <c r="E59" i="6"/>
  <c r="E18" i="6"/>
  <c r="E57" i="6"/>
  <c r="C13" i="6"/>
  <c r="D13" i="3" s="1"/>
  <c r="O8" i="6"/>
  <c r="D57" i="6" l="1"/>
  <c r="D61" i="6"/>
  <c r="D24" i="6" s="1"/>
  <c r="D66" i="6"/>
  <c r="G65" i="6"/>
  <c r="G63" i="6"/>
  <c r="G59" i="6"/>
  <c r="G64" i="6"/>
  <c r="G60" i="6"/>
  <c r="G61" i="6"/>
  <c r="G24" i="6" s="1"/>
  <c r="G57" i="6"/>
  <c r="D58" i="6"/>
  <c r="D19" i="6" s="1"/>
  <c r="D62" i="6"/>
  <c r="D30" i="6" s="1"/>
  <c r="G66" i="6"/>
  <c r="D64" i="6"/>
  <c r="D60" i="6"/>
  <c r="D59" i="6"/>
  <c r="D63" i="6"/>
  <c r="D65" i="6"/>
  <c r="G58" i="6"/>
  <c r="G19" i="6" s="1"/>
  <c r="G62" i="6"/>
  <c r="G30" i="6" s="1"/>
  <c r="D32" i="6" l="1"/>
  <c r="H62" i="6"/>
  <c r="H30" i="6"/>
  <c r="E58" i="6"/>
  <c r="E19" i="6"/>
  <c r="E61" i="6"/>
  <c r="E24" i="6"/>
  <c r="H24" i="6"/>
  <c r="H61" i="6"/>
  <c r="H58" i="6"/>
  <c r="H19" i="6"/>
  <c r="E62" i="6"/>
  <c r="E30" i="6"/>
  <c r="G32" i="6"/>
  <c r="H18" i="6"/>
  <c r="H57" i="6"/>
  <c r="F13" i="6" l="1"/>
  <c r="W22" i="1" s="1"/>
  <c r="H32" i="6"/>
  <c r="H43" i="6" s="1"/>
  <c r="I43" i="6" s="1"/>
  <c r="E32" i="6"/>
  <c r="E43" i="6" s="1"/>
  <c r="U13" i="3" l="1"/>
  <c r="I13" i="6"/>
  <c r="B2" i="6" s="1"/>
  <c r="P15" i="3"/>
  <c r="AG15" i="3" s="1"/>
  <c r="AF15" i="3"/>
  <c r="M11" i="5"/>
  <c r="M12" i="5"/>
  <c r="M10" i="5"/>
  <c r="P9" i="5"/>
  <c r="M8" i="5"/>
  <c r="U7" i="3"/>
  <c r="C12" i="5"/>
  <c r="C11" i="5"/>
  <c r="C10" i="5"/>
  <c r="F9" i="5"/>
  <c r="C8" i="5"/>
  <c r="L7" i="5"/>
  <c r="L6" i="5"/>
  <c r="L5" i="5"/>
  <c r="B4" i="5"/>
  <c r="AD15" i="3"/>
  <c r="D7" i="3"/>
  <c r="U15" i="3"/>
  <c r="D15" i="3"/>
  <c r="U9" i="3"/>
  <c r="U10" i="3"/>
  <c r="U11" i="3"/>
  <c r="U12" i="3"/>
  <c r="U8" i="3"/>
  <c r="AD12" i="3"/>
  <c r="L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松下 亮太</author>
  </authors>
  <commentList>
    <comment ref="R9" authorId="0" shapeId="0" xr:uid="{CC715765-D755-4559-8303-6824D1BE45DE}">
      <text>
        <r>
          <rPr>
            <sz val="9"/>
            <color indexed="81"/>
            <rFont val="MS P ゴシック"/>
            <family val="3"/>
            <charset val="128"/>
          </rPr>
          <t>団体名・代表者に変更がある場合は、変更後の名称で記載ください。</t>
        </r>
      </text>
    </comment>
    <comment ref="J18" authorId="0" shapeId="0" xr:uid="{95181E15-33C4-4560-ADBC-DC9834259449}">
      <text>
        <r>
          <rPr>
            <sz val="9"/>
            <color indexed="81"/>
            <rFont val="MS P ゴシック"/>
            <family val="3"/>
            <charset val="128"/>
          </rPr>
          <t>申請書と同じ内容を記載ください。</t>
        </r>
      </text>
    </comment>
    <comment ref="W21" authorId="1" shapeId="0" xr:uid="{84B4E756-B972-44D2-94BC-0C75A024181A}">
      <text>
        <r>
          <rPr>
            <sz val="9"/>
            <color indexed="81"/>
            <rFont val="MS P ゴシック"/>
            <family val="3"/>
            <charset val="128"/>
          </rPr>
          <t>変更後の補助申請額を記載してください。</t>
        </r>
      </text>
    </comment>
    <comment ref="W22" authorId="1" shapeId="0" xr:uid="{0464AAA1-A54D-441F-AE72-5A8B55650C79}">
      <text>
        <r>
          <rPr>
            <sz val="9"/>
            <color indexed="81"/>
            <rFont val="MS P ゴシック"/>
            <family val="3"/>
            <charset val="128"/>
          </rPr>
          <t>収支変更計画を作成したら表示されます。</t>
        </r>
      </text>
    </comment>
    <comment ref="J41" authorId="0" shapeId="0" xr:uid="{30A0292C-4AC6-44A2-9903-7D0A8B2A0D75}">
      <text>
        <r>
          <rPr>
            <sz val="9"/>
            <color indexed="81"/>
            <rFont val="MS P ゴシック"/>
            <family val="3"/>
            <charset val="128"/>
          </rPr>
          <t xml:space="preserve">代表者名の変更→代表者の変更による
事業の中止→事業の中止による
決算額の減少による変更→決算見込み額の減少による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北嶋 美加</author>
  </authors>
  <commentList>
    <comment ref="G5" authorId="0" shapeId="0" xr:uid="{6C01F88C-10BF-4871-92B2-A21B66896089}">
      <text>
        <r>
          <rPr>
            <b/>
            <sz val="11"/>
            <color indexed="81"/>
            <rFont val="MS P ゴシック"/>
            <family val="3"/>
            <charset val="128"/>
          </rPr>
          <t>申請時と同じ内容を記載してください。</t>
        </r>
      </text>
    </comment>
    <comment ref="X5" authorId="0" shapeId="0" xr:uid="{BB03FE5A-2896-4CB4-AAF1-7D0E2A9529E7}">
      <text>
        <r>
          <rPr>
            <b/>
            <sz val="11"/>
            <color indexed="81"/>
            <rFont val="MS P ゴシック"/>
            <family val="3"/>
            <charset val="128"/>
          </rPr>
          <t>変更のある部分には詳細を記載し、変更がない部分は「同左」と記載ください。</t>
        </r>
      </text>
    </comment>
    <comment ref="D13" authorId="1" shapeId="0" xr:uid="{8C1FDFF4-B0BB-4D24-AAAF-8FCC8AB59C72}">
      <text>
        <r>
          <rPr>
            <sz val="9"/>
            <color indexed="81"/>
            <rFont val="MS P ゴシック"/>
            <family val="3"/>
            <charset val="128"/>
          </rPr>
          <t>収支変更計画書を作成すると自動で入力されます。</t>
        </r>
      </text>
    </comment>
    <comment ref="L13" authorId="1" shapeId="0" xr:uid="{BF777024-8D82-4634-BE0E-69497938DE68}">
      <text>
        <r>
          <rPr>
            <sz val="9"/>
            <color indexed="81"/>
            <rFont val="MS P ゴシック"/>
            <family val="3"/>
            <charset val="128"/>
          </rPr>
          <t>収支変更計画書を作成すると自動で入力されます。</t>
        </r>
      </text>
    </comment>
    <comment ref="U13" authorId="1" shapeId="0" xr:uid="{6D087094-51C7-414B-820C-165AC3D80FC0}">
      <text>
        <r>
          <rPr>
            <sz val="9"/>
            <color indexed="81"/>
            <rFont val="MS P ゴシック"/>
            <family val="3"/>
            <charset val="128"/>
          </rPr>
          <t>収支変更計画書を作成すると自動で入力されます。</t>
        </r>
      </text>
    </comment>
    <comment ref="AC13" authorId="1" shapeId="0" xr:uid="{5FCCF4F2-506D-4A4D-ADD6-F39D3C3B4E65}">
      <text>
        <r>
          <rPr>
            <sz val="9"/>
            <color indexed="81"/>
            <rFont val="MS P ゴシック"/>
            <family val="3"/>
            <charset val="128"/>
          </rPr>
          <t>収支変更計画書を作成すると自動で入力されます。</t>
        </r>
      </text>
    </comment>
    <comment ref="M15" authorId="0" shapeId="0" xr:uid="{05D59AAF-CEFA-4164-9BB7-089C78C7426A}">
      <text>
        <r>
          <rPr>
            <sz val="9"/>
            <color indexed="81"/>
            <rFont val="MS P ゴシック"/>
            <family val="3"/>
            <charset val="128"/>
          </rPr>
          <t>新規か継続か選択してください。</t>
        </r>
      </text>
    </comment>
    <comment ref="O15" authorId="0" shapeId="0" xr:uid="{5E055257-7C8F-4396-A49E-1B8F66377121}">
      <text>
        <r>
          <rPr>
            <sz val="9"/>
            <color indexed="81"/>
            <rFont val="MS P ゴシック"/>
            <family val="3"/>
            <charset val="128"/>
          </rPr>
          <t>継続事業のときは、回数を入力ください。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 亮太</author>
    <author>加藤 勇幸</author>
  </authors>
  <commentList>
    <comment ref="C5" authorId="0" shapeId="0" xr:uid="{EBEB78F2-8254-4504-AD2B-A8CF07A9CB0A}">
      <text>
        <r>
          <rPr>
            <b/>
            <sz val="9"/>
            <color indexed="81"/>
            <rFont val="MS P ゴシック"/>
            <family val="3"/>
            <charset val="128"/>
          </rPr>
          <t>申請書（すでに変更申請している場合は、変更申請書）と同じ額を記載ください。</t>
        </r>
      </text>
    </comment>
    <comment ref="C7" authorId="0" shapeId="0" xr:uid="{68099CD7-C1CF-4A2E-B6B9-B30DFED79275}">
      <text>
        <r>
          <rPr>
            <sz val="9"/>
            <color indexed="81"/>
            <rFont val="MS P ゴシック"/>
            <family val="3"/>
            <charset val="128"/>
          </rPr>
          <t>交付変更申請書から自動入力されます</t>
        </r>
      </text>
    </comment>
    <comment ref="F7" authorId="0" shapeId="0" xr:uid="{AD9B13F4-54D9-4972-A76F-5B95CE4C73A0}">
      <text>
        <r>
          <rPr>
            <sz val="9"/>
            <color indexed="81"/>
            <rFont val="MS P ゴシック"/>
            <family val="3"/>
            <charset val="128"/>
          </rPr>
          <t>交付変更申請書から自動で入力します。</t>
        </r>
      </text>
    </comment>
    <comment ref="F13" authorId="0" shapeId="0" xr:uid="{9B7CE04D-752F-423A-90A2-5D91AE9F0FD2}">
      <text>
        <r>
          <rPr>
            <b/>
            <sz val="9"/>
            <color indexed="81"/>
            <rFont val="MS P ゴシック"/>
            <family val="3"/>
            <charset val="128"/>
          </rPr>
          <t>収支が一致しない場合、自己資金等で調整ください</t>
        </r>
      </text>
    </comment>
    <comment ref="C17" authorId="0" shapeId="0" xr:uid="{3233954B-8579-4A5A-8F0E-4D188FAD232F}">
      <text>
        <r>
          <rPr>
            <b/>
            <sz val="9"/>
            <color indexed="81"/>
            <rFont val="MS P ゴシック"/>
            <family val="3"/>
            <charset val="128"/>
          </rPr>
          <t>申請書（変更申請した場合は、変更申請書）と同じ額を記載ください。</t>
        </r>
      </text>
    </comment>
    <comment ref="F43" authorId="1" shapeId="0" xr:uid="{92FBF659-6ACE-4D5F-BE07-E53F2DF4B297}">
      <text>
        <r>
          <rPr>
            <sz val="9"/>
            <color indexed="81"/>
            <rFont val="MS P ゴシック"/>
            <family val="3"/>
            <charset val="128"/>
          </rPr>
          <t>収入合計＝支出合計となるようにしてください。</t>
        </r>
      </text>
    </comment>
    <comment ref="B63" authorId="0" shapeId="0" xr:uid="{F8F1702E-A50A-42BB-A169-D907B45F414A}">
      <text>
        <r>
          <rPr>
            <b/>
            <sz val="9"/>
            <color indexed="81"/>
            <rFont val="MS P ゴシック"/>
            <family val="3"/>
            <charset val="128"/>
          </rPr>
          <t>上限額を設定する項目が増えたら追加</t>
        </r>
      </text>
    </comment>
  </commentList>
</comments>
</file>

<file path=xl/sharedStrings.xml><?xml version="1.0" encoding="utf-8"?>
<sst xmlns="http://schemas.openxmlformats.org/spreadsheetml/2006/main" count="425" uniqueCount="228">
  <si>
    <t>様式第4号(第9条関係)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</si>
  <si>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横手市長　　　　　様</t>
    <rPh sb="0" eb="4">
      <t>ヨコテシチョウ</t>
    </rPh>
    <rPh sb="9" eb="10">
      <t>サマ</t>
    </rPh>
    <phoneticPr fontId="2"/>
  </si>
  <si>
    <t>申請人</t>
    <rPh sb="0" eb="3">
      <t>シンセイニン</t>
    </rPh>
    <phoneticPr fontId="2"/>
  </si>
  <si>
    <t>団体名</t>
    <rPh sb="0" eb="2">
      <t>ダンタイ</t>
    </rPh>
    <rPh sb="2" eb="3">
      <t>メイ</t>
    </rPh>
    <phoneticPr fontId="2"/>
  </si>
  <si>
    <t>令和</t>
    <rPh sb="0" eb="2">
      <t>レイワ</t>
    </rPh>
    <phoneticPr fontId="2"/>
  </si>
  <si>
    <t>年度　横手市地域づくり活動補助金交付変更申請書</t>
    <rPh sb="0" eb="2">
      <t>ネンド</t>
    </rPh>
    <rPh sb="3" eb="6">
      <t>ヨコテシ</t>
    </rPh>
    <rPh sb="6" eb="8">
      <t>チイキ</t>
    </rPh>
    <rPh sb="11" eb="13">
      <t>カツドウ</t>
    </rPh>
    <rPh sb="13" eb="16">
      <t>ホジョキン</t>
    </rPh>
    <rPh sb="16" eb="18">
      <t>コウフ</t>
    </rPh>
    <rPh sb="18" eb="20">
      <t>ヘンコウ</t>
    </rPh>
    <rPh sb="20" eb="23">
      <t>シンセイショ</t>
    </rPh>
    <phoneticPr fontId="2"/>
  </si>
  <si>
    <t>　標記のことについて次のとおり申請いたします。</t>
    <rPh sb="1" eb="3">
      <t>ヒョウキ</t>
    </rPh>
    <rPh sb="10" eb="11">
      <t>ツギ</t>
    </rPh>
    <rPh sb="15" eb="17">
      <t>シンセイ</t>
    </rPh>
    <phoneticPr fontId="2"/>
  </si>
  <si>
    <t>変更の内容及び理由</t>
    <rPh sb="0" eb="2">
      <t>ヘンコウ</t>
    </rPh>
    <rPh sb="3" eb="5">
      <t>ナイヨウ</t>
    </rPh>
    <rPh sb="5" eb="6">
      <t>オヨ</t>
    </rPh>
    <rPh sb="7" eb="9">
      <t>リユウ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</si>
  <si>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</si>
  <si>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</si>
  <si>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（</t>
    <phoneticPr fontId="2"/>
  </si>
  <si>
    <t>）</t>
    <phoneticPr fontId="2"/>
  </si>
  <si>
    <t>補助を受けようと
する事務及び事業</t>
    <rPh sb="0" eb="2">
      <t>ホジョ</t>
    </rPh>
    <rPh sb="3" eb="4">
      <t>ウ</t>
    </rPh>
    <rPh sb="11" eb="13">
      <t>ジム</t>
    </rPh>
    <rPh sb="13" eb="14">
      <t>オヨ</t>
    </rPh>
    <rPh sb="15" eb="17">
      <t>ジギョウ</t>
    </rPh>
    <phoneticPr fontId="2"/>
  </si>
  <si>
    <t>団体名及び
代表者名</t>
    <rPh sb="0" eb="2">
      <t>ダンタイ</t>
    </rPh>
    <rPh sb="2" eb="3">
      <t>メイ</t>
    </rPh>
    <rPh sb="3" eb="4">
      <t>オヨ</t>
    </rPh>
    <rPh sb="6" eb="9">
      <t>ダイヒョウシャ</t>
    </rPh>
    <rPh sb="9" eb="10">
      <t>メイ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</si>
  <si>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</si>
  <si>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</si>
  <si>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電話</t>
    <rPh sb="0" eb="2">
      <t>デンワ</t>
    </rPh>
    <phoneticPr fontId="2"/>
  </si>
  <si>
    <t>理　　由</t>
    <rPh sb="0" eb="1">
      <t>リ</t>
    </rPh>
    <rPh sb="3" eb="4">
      <t>ヨシ</t>
    </rPh>
    <phoneticPr fontId="2"/>
  </si>
  <si>
    <t>様式第2号の2(第5条関係)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</si>
  <si>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</si>
  <si>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</si>
  <si>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申請区分</t>
    <rPh sb="0" eb="2">
      <t>シンセイ</t>
    </rPh>
    <rPh sb="2" eb="4">
      <t>クブン</t>
    </rPh>
    <phoneticPr fontId="2"/>
  </si>
  <si>
    <t>地域運営組織・地区会議事業</t>
    <rPh sb="0" eb="2">
      <t>チイキ</t>
    </rPh>
    <rPh sb="2" eb="4">
      <t>ウンエイ</t>
    </rPh>
    <rPh sb="4" eb="6">
      <t>ソシキ</t>
    </rPh>
    <rPh sb="7" eb="9">
      <t>チク</t>
    </rPh>
    <rPh sb="9" eb="11">
      <t>カイギ</t>
    </rPh>
    <rPh sb="11" eb="13">
      <t>ジギョウ</t>
    </rPh>
    <phoneticPr fontId="2"/>
  </si>
  <si>
    <t>（</t>
  </si>
  <si>
    <t>１０</t>
  </si>
  <si>
    <t>／１０）</t>
  </si>
  <si>
    <t>共助組織　地域課題解決型事業</t>
    <rPh sb="0" eb="4">
      <t>キョウジョソシキ</t>
    </rPh>
    <rPh sb="5" eb="7">
      <t>チイキ</t>
    </rPh>
    <rPh sb="7" eb="9">
      <t>カダイ</t>
    </rPh>
    <rPh sb="9" eb="12">
      <t>カイケツガタ</t>
    </rPh>
    <rPh sb="12" eb="14">
      <t>ジギョウ</t>
    </rPh>
    <phoneticPr fontId="2"/>
  </si>
  <si>
    <t>３</t>
  </si>
  <si>
    <t>／　５）</t>
  </si>
  <si>
    <t>共助組織　地域課題解決型事業</t>
    <rPh sb="0" eb="2">
      <t>キョウジョ</t>
    </rPh>
    <rPh sb="2" eb="4">
      <t>ソシキ</t>
    </rPh>
    <rPh sb="5" eb="7">
      <t>チイキ</t>
    </rPh>
    <rPh sb="7" eb="9">
      <t>カダイ</t>
    </rPh>
    <rPh sb="9" eb="12">
      <t>カイケツガタ</t>
    </rPh>
    <rPh sb="12" eb="14">
      <t>ジギョウ</t>
    </rPh>
    <phoneticPr fontId="2"/>
  </si>
  <si>
    <t>非営利団体　地域課題解決型事業</t>
    <rPh sb="0" eb="3">
      <t>ヒエイリ</t>
    </rPh>
    <rPh sb="3" eb="5">
      <t>ダンタイ</t>
    </rPh>
    <rPh sb="6" eb="8">
      <t>チイキ</t>
    </rPh>
    <rPh sb="8" eb="10">
      <t>カダイ</t>
    </rPh>
    <rPh sb="10" eb="13">
      <t>カイケツガタ</t>
    </rPh>
    <rPh sb="13" eb="15">
      <t>ジギョウ</t>
    </rPh>
    <phoneticPr fontId="2"/>
  </si>
  <si>
    <t>非営利団体　イベント型事業</t>
    <rPh sb="0" eb="3">
      <t>ヒエイリ</t>
    </rPh>
    <rPh sb="3" eb="5">
      <t>ダンタイ</t>
    </rPh>
    <rPh sb="10" eb="11">
      <t>ガタ</t>
    </rPh>
    <rPh sb="11" eb="13">
      <t>ジギョウ</t>
    </rPh>
    <phoneticPr fontId="2"/>
  </si>
  <si>
    <t>１</t>
  </si>
  <si>
    <t>／　２）</t>
  </si>
  <si>
    <t>旧元気の出る地域づくり事業</t>
    <rPh sb="0" eb="1">
      <t>キュウ</t>
    </rPh>
    <rPh sb="1" eb="3">
      <t>ゲンキ</t>
    </rPh>
    <rPh sb="4" eb="5">
      <t>デ</t>
    </rPh>
    <rPh sb="6" eb="8">
      <t>チイキ</t>
    </rPh>
    <rPh sb="11" eb="13">
      <t>ジギョウ</t>
    </rPh>
    <phoneticPr fontId="2"/>
  </si>
  <si>
    <t>総事業費</t>
    <rPh sb="0" eb="4">
      <t>ソウジギョウヒ</t>
    </rPh>
    <phoneticPr fontId="2"/>
  </si>
  <si>
    <t>円</t>
    <rPh sb="0" eb="1">
      <t>エン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</si>
  <si>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</si>
  <si>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事業名</t>
    <rPh sb="0" eb="2">
      <t>ジギョウ</t>
    </rPh>
    <rPh sb="2" eb="3">
      <t>メイ</t>
    </rPh>
    <phoneticPr fontId="2"/>
  </si>
  <si>
    <t>事業目的</t>
    <rPh sb="0" eb="2">
      <t>ジギョウ</t>
    </rPh>
    <rPh sb="2" eb="4">
      <t>モクテキ</t>
    </rPh>
    <phoneticPr fontId="2"/>
  </si>
  <si>
    <t>【なぜこの事業を実施する必要があるのか。その背景は何か】</t>
    <rPh sb="5" eb="7">
      <t>ジギョウ</t>
    </rPh>
    <rPh sb="8" eb="10">
      <t>ジッシ</t>
    </rPh>
    <rPh sb="12" eb="14">
      <t>ヒツヨウ</t>
    </rPh>
    <rPh sb="22" eb="24">
      <t>ハイケイ</t>
    </rPh>
    <rPh sb="25" eb="26">
      <t>ナニ</t>
    </rPh>
    <phoneticPr fontId="2"/>
  </si>
  <si>
    <t>【事業実施により目指すものは何か、どのような効果が得られるか】</t>
    <rPh sb="1" eb="3">
      <t>ジギョウ</t>
    </rPh>
    <rPh sb="3" eb="5">
      <t>ジッシ</t>
    </rPh>
    <rPh sb="8" eb="10">
      <t>メザ</t>
    </rPh>
    <rPh sb="14" eb="15">
      <t>ナニ</t>
    </rPh>
    <rPh sb="22" eb="24">
      <t>コウカ</t>
    </rPh>
    <rPh sb="25" eb="26">
      <t>エ</t>
    </rPh>
    <phoneticPr fontId="2"/>
  </si>
  <si>
    <t>事業期間</t>
    <rPh sb="0" eb="2">
      <t>ジギョウ</t>
    </rPh>
    <rPh sb="2" eb="4">
      <t>キカン</t>
    </rPh>
    <phoneticPr fontId="2"/>
  </si>
  <si>
    <t>～</t>
    <phoneticPr fontId="2"/>
  </si>
  <si>
    <t>事業実施日
（予定）</t>
    <rPh sb="0" eb="2">
      <t>ジギョウ</t>
    </rPh>
    <rPh sb="2" eb="4">
      <t>ジッシ</t>
    </rPh>
    <rPh sb="7" eb="9">
      <t>ヨテイ</t>
    </rPh>
    <phoneticPr fontId="2"/>
  </si>
  <si>
    <t>～</t>
    <phoneticPr fontId="3"/>
  </si>
  <si>
    <t>事業実施場所</t>
    <rPh sb="0" eb="2">
      <t>ジギョウ</t>
    </rPh>
    <rPh sb="2" eb="4">
      <t>ジッシ</t>
    </rPh>
    <rPh sb="4" eb="6">
      <t>バショ</t>
    </rPh>
    <phoneticPr fontId="2"/>
  </si>
  <si>
    <t>事業対象者</t>
    <rPh sb="0" eb="2">
      <t>ジギョウ</t>
    </rPh>
    <rPh sb="2" eb="5">
      <t>タイショウシャ</t>
    </rPh>
    <phoneticPr fontId="2"/>
  </si>
  <si>
    <t>対象地区
（エリア）</t>
    <rPh sb="0" eb="2">
      <t>タイショウ</t>
    </rPh>
    <rPh sb="2" eb="4">
      <t>チク</t>
    </rPh>
    <phoneticPr fontId="2"/>
  </si>
  <si>
    <t>事業内容</t>
    <rPh sb="0" eb="2">
      <t>ジギョウ</t>
    </rPh>
    <rPh sb="2" eb="4">
      <t>ナイヨウ</t>
    </rPh>
    <phoneticPr fontId="2"/>
  </si>
  <si>
    <t>【どのような事業を、どのように行うか】</t>
    <rPh sb="6" eb="8">
      <t>ジギョウ</t>
    </rPh>
    <rPh sb="15" eb="16">
      <t>オコナ</t>
    </rPh>
    <phoneticPr fontId="2"/>
  </si>
  <si>
    <t>目標</t>
    <rPh sb="0" eb="2">
      <t>モクヒョウ</t>
    </rPh>
    <phoneticPr fontId="2"/>
  </si>
  <si>
    <t>目標数値</t>
    <rPh sb="0" eb="2">
      <t>モクヒョウ</t>
    </rPh>
    <rPh sb="2" eb="4">
      <t>スウチ</t>
    </rPh>
    <phoneticPr fontId="2"/>
  </si>
  <si>
    <t>実施体制</t>
    <rPh sb="0" eb="2">
      <t>ジッシ</t>
    </rPh>
    <rPh sb="2" eb="4">
      <t>タイセイ</t>
    </rPh>
    <phoneticPr fontId="2"/>
  </si>
  <si>
    <t>【事業に関わる人数や団体はどのようになっているか】</t>
    <rPh sb="1" eb="3">
      <t>ジギョウ</t>
    </rPh>
    <rPh sb="4" eb="5">
      <t>カカ</t>
    </rPh>
    <rPh sb="7" eb="9">
      <t>ニンズウ</t>
    </rPh>
    <rPh sb="10" eb="12">
      <t>ダンタイ</t>
    </rPh>
    <phoneticPr fontId="2"/>
  </si>
  <si>
    <t>住民参加</t>
    <rPh sb="0" eb="2">
      <t>ジュウミン</t>
    </rPh>
    <rPh sb="2" eb="4">
      <t>サンカ</t>
    </rPh>
    <phoneticPr fontId="2"/>
  </si>
  <si>
    <t>【事業に地域住民がどのように関わるか】</t>
    <rPh sb="1" eb="3">
      <t>ジギョウ</t>
    </rPh>
    <rPh sb="4" eb="6">
      <t>チイキ</t>
    </rPh>
    <rPh sb="6" eb="8">
      <t>ジュウミン</t>
    </rPh>
    <rPh sb="14" eb="15">
      <t>カカ</t>
    </rPh>
    <phoneticPr fontId="2"/>
  </si>
  <si>
    <t>告知方法</t>
    <rPh sb="0" eb="2">
      <t>コクチ</t>
    </rPh>
    <rPh sb="2" eb="4">
      <t>ホウホウ</t>
    </rPh>
    <phoneticPr fontId="2"/>
  </si>
  <si>
    <t>【事業をどのように周知、啓発、PRするか】</t>
    <rPh sb="1" eb="3">
      <t>ジギョウ</t>
    </rPh>
    <rPh sb="9" eb="11">
      <t>シュウチ</t>
    </rPh>
    <rPh sb="12" eb="14">
      <t>ケイハツ</t>
    </rPh>
    <phoneticPr fontId="2"/>
  </si>
  <si>
    <t>事業スケジュール</t>
    <rPh sb="0" eb="2">
      <t>ジギョウ</t>
    </rPh>
    <phoneticPr fontId="2"/>
  </si>
  <si>
    <t>月</t>
    <rPh sb="0" eb="1">
      <t>ゲツ</t>
    </rPh>
    <phoneticPr fontId="2"/>
  </si>
  <si>
    <t>内容</t>
    <rPh sb="0" eb="2">
      <t>ナイヨウ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</si>
  <si>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</si>
  <si>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</si>
  <si>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</si>
  <si>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</si>
  <si>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</si>
  <si>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</si>
  <si>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</si>
  <si>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</si>
  <si>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</si>
  <si>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</si>
  <si>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</si>
  <si>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</si>
  <si>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事業のアピール点
拡充・改善点</t>
    <rPh sb="0" eb="2">
      <t>ジギョウ</t>
    </rPh>
    <rPh sb="9" eb="11">
      <t>カクジュウ</t>
    </rPh>
    <rPh sb="12" eb="14">
      <t>カイゼン</t>
    </rPh>
    <rPh sb="14" eb="15">
      <t>テン</t>
    </rPh>
    <phoneticPr fontId="2"/>
  </si>
  <si>
    <t>【事業のアピール点は何か。継続の場合は、前回と比較し拡充・改善した点は何か】</t>
    <rPh sb="8" eb="9">
      <t>テン</t>
    </rPh>
    <rPh sb="13" eb="15">
      <t>ケイゾク</t>
    </rPh>
    <rPh sb="16" eb="18">
      <t>バアイ</t>
    </rPh>
    <rPh sb="20" eb="22">
      <t>ゼンカイ</t>
    </rPh>
    <rPh sb="23" eb="25">
      <t>ヒカク</t>
    </rPh>
    <rPh sb="26" eb="28">
      <t>カクジュウ</t>
    </rPh>
    <rPh sb="29" eb="31">
      <t>カイゼン</t>
    </rPh>
    <rPh sb="33" eb="34">
      <t>テン</t>
    </rPh>
    <rPh sb="35" eb="36">
      <t>ナニ</t>
    </rPh>
    <phoneticPr fontId="2"/>
  </si>
  <si>
    <t>今後の事業展開</t>
    <rPh sb="0" eb="2">
      <t>コンゴ</t>
    </rPh>
    <rPh sb="3" eb="5">
      <t>ジギョウ</t>
    </rPh>
    <rPh sb="5" eb="7">
      <t>テンカイ</t>
    </rPh>
    <phoneticPr fontId="2"/>
  </si>
  <si>
    <t>【どのように資金調達をおこなっていくか、事業の最終目標をどのように考えているか】</t>
    <rPh sb="6" eb="8">
      <t>シキン</t>
    </rPh>
    <rPh sb="8" eb="10">
      <t>チョウタツ</t>
    </rPh>
    <rPh sb="20" eb="22">
      <t>ジギョウ</t>
    </rPh>
    <rPh sb="23" eb="25">
      <t>サイシュウ</t>
    </rPh>
    <rPh sb="25" eb="27">
      <t>モクヒョウ</t>
    </rPh>
    <rPh sb="33" eb="34">
      <t>カンガ</t>
    </rPh>
    <phoneticPr fontId="2"/>
  </si>
  <si>
    <t>収　入</t>
    <rPh sb="0" eb="1">
      <t>オサム</t>
    </rPh>
    <rPh sb="2" eb="3">
      <t>イリ</t>
    </rPh>
    <phoneticPr fontId="2"/>
  </si>
  <si>
    <t>項目</t>
    <rPh sb="0" eb="2">
      <t>コウモク</t>
    </rPh>
    <phoneticPr fontId="2"/>
  </si>
  <si>
    <t>説明（積算根拠）</t>
    <rPh sb="0" eb="2">
      <t>セツメイ</t>
    </rPh>
    <rPh sb="3" eb="5">
      <t>セキサン</t>
    </rPh>
    <rPh sb="5" eb="7">
      <t>コンキョ</t>
    </rPh>
    <phoneticPr fontId="2"/>
  </si>
  <si>
    <t>市補助金</t>
    <rPh sb="0" eb="1">
      <t>シ</t>
    </rPh>
    <rPh sb="1" eb="3">
      <t>ホジョ</t>
    </rPh>
    <rPh sb="3" eb="4">
      <t>キン</t>
    </rPh>
    <phoneticPr fontId="2"/>
  </si>
  <si>
    <t>自己資金</t>
    <rPh sb="0" eb="2">
      <t>ジコ</t>
    </rPh>
    <rPh sb="2" eb="4">
      <t>シキン</t>
    </rPh>
    <phoneticPr fontId="2"/>
  </si>
  <si>
    <t>参加者負担金</t>
    <rPh sb="0" eb="3">
      <t>サンカシャ</t>
    </rPh>
    <rPh sb="3" eb="6">
      <t>フタンキン</t>
    </rPh>
    <phoneticPr fontId="2"/>
  </si>
  <si>
    <t>寄附金、協賛金</t>
    <rPh sb="0" eb="3">
      <t>キフキン</t>
    </rPh>
    <rPh sb="4" eb="7">
      <t>キョウサンキン</t>
    </rPh>
    <phoneticPr fontId="2"/>
  </si>
  <si>
    <t>事業収入</t>
    <rPh sb="0" eb="2">
      <t>ジギョウ</t>
    </rPh>
    <rPh sb="2" eb="4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</si>
  <si>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</si>
  <si>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</si>
  <si>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支　出</t>
    <rPh sb="0" eb="1">
      <t>ササ</t>
    </rPh>
    <rPh sb="2" eb="3">
      <t>デ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</si>
  <si>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</si>
  <si>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報償費・謝礼（賞品）</t>
    <rPh sb="0" eb="3">
      <t>ホウショウヒ</t>
    </rPh>
    <rPh sb="4" eb="6">
      <t>シャレイ</t>
    </rPh>
    <rPh sb="7" eb="9">
      <t>ショウヒン</t>
    </rPh>
    <phoneticPr fontId="2"/>
  </si>
  <si>
    <t>報償費・謝礼（謝礼）</t>
    <rPh sb="0" eb="3">
      <t>ホウショウヒ</t>
    </rPh>
    <rPh sb="4" eb="6">
      <t>シャレイ</t>
    </rPh>
    <rPh sb="7" eb="9">
      <t>シャレイ</t>
    </rPh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</si>
  <si>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</si>
  <si>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</si>
  <si>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食糧費</t>
    <rPh sb="0" eb="2">
      <t>ショクリョウ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</si>
  <si>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</si>
  <si>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委託料</t>
    <rPh sb="0" eb="3">
      <t>イタクリョウ</t>
    </rPh>
    <phoneticPr fontId="2"/>
  </si>
  <si>
    <t>広告料</t>
    <rPh sb="0" eb="3">
      <t>コウコクリョウ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</si>
  <si>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</si>
  <si>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保険料</t>
    <rPh sb="0" eb="3">
      <t>ホケンリョウ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</si>
  <si>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</si>
  <si>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手数料</t>
    <rPh sb="0" eb="3">
      <t>テスウリョウ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</si>
  <si>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</si>
  <si>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その他</t>
    <rPh sb="2" eb="3">
      <t>タ</t>
    </rPh>
    <phoneticPr fontId="2"/>
  </si>
  <si>
    <t>小計</t>
    <rPh sb="0" eb="1">
      <t>ショウ</t>
    </rPh>
    <rPh sb="1" eb="2">
      <t>ケイ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</si>
  <si>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</si>
  <si>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小計</t>
    <rPh sb="0" eb="2">
      <t>ショウケイ</t>
    </rPh>
    <phoneticPr fontId="2"/>
  </si>
  <si>
    <t>支出合計</t>
    <rPh sb="0" eb="2">
      <t>シシュツ</t>
    </rPh>
    <rPh sb="2" eb="4">
      <t>ゴウケイ</t>
    </rPh>
    <phoneticPr fontId="2"/>
  </si>
  <si>
    <t>横手市地域づくり活動補助金　団体の概要書</t>
    <rPh sb="0" eb="3">
      <t>ヨコテシ</t>
    </rPh>
    <rPh sb="3" eb="5">
      <t>チイキ</t>
    </rPh>
    <rPh sb="8" eb="10">
      <t>カツドウ</t>
    </rPh>
    <rPh sb="10" eb="13">
      <t>ホジョキン</t>
    </rPh>
    <rPh sb="14" eb="16">
      <t>ダンタイ</t>
    </rPh>
    <rPh sb="17" eb="20">
      <t>ガイヨウショ</t>
    </rPh>
    <phoneticPr fontId="2"/>
  </si>
  <si>
    <t>設立年月日</t>
    <rPh sb="0" eb="2">
      <t>セツリツ</t>
    </rPh>
    <rPh sb="2" eb="5">
      <t>ネンガッピ</t>
    </rPh>
    <phoneticPr fontId="2"/>
  </si>
  <si>
    <t>構成員数</t>
    <rPh sb="0" eb="3">
      <t>コウセイイン</t>
    </rPh>
    <rPh sb="3" eb="4">
      <t>スウ</t>
    </rPh>
    <phoneticPr fontId="2"/>
  </si>
  <si>
    <t>名</t>
    <rPh sb="0" eb="1">
      <t>メイ</t>
    </rPh>
    <phoneticPr fontId="2"/>
  </si>
  <si>
    <t>設立目的</t>
    <rPh sb="0" eb="2">
      <t>セツリツ</t>
    </rPh>
    <rPh sb="2" eb="4">
      <t>モクテキ</t>
    </rPh>
    <phoneticPr fontId="2"/>
  </si>
  <si>
    <t>主な活動内容
活動実績</t>
    <rPh sb="0" eb="1">
      <t>オモ</t>
    </rPh>
    <rPh sb="2" eb="4">
      <t>カツドウ</t>
    </rPh>
    <rPh sb="4" eb="6">
      <t>ナイヨウ</t>
    </rPh>
    <rPh sb="7" eb="9">
      <t>カツドウ</t>
    </rPh>
    <rPh sb="9" eb="11">
      <t>ジッセキ</t>
    </rPh>
    <phoneticPr fontId="2"/>
  </si>
  <si>
    <t>代表者</t>
    <rPh sb="0" eb="3">
      <t>ダイヒョウシャ</t>
    </rPh>
    <phoneticPr fontId="2"/>
  </si>
  <si>
    <t>役職</t>
    <rPh sb="0" eb="2">
      <t>ヤクショク</t>
    </rPh>
    <phoneticPr fontId="2"/>
  </si>
  <si>
    <t>ふりがな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</si>
  <si>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</si>
  <si>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</si>
  <si>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</si>
  <si>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</si>
  <si>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E-Mail</t>
    <phoneticPr fontId="2"/>
  </si>
  <si>
    <t>名称</t>
    <rPh sb="0" eb="2">
      <t>メイショウ</t>
    </rPh>
    <phoneticPr fontId="2"/>
  </si>
  <si>
    <t>職</t>
    <rPh sb="0" eb="1">
      <t>ショク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</si>
  <si>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</si>
  <si>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</si>
  <si>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</si>
  <si>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-</t>
    <phoneticPr fontId="2"/>
  </si>
  <si>
    <r>
      <t xml:space="preserve">事務所の
名称・所在地
</t>
    </r>
    <r>
      <rPr>
        <sz val="9"/>
        <color indexed="8"/>
        <rFont val="BIZ UDゴシック"/>
        <family val="3"/>
        <charset val="128"/>
      </rPr>
      <t>（代表者の住所と異なる場合に記入）</t>
    </r>
    <rPh sb="0" eb="2">
      <t>ジム</t>
    </rPh>
    <rPh sb="2" eb="3">
      <t>ショ</t>
    </rPh>
    <rPh sb="5" eb="7">
      <t>メイショウ</t>
    </rPh>
    <rPh sb="8" eb="11">
      <t>ショザイチ</t>
    </rPh>
    <rPh sb="13" eb="16">
      <t>ダイヒョウシャ</t>
    </rPh>
    <rPh sb="17" eb="19">
      <t>ジュウショ</t>
    </rPh>
    <rPh sb="20" eb="21">
      <t>コト</t>
    </rPh>
    <rPh sb="23" eb="25">
      <t>バアイ</t>
    </rPh>
    <rPh sb="26" eb="28">
      <t>キニュウ</t>
    </rPh>
    <phoneticPr fontId="2"/>
  </si>
  <si>
    <r>
      <t xml:space="preserve">事務担当者
</t>
    </r>
    <r>
      <rPr>
        <sz val="9"/>
        <color indexed="8"/>
        <rFont val="BIZ UDゴシック"/>
        <family val="3"/>
        <charset val="128"/>
      </rPr>
      <t>（代表者と異なる場合に記入）</t>
    </r>
    <rPh sb="0" eb="2">
      <t>ジム</t>
    </rPh>
    <rPh sb="2" eb="5">
      <t>タントウシャ</t>
    </rPh>
    <rPh sb="7" eb="10">
      <t>ダイヒョウシャ</t>
    </rPh>
    <rPh sb="11" eb="12">
      <t>コト</t>
    </rPh>
    <rPh sb="14" eb="16">
      <t>バアイ</t>
    </rPh>
    <rPh sb="17" eb="19">
      <t>キニュウ</t>
    </rPh>
    <phoneticPr fontId="2"/>
  </si>
  <si>
    <t>非表示列</t>
    <rPh sb="0" eb="3">
      <t>ヒヒョウジ</t>
    </rPh>
    <rPh sb="3" eb="4">
      <t>レツ</t>
    </rPh>
    <phoneticPr fontId="2"/>
  </si>
  <si>
    <t>予算</t>
    <rPh sb="0" eb="2">
      <t>ヨサン</t>
    </rPh>
    <phoneticPr fontId="2"/>
  </si>
  <si>
    <t>決算</t>
    <rPh sb="0" eb="2">
      <t>ケッサン</t>
    </rPh>
    <phoneticPr fontId="2"/>
  </si>
  <si>
    <t>金額（全体）</t>
    <rPh sb="0" eb="2">
      <t>キンガク</t>
    </rPh>
    <rPh sb="3" eb="5">
      <t>ゼンタイ</t>
    </rPh>
    <phoneticPr fontId="2"/>
  </si>
  <si>
    <t>地域づくり活動補助金</t>
    <rPh sb="0" eb="2">
      <t>チイキ</t>
    </rPh>
    <rPh sb="5" eb="10">
      <t>カツドウホジョキン</t>
    </rPh>
    <phoneticPr fontId="3"/>
  </si>
  <si>
    <t>区分判定</t>
    <rPh sb="0" eb="4">
      <t>クブンハンテイ</t>
    </rPh>
    <phoneticPr fontId="2"/>
  </si>
  <si>
    <t>補助率判定</t>
    <rPh sb="0" eb="3">
      <t>ホジョリツ</t>
    </rPh>
    <rPh sb="3" eb="5">
      <t>ハンテイ</t>
    </rPh>
    <phoneticPr fontId="2"/>
  </si>
  <si>
    <t>上限額</t>
    <rPh sb="0" eb="3">
      <t>ジョウゲンガク</t>
    </rPh>
    <phoneticPr fontId="2"/>
  </si>
  <si>
    <t>説明</t>
    <phoneticPr fontId="2"/>
  </si>
  <si>
    <t>金額
(補助対象)</t>
    <rPh sb="0" eb="2">
      <t>キンガク</t>
    </rPh>
    <rPh sb="4" eb="8">
      <t>ホジョタイショウ</t>
    </rPh>
    <phoneticPr fontId="3"/>
  </si>
  <si>
    <t>金額
(上限超過・補助対象外)</t>
    <rPh sb="0" eb="2">
      <t>キンガク</t>
    </rPh>
    <rPh sb="4" eb="8">
      <t>ジョウゲンチョウカ</t>
    </rPh>
    <rPh sb="9" eb="14">
      <t>ホジョタイショウガイ</t>
    </rPh>
    <phoneticPr fontId="2"/>
  </si>
  <si>
    <t>F17～30セルの関数は申請書の収支計画書と同じ動き</t>
    <rPh sb="9" eb="11">
      <t>カンスウ</t>
    </rPh>
    <rPh sb="12" eb="15">
      <t>シンセイショ</t>
    </rPh>
    <rPh sb="16" eb="18">
      <t>シュウシ</t>
    </rPh>
    <rPh sb="18" eb="20">
      <t>ケイカク</t>
    </rPh>
    <rPh sb="20" eb="21">
      <t>ショ</t>
    </rPh>
    <rPh sb="22" eb="23">
      <t>オナ</t>
    </rPh>
    <rPh sb="24" eb="25">
      <t>ウゴ</t>
    </rPh>
    <phoneticPr fontId="2"/>
  </si>
  <si>
    <t>調整支出額計</t>
    <rPh sb="0" eb="2">
      <t>チョウセイ</t>
    </rPh>
    <rPh sb="2" eb="5">
      <t>シシュツガク</t>
    </rPh>
    <rPh sb="5" eb="6">
      <t>ケイ</t>
    </rPh>
    <phoneticPr fontId="2"/>
  </si>
  <si>
    <t>※行の追加はできない設定なので、不要な項目は必要な項目へ変更、</t>
    <rPh sb="10" eb="12">
      <t>セッテイ</t>
    </rPh>
    <phoneticPr fontId="2"/>
  </si>
  <si>
    <t>上限額説明</t>
    <rPh sb="0" eb="3">
      <t>ジョウゲンガク</t>
    </rPh>
    <rPh sb="3" eb="5">
      <t>セツメイ</t>
    </rPh>
    <phoneticPr fontId="3"/>
  </si>
  <si>
    <t>　説明（積算根拠）が不足する場合は行の高さを調整してください。</t>
    <phoneticPr fontId="2"/>
  </si>
  <si>
    <t>総事業費の20%以内、上限5万円</t>
    <rPh sb="0" eb="4">
      <t>ソウジギョウヒ</t>
    </rPh>
    <rPh sb="8" eb="10">
      <t>イナイ</t>
    </rPh>
    <rPh sb="11" eb="13">
      <t>ジョウゲン</t>
    </rPh>
    <rPh sb="14" eb="16">
      <t>マンエン</t>
    </rPh>
    <phoneticPr fontId="3"/>
  </si>
  <si>
    <t>○収入合計と支出合計は、同じ金額となるように調整してください。</t>
    <phoneticPr fontId="2"/>
  </si>
  <si>
    <t>総事業費の30%以内、上限20万円</t>
    <rPh sb="0" eb="4">
      <t>ソウジギョウヒ</t>
    </rPh>
    <rPh sb="8" eb="10">
      <t>イナイ</t>
    </rPh>
    <rPh sb="11" eb="13">
      <t>ジョウゲン</t>
    </rPh>
    <rPh sb="15" eb="17">
      <t>マンエン</t>
    </rPh>
    <phoneticPr fontId="3"/>
  </si>
  <si>
    <t>○説明は、できる限り具体的に記入してください。</t>
    <rPh sb="8" eb="9">
      <t>カギ</t>
    </rPh>
    <phoneticPr fontId="2"/>
  </si>
  <si>
    <t>総事業費の30%以内、上限10万円</t>
    <rPh sb="0" eb="4">
      <t>ソウジギョウヒ</t>
    </rPh>
    <rPh sb="8" eb="10">
      <t>イナイ</t>
    </rPh>
    <rPh sb="11" eb="13">
      <t>ジョウゲン</t>
    </rPh>
    <rPh sb="15" eb="17">
      <t>マンエン</t>
    </rPh>
    <phoneticPr fontId="3"/>
  </si>
  <si>
    <t>　</t>
    <phoneticPr fontId="2"/>
  </si>
  <si>
    <t>総事業費の50%以内、上限25万円</t>
    <rPh sb="0" eb="4">
      <t>ソウジギョウヒ</t>
    </rPh>
    <rPh sb="8" eb="10">
      <t>イナイ</t>
    </rPh>
    <rPh sb="11" eb="13">
      <t>ジョウゲン</t>
    </rPh>
    <rPh sb="15" eb="17">
      <t>マンエン</t>
    </rPh>
    <phoneticPr fontId="3"/>
  </si>
  <si>
    <t>総事業費の20%以内、上限10万円</t>
    <rPh sb="0" eb="4">
      <t>ソウジギョウヒ</t>
    </rPh>
    <rPh sb="8" eb="10">
      <t>イナイ</t>
    </rPh>
    <rPh sb="11" eb="13">
      <t>ジョウゲン</t>
    </rPh>
    <rPh sb="15" eb="17">
      <t>マンエン</t>
    </rPh>
    <phoneticPr fontId="3"/>
  </si>
  <si>
    <t>上限額設定</t>
    <rPh sb="0" eb="5">
      <t>ジョウゲンガクセッテイ</t>
    </rPh>
    <phoneticPr fontId="2"/>
  </si>
  <si>
    <t>合計額</t>
    <rPh sb="0" eb="3">
      <t>ゴウケイガク</t>
    </rPh>
    <phoneticPr fontId="2"/>
  </si>
  <si>
    <t>補助対象総額</t>
    <rPh sb="0" eb="4">
      <t>ホジョタイショウ</t>
    </rPh>
    <rPh sb="4" eb="6">
      <t>ソウガク</t>
    </rPh>
    <phoneticPr fontId="2"/>
  </si>
  <si>
    <t>総事業費の○%</t>
    <rPh sb="0" eb="4">
      <t>ソウジギョウヒ</t>
    </rPh>
    <phoneticPr fontId="2"/>
  </si>
  <si>
    <t>予備1</t>
    <rPh sb="0" eb="2">
      <t>ヨビ</t>
    </rPh>
    <phoneticPr fontId="2"/>
  </si>
  <si>
    <t>予備2</t>
    <phoneticPr fontId="2"/>
  </si>
  <si>
    <t>予備2</t>
  </si>
  <si>
    <t>予備3</t>
    <phoneticPr fontId="2"/>
  </si>
  <si>
    <t>予備3</t>
  </si>
  <si>
    <t>予備4</t>
    <phoneticPr fontId="2"/>
  </si>
  <si>
    <t>予備4</t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</si>
  <si>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</si>
  <si>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</si>
  <si>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横手市地域づくり活動補助金　収支変更計画書</t>
    <rPh sb="14" eb="18">
      <t>シュウシヘンコウ</t>
    </rPh>
    <rPh sb="18" eb="20">
      <t>ケイカク</t>
    </rPh>
    <phoneticPr fontId="2"/>
  </si>
  <si>
    <r>
      <t xml:space="preserve">補助金申請額
</t>
    </r>
    <r>
      <rPr>
        <b/>
        <sz val="10"/>
        <color rgb="FFFF0000"/>
        <rFont val="BIZ UDゴシック"/>
        <family val="3"/>
        <charset val="128"/>
      </rPr>
      <t>（総事業費）</t>
    </r>
    <rPh sb="0" eb="3">
      <t>ホジョキン</t>
    </rPh>
    <rPh sb="3" eb="6">
      <t>シンセイガク</t>
    </rPh>
    <rPh sb="8" eb="12">
      <t>ソウジギョウヒ</t>
    </rPh>
    <phoneticPr fontId="2"/>
  </si>
  <si>
    <t>地域づくり活動補助金の交付変更申請書記載方法の説明</t>
    <rPh sb="0" eb="2">
      <t>チイキ</t>
    </rPh>
    <rPh sb="5" eb="10">
      <t>カツドウホジョキン</t>
    </rPh>
    <rPh sb="11" eb="13">
      <t>コウフ</t>
    </rPh>
    <rPh sb="13" eb="15">
      <t>ヘンコウ</t>
    </rPh>
    <rPh sb="15" eb="18">
      <t>シンセイショ</t>
    </rPh>
    <rPh sb="18" eb="22">
      <t>キサイホウホウ</t>
    </rPh>
    <rPh sb="23" eb="25">
      <t>セツメイ</t>
    </rPh>
    <phoneticPr fontId="2"/>
  </si>
  <si>
    <t>１．提出書類の確認</t>
    <rPh sb="2" eb="6">
      <t>テイシュツショルイ</t>
    </rPh>
    <rPh sb="7" eb="9">
      <t>カクニン</t>
    </rPh>
    <phoneticPr fontId="2"/>
  </si>
  <si>
    <t>書類名</t>
    <rPh sb="0" eb="3">
      <t>ショルイメイ</t>
    </rPh>
    <phoneticPr fontId="2"/>
  </si>
  <si>
    <t>提出の要否</t>
    <rPh sb="0" eb="2">
      <t>テイシュツ</t>
    </rPh>
    <rPh sb="3" eb="5">
      <t>ヨウヒ</t>
    </rPh>
    <phoneticPr fontId="2"/>
  </si>
  <si>
    <t>シート名</t>
    <rPh sb="3" eb="4">
      <t>メイ</t>
    </rPh>
    <phoneticPr fontId="2"/>
  </si>
  <si>
    <t>①</t>
    <phoneticPr fontId="3"/>
  </si>
  <si>
    <t>交付変更申請書</t>
    <rPh sb="0" eb="2">
      <t>コウフ</t>
    </rPh>
    <rPh sb="2" eb="4">
      <t>ヘンコウ</t>
    </rPh>
    <rPh sb="4" eb="7">
      <t>シンセイショ</t>
    </rPh>
    <phoneticPr fontId="2"/>
  </si>
  <si>
    <t>必須</t>
    <rPh sb="0" eb="2">
      <t>ヒッス</t>
    </rPh>
    <phoneticPr fontId="2"/>
  </si>
  <si>
    <t>07_交付変更申請書</t>
    <rPh sb="3" eb="5">
      <t>コウフ</t>
    </rPh>
    <rPh sb="5" eb="7">
      <t>ヘンコウ</t>
    </rPh>
    <rPh sb="7" eb="10">
      <t>シンセイショ</t>
    </rPh>
    <phoneticPr fontId="2"/>
  </si>
  <si>
    <t>②</t>
    <phoneticPr fontId="3"/>
  </si>
  <si>
    <t>事業変更計画書</t>
    <rPh sb="0" eb="2">
      <t>ジギョウ</t>
    </rPh>
    <rPh sb="2" eb="4">
      <t>ヘンコウ</t>
    </rPh>
    <rPh sb="4" eb="7">
      <t>ケイカクショ</t>
    </rPh>
    <phoneticPr fontId="2"/>
  </si>
  <si>
    <t>08_01_事業変更計画書</t>
    <rPh sb="6" eb="8">
      <t>ジギョウ</t>
    </rPh>
    <rPh sb="8" eb="10">
      <t>ヘンコウ</t>
    </rPh>
    <rPh sb="10" eb="13">
      <t>ケイカクショ</t>
    </rPh>
    <phoneticPr fontId="2"/>
  </si>
  <si>
    <t>③</t>
    <phoneticPr fontId="3"/>
  </si>
  <si>
    <t>収支変更計画書</t>
    <rPh sb="0" eb="2">
      <t>シュウシ</t>
    </rPh>
    <rPh sb="2" eb="4">
      <t>ヘンコウ</t>
    </rPh>
    <rPh sb="4" eb="6">
      <t>ケイカク</t>
    </rPh>
    <rPh sb="6" eb="7">
      <t>ショ</t>
    </rPh>
    <phoneticPr fontId="2"/>
  </si>
  <si>
    <t>08_02_収支変更計画書</t>
    <rPh sb="6" eb="8">
      <t>シュウシ</t>
    </rPh>
    <rPh sb="8" eb="10">
      <t>ヘンコウ</t>
    </rPh>
    <rPh sb="10" eb="13">
      <t>ケイカクショ</t>
    </rPh>
    <phoneticPr fontId="2"/>
  </si>
  <si>
    <t>④</t>
    <phoneticPr fontId="3"/>
  </si>
  <si>
    <t>見積書及びカタログの写し</t>
    <rPh sb="0" eb="3">
      <t>ミツモリショ</t>
    </rPh>
    <rPh sb="3" eb="4">
      <t>オヨ</t>
    </rPh>
    <rPh sb="10" eb="11">
      <t>ウツ</t>
    </rPh>
    <phoneticPr fontId="2"/>
  </si>
  <si>
    <t>変更後に備品購入をする場合</t>
    <rPh sb="0" eb="3">
      <t>ヘンコウゴ</t>
    </rPh>
    <rPh sb="4" eb="8">
      <t>ビヒンコウニュウ</t>
    </rPh>
    <rPh sb="11" eb="13">
      <t>バアイ</t>
    </rPh>
    <phoneticPr fontId="2"/>
  </si>
  <si>
    <t>⑤</t>
    <phoneticPr fontId="3"/>
  </si>
  <si>
    <t>団体の概要書</t>
    <rPh sb="0" eb="2">
      <t>ダンタイ</t>
    </rPh>
    <rPh sb="3" eb="6">
      <t>ガイヨウショ</t>
    </rPh>
    <phoneticPr fontId="2"/>
  </si>
  <si>
    <t>10_団体の概要書変更</t>
    <rPh sb="3" eb="5">
      <t>ダンタイ</t>
    </rPh>
    <rPh sb="6" eb="9">
      <t>ガイヨウショ</t>
    </rPh>
    <rPh sb="9" eb="11">
      <t>ヘンコウ</t>
    </rPh>
    <phoneticPr fontId="2"/>
  </si>
  <si>
    <t>２．提出書類の作成方法</t>
    <rPh sb="2" eb="6">
      <t>テイシュツショルイ</t>
    </rPh>
    <rPh sb="7" eb="9">
      <t>サクセイ</t>
    </rPh>
    <rPh sb="9" eb="11">
      <t>ホウホウ</t>
    </rPh>
    <phoneticPr fontId="2"/>
  </si>
  <si>
    <t>事由</t>
    <rPh sb="0" eb="2">
      <t>ジユウ</t>
    </rPh>
    <phoneticPr fontId="2"/>
  </si>
  <si>
    <t>記載例</t>
    <rPh sb="0" eb="3">
      <t>キサイレイ</t>
    </rPh>
    <phoneticPr fontId="2"/>
  </si>
  <si>
    <t>代表者の変更</t>
    <rPh sb="0" eb="3">
      <t>ダイヒョウシャ</t>
    </rPh>
    <rPh sb="4" eb="6">
      <t>ヘンコウ</t>
    </rPh>
    <phoneticPr fontId="2"/>
  </si>
  <si>
    <t>代表者の変更による</t>
    <rPh sb="0" eb="3">
      <t>ダイヒョウシャ</t>
    </rPh>
    <rPh sb="4" eb="6">
      <t>ヘンコウ</t>
    </rPh>
    <phoneticPr fontId="2"/>
  </si>
  <si>
    <t>事業の中止</t>
    <rPh sb="0" eb="2">
      <t>ジギョウ</t>
    </rPh>
    <rPh sb="3" eb="5">
      <t>チュウシ</t>
    </rPh>
    <phoneticPr fontId="2"/>
  </si>
  <si>
    <t>○○による事業中止</t>
    <rPh sb="5" eb="9">
      <t>ジギョウチュウシ</t>
    </rPh>
    <phoneticPr fontId="2"/>
  </si>
  <si>
    <t>決算見込み額の減少による</t>
    <rPh sb="0" eb="2">
      <t>ケッサン</t>
    </rPh>
    <rPh sb="2" eb="4">
      <t>ミコ</t>
    </rPh>
    <rPh sb="5" eb="6">
      <t>ガク</t>
    </rPh>
    <rPh sb="7" eb="9">
      <t>ゲンショウ</t>
    </rPh>
    <phoneticPr fontId="2"/>
  </si>
  <si>
    <t>横手市地域づくり活動補助金　事業変更計画書</t>
    <rPh sb="0" eb="3">
      <t>ヨコテシ</t>
    </rPh>
    <rPh sb="3" eb="5">
      <t>チイキ</t>
    </rPh>
    <rPh sb="8" eb="10">
      <t>カツドウ</t>
    </rPh>
    <rPh sb="10" eb="13">
      <t>ホジョキン</t>
    </rPh>
    <rPh sb="14" eb="16">
      <t>ジギョウ</t>
    </rPh>
    <rPh sb="16" eb="18">
      <t>ヘンコウ</t>
    </rPh>
    <rPh sb="18" eb="21">
      <t>ケイカクショ</t>
    </rPh>
    <phoneticPr fontId="2"/>
  </si>
  <si>
    <t>変更がある場合</t>
    <rPh sb="0" eb="2">
      <t>ヘンコウ</t>
    </rPh>
    <rPh sb="5" eb="7">
      <t>バアイ</t>
    </rPh>
    <phoneticPr fontId="2"/>
  </si>
  <si>
    <t>別紙３</t>
    <rPh sb="0" eb="2">
      <t>ベッシ</t>
    </rPh>
    <phoneticPr fontId="2"/>
  </si>
  <si>
    <r>
      <t>※備品購入は</t>
    </r>
    <r>
      <rPr>
        <u/>
        <sz val="12"/>
        <rFont val="BIZ UDゴシック"/>
        <family val="3"/>
        <charset val="128"/>
      </rPr>
      <t>地域運営組織または共助組織のみ補助対象</t>
    </r>
    <r>
      <rPr>
        <sz val="12"/>
        <rFont val="BIZ UDゴシック"/>
        <family val="3"/>
        <charset val="128"/>
      </rPr>
      <t>です。</t>
    </r>
    <rPh sb="1" eb="5">
      <t>ビヒンコウニュウ</t>
    </rPh>
    <rPh sb="6" eb="12">
      <t>チイキウンエイソシキ</t>
    </rPh>
    <rPh sb="15" eb="19">
      <t>キョウジョソシキ</t>
    </rPh>
    <rPh sb="21" eb="25">
      <t>ホジョタイショウ</t>
    </rPh>
    <phoneticPr fontId="2"/>
  </si>
  <si>
    <t>補助申請額の減少</t>
    <rPh sb="0" eb="2">
      <t>ホジョ</t>
    </rPh>
    <rPh sb="2" eb="4">
      <t>シンセイ</t>
    </rPh>
    <rPh sb="4" eb="5">
      <t>ガク</t>
    </rPh>
    <rPh sb="6" eb="8">
      <t>ゲンショウ</t>
    </rPh>
    <phoneticPr fontId="2"/>
  </si>
  <si>
    <t>黄色着色セルは、記入が必須の項目です。</t>
    <rPh sb="0" eb="2">
      <t>キイロ</t>
    </rPh>
    <rPh sb="8" eb="10">
      <t>キニュウ</t>
    </rPh>
    <rPh sb="11" eb="13">
      <t>ヒッス</t>
    </rPh>
    <rPh sb="14" eb="16">
      <t>コウモク</t>
    </rPh>
    <phoneticPr fontId="2"/>
  </si>
  <si>
    <t>着色されていないセルは選択・編集できません。一部セルはほかのシートから自動入力されます。</t>
    <rPh sb="0" eb="2">
      <t>チャクショク</t>
    </rPh>
    <rPh sb="11" eb="13">
      <t>センタク</t>
    </rPh>
    <rPh sb="14" eb="16">
      <t>ヘンシュウ</t>
    </rPh>
    <phoneticPr fontId="2"/>
  </si>
  <si>
    <t>（1）交付変更申請書（必須）</t>
    <rPh sb="3" eb="5">
      <t>コウフ</t>
    </rPh>
    <rPh sb="5" eb="7">
      <t>ヘンコウ</t>
    </rPh>
    <rPh sb="7" eb="10">
      <t>シンセイショ</t>
    </rPh>
    <rPh sb="11" eb="13">
      <t>ヒッス</t>
    </rPh>
    <phoneticPr fontId="2"/>
  </si>
  <si>
    <t>・変更の理由は以下を参考に記入してください。</t>
    <rPh sb="1" eb="3">
      <t>ヘンコウ</t>
    </rPh>
    <rPh sb="4" eb="6">
      <t>リユウ</t>
    </rPh>
    <rPh sb="7" eb="9">
      <t>イカ</t>
    </rPh>
    <rPh sb="10" eb="12">
      <t>サンコウ</t>
    </rPh>
    <rPh sb="13" eb="15">
      <t>キニュウ</t>
    </rPh>
    <phoneticPr fontId="2"/>
  </si>
  <si>
    <t>（2）事業変更計画書（必須）</t>
    <rPh sb="3" eb="5">
      <t>ジギョウ</t>
    </rPh>
    <rPh sb="5" eb="7">
      <t>ヘンコウ</t>
    </rPh>
    <rPh sb="7" eb="10">
      <t>ケイカクショ</t>
    </rPh>
    <phoneticPr fontId="2"/>
  </si>
  <si>
    <t>　が正しく計算できません。</t>
    <rPh sb="2" eb="3">
      <t>タダ</t>
    </rPh>
    <rPh sb="5" eb="7">
      <t>ケイサン</t>
    </rPh>
    <phoneticPr fontId="2"/>
  </si>
  <si>
    <t>・事業スケジュールは活動期間をすべて記載してください。</t>
    <rPh sb="18" eb="20">
      <t>キサイ</t>
    </rPh>
    <phoneticPr fontId="2"/>
  </si>
  <si>
    <t>変更前は直近の申請と同じ内容を記載してください。</t>
    <rPh sb="0" eb="2">
      <t>ヘンコウ</t>
    </rPh>
    <rPh sb="2" eb="3">
      <t>マエ</t>
    </rPh>
    <rPh sb="4" eb="6">
      <t>チョッキン</t>
    </rPh>
    <rPh sb="7" eb="9">
      <t>シンセイ</t>
    </rPh>
    <rPh sb="10" eb="11">
      <t>オナ</t>
    </rPh>
    <rPh sb="12" eb="14">
      <t>ナイヨウ</t>
    </rPh>
    <rPh sb="15" eb="17">
      <t>キサイ</t>
    </rPh>
    <phoneticPr fontId="2"/>
  </si>
  <si>
    <t>（3）収支変更計画書（必須）</t>
    <rPh sb="3" eb="5">
      <t>シュウシ</t>
    </rPh>
    <rPh sb="5" eb="7">
      <t>ヘンコウ</t>
    </rPh>
    <rPh sb="7" eb="10">
      <t>ケイカクショ</t>
    </rPh>
    <phoneticPr fontId="2"/>
  </si>
  <si>
    <t>※入力後にエラー表示が出ていないか必ず確認してください。</t>
    <rPh sb="1" eb="4">
      <t>ニュウリョクゴ</t>
    </rPh>
    <rPh sb="8" eb="10">
      <t>ヒョウジ</t>
    </rPh>
    <rPh sb="11" eb="12">
      <t>デ</t>
    </rPh>
    <rPh sb="17" eb="18">
      <t>カナラ</t>
    </rPh>
    <rPh sb="19" eb="21">
      <t>カクニン</t>
    </rPh>
    <phoneticPr fontId="2"/>
  </si>
  <si>
    <t>※行の追加はできません。説明欄が不足する場合は行の高さを調整するか、次の行で同じ</t>
    <rPh sb="1" eb="2">
      <t>ギョウ</t>
    </rPh>
    <rPh sb="3" eb="5">
      <t>ツイカ</t>
    </rPh>
    <rPh sb="12" eb="15">
      <t>セツメイラン</t>
    </rPh>
    <rPh sb="16" eb="18">
      <t>フソク</t>
    </rPh>
    <rPh sb="20" eb="22">
      <t>バアイ</t>
    </rPh>
    <rPh sb="23" eb="24">
      <t>ギョウ</t>
    </rPh>
    <rPh sb="25" eb="26">
      <t>タカ</t>
    </rPh>
    <rPh sb="28" eb="30">
      <t>チョウセイ</t>
    </rPh>
    <rPh sb="34" eb="35">
      <t>ツギ</t>
    </rPh>
    <rPh sb="36" eb="37">
      <t>ギョウ</t>
    </rPh>
    <rPh sb="38" eb="39">
      <t>オナ</t>
    </rPh>
    <phoneticPr fontId="2"/>
  </si>
  <si>
    <t>　項目を選択し、金額と積算根拠を記載してください。</t>
    <rPh sb="1" eb="3">
      <t>コウモク</t>
    </rPh>
    <rPh sb="4" eb="6">
      <t>センタク</t>
    </rPh>
    <rPh sb="8" eb="10">
      <t>キンガク</t>
    </rPh>
    <rPh sb="11" eb="15">
      <t>セキサンコンキョ</t>
    </rPh>
    <rPh sb="16" eb="18">
      <t>キサイ</t>
    </rPh>
    <phoneticPr fontId="2"/>
  </si>
  <si>
    <t>補助対象経費について（ガイドブック3～4ページ）</t>
    <rPh sb="0" eb="2">
      <t>ホジョ</t>
    </rPh>
    <rPh sb="2" eb="4">
      <t>タイショウ</t>
    </rPh>
    <rPh sb="4" eb="6">
      <t>ケイヒ</t>
    </rPh>
    <phoneticPr fontId="2"/>
  </si>
  <si>
    <t>・上限額がある項目は、自動計算で補助対象額と補助対象外額を計算します。</t>
    <phoneticPr fontId="2"/>
  </si>
  <si>
    <t>・項目欄を空白のまま金額を入力すると正しく計算できません。必ず項目を選択して</t>
    <rPh sb="1" eb="4">
      <t>コウモクラン</t>
    </rPh>
    <rPh sb="5" eb="7">
      <t>クウハク</t>
    </rPh>
    <rPh sb="10" eb="12">
      <t>キンガク</t>
    </rPh>
    <rPh sb="13" eb="15">
      <t>ニュウリョク</t>
    </rPh>
    <rPh sb="18" eb="19">
      <t>タダ</t>
    </rPh>
    <rPh sb="21" eb="23">
      <t>ケイサン</t>
    </rPh>
    <rPh sb="29" eb="30">
      <t>カナラ</t>
    </rPh>
    <rPh sb="31" eb="33">
      <t>コウモク</t>
    </rPh>
    <phoneticPr fontId="2"/>
  </si>
  <si>
    <t>　ください。</t>
    <phoneticPr fontId="2"/>
  </si>
  <si>
    <t>・自動計算で上限超過・補助対象外欄に記載された金額は、下段の補助対象外経費へ</t>
    <rPh sb="1" eb="5">
      <t>ジドウケイサン</t>
    </rPh>
    <rPh sb="6" eb="10">
      <t>ジョウゲンチョウカ</t>
    </rPh>
    <rPh sb="11" eb="16">
      <t>ホジョタイショウガイ</t>
    </rPh>
    <rPh sb="16" eb="17">
      <t>ラン</t>
    </rPh>
    <rPh sb="18" eb="20">
      <t>キサイ</t>
    </rPh>
    <rPh sb="23" eb="25">
      <t>キンガク</t>
    </rPh>
    <rPh sb="27" eb="29">
      <t>ゲダン</t>
    </rPh>
    <rPh sb="30" eb="37">
      <t>ホジョタイショウガイケイヒ</t>
    </rPh>
    <phoneticPr fontId="2"/>
  </si>
  <si>
    <r>
      <t>　転記する必要はありません。ただし、</t>
    </r>
    <r>
      <rPr>
        <u/>
        <sz val="12"/>
        <rFont val="BIZ UDゴシック"/>
        <family val="3"/>
        <charset val="128"/>
      </rPr>
      <t>上限超過・補助対象外欄の金額は補助金以外</t>
    </r>
    <phoneticPr fontId="2"/>
  </si>
  <si>
    <r>
      <t>　</t>
    </r>
    <r>
      <rPr>
        <u/>
        <sz val="12"/>
        <rFont val="BIZ UDゴシック"/>
        <family val="3"/>
        <charset val="128"/>
      </rPr>
      <t>の自己資金等での対応となります。</t>
    </r>
    <phoneticPr fontId="2"/>
  </si>
  <si>
    <t>（4）見積書及びカタログの写し（備品購入をする場合）</t>
    <rPh sb="3" eb="6">
      <t>ミツモリショ</t>
    </rPh>
    <rPh sb="6" eb="7">
      <t>オヨ</t>
    </rPh>
    <rPh sb="13" eb="14">
      <t>ウツ</t>
    </rPh>
    <rPh sb="16" eb="18">
      <t>ビヒン</t>
    </rPh>
    <rPh sb="18" eb="20">
      <t>コウニュウ</t>
    </rPh>
    <rPh sb="23" eb="25">
      <t>バアイ</t>
    </rPh>
    <phoneticPr fontId="2"/>
  </si>
  <si>
    <t>・カタログの該当ページまたは仕様が分かるメーカーや販売店HPの写しを提出してください。</t>
    <rPh sb="6" eb="8">
      <t>ガイトウ</t>
    </rPh>
    <rPh sb="14" eb="16">
      <t>シヨウ</t>
    </rPh>
    <rPh sb="17" eb="18">
      <t>ワ</t>
    </rPh>
    <rPh sb="25" eb="28">
      <t>ハンバイテン</t>
    </rPh>
    <rPh sb="31" eb="32">
      <t>ウツ</t>
    </rPh>
    <rPh sb="34" eb="36">
      <t>テイシュツ</t>
    </rPh>
    <phoneticPr fontId="2"/>
  </si>
  <si>
    <t>（5）団体の概要書（変更がある場合）</t>
    <rPh sb="3" eb="5">
      <t>ダンタイ</t>
    </rPh>
    <rPh sb="6" eb="9">
      <t>ガイヨウショ</t>
    </rPh>
    <rPh sb="10" eb="12">
      <t>ヘンコウ</t>
    </rPh>
    <rPh sb="15" eb="17">
      <t>バアイ</t>
    </rPh>
    <phoneticPr fontId="2"/>
  </si>
  <si>
    <t>・青色着色セルは、団体の状況に応じて記載してください。</t>
    <rPh sb="1" eb="3">
      <t>アオイロ</t>
    </rPh>
    <rPh sb="3" eb="5">
      <t>チャクショク</t>
    </rPh>
    <rPh sb="9" eb="11">
      <t>ダンタイ</t>
    </rPh>
    <rPh sb="12" eb="14">
      <t>ジョウキョウ</t>
    </rPh>
    <rPh sb="15" eb="16">
      <t>オウ</t>
    </rPh>
    <rPh sb="18" eb="20">
      <t>キサイ</t>
    </rPh>
    <phoneticPr fontId="2"/>
  </si>
  <si>
    <t>・申請区分をチェックしてください。いずれかをチェックしていないと「08_02_収支変更計画」</t>
    <rPh sb="1" eb="5">
      <t>シンセイクブン</t>
    </rPh>
    <phoneticPr fontId="2"/>
  </si>
  <si>
    <t>迷うときは地域づくり支援課へご相談ください。</t>
    <rPh sb="0" eb="1">
      <t>マヨ</t>
    </rPh>
    <rPh sb="5" eb="7">
      <t>チイキ</t>
    </rPh>
    <rPh sb="10" eb="13">
      <t>シエンカ</t>
    </rPh>
    <rPh sb="15" eb="17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</si>
</sst>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[$-411]ge\.m\.d;@"/>
    <numFmt numFmtId="178" formatCode="#,##0_ "/>
    <numFmt numFmtId="179" formatCode="#,##0_ ;[Red]\-#,##0\ 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1"/>
      <color indexed="81"/>
      <name val="MS P 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14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color theme="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6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u/>
      <sz val="12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51">
    <xf numFmtId="0" fontId="0" fillId="0" borderId="0" xfId="0"/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58" fontId="6" fillId="4" borderId="0" xfId="0" applyNumberFormat="1" applyFont="1" applyFill="1" applyAlignment="1">
      <alignment horizontal="distributed" vertical="center"/>
    </xf>
    <xf numFmtId="0" fontId="6" fillId="4" borderId="0" xfId="0" applyFont="1" applyFill="1" applyAlignment="1">
      <alignment horizontal="left" vertical="center" shrinkToFit="1"/>
    </xf>
    <xf numFmtId="0" fontId="6" fillId="4" borderId="0" xfId="0" applyFont="1" applyFill="1" applyAlignment="1">
      <alignment horizontal="distributed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49" fontId="6" fillId="4" borderId="0" xfId="0" applyNumberFormat="1" applyFont="1" applyFill="1" applyAlignment="1">
      <alignment vertical="center"/>
    </xf>
    <xf numFmtId="49" fontId="6" fillId="4" borderId="9" xfId="0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6" fillId="4" borderId="18" xfId="0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4" borderId="20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right" vertical="center" wrapText="1"/>
    </xf>
    <xf numFmtId="49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22" xfId="0" applyFont="1" applyFill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12" fillId="4" borderId="10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9" fillId="4" borderId="0" xfId="3" applyFont="1" applyFill="1" applyAlignment="1">
      <alignment horizontal="centerContinuous" vertical="center"/>
    </xf>
    <xf numFmtId="0" fontId="11" fillId="4" borderId="0" xfId="3" applyFont="1" applyFill="1" applyAlignment="1">
      <alignment horizontal="centerContinuous" vertical="center"/>
    </xf>
    <xf numFmtId="0" fontId="11" fillId="0" borderId="0" xfId="3" applyFont="1" applyAlignment="1">
      <alignment vertical="center"/>
    </xf>
    <xf numFmtId="0" fontId="11" fillId="4" borderId="0" xfId="3" applyFont="1" applyFill="1" applyAlignment="1">
      <alignment vertical="center"/>
    </xf>
    <xf numFmtId="0" fontId="11" fillId="4" borderId="0" xfId="3" applyFont="1" applyFill="1" applyAlignment="1">
      <alignment horizontal="right" vertical="center"/>
    </xf>
    <xf numFmtId="0" fontId="11" fillId="4" borderId="5" xfId="3" applyFont="1" applyFill="1" applyBorder="1" applyAlignment="1">
      <alignment horizontal="left" vertical="center" shrinkToFit="1"/>
    </xf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0" fontId="11" fillId="4" borderId="0" xfId="3" applyFont="1" applyFill="1" applyAlignment="1">
      <alignment horizontal="center" vertical="center"/>
    </xf>
    <xf numFmtId="0" fontId="14" fillId="4" borderId="5" xfId="3" applyFont="1" applyFill="1" applyBorder="1" applyAlignment="1">
      <alignment horizontal="left" vertical="center"/>
    </xf>
    <xf numFmtId="0" fontId="11" fillId="4" borderId="5" xfId="3" applyFont="1" applyFill="1" applyBorder="1" applyAlignment="1">
      <alignment vertical="center" shrinkToFit="1"/>
    </xf>
    <xf numFmtId="178" fontId="11" fillId="0" borderId="0" xfId="3" applyNumberFormat="1" applyFont="1" applyAlignment="1">
      <alignment vertical="center"/>
    </xf>
    <xf numFmtId="0" fontId="11" fillId="3" borderId="32" xfId="3" applyFont="1" applyFill="1" applyBorder="1" applyAlignment="1">
      <alignment vertical="center" shrinkToFit="1"/>
    </xf>
    <xf numFmtId="0" fontId="23" fillId="4" borderId="2" xfId="3" applyFont="1" applyFill="1" applyBorder="1" applyAlignment="1">
      <alignment vertical="center"/>
    </xf>
    <xf numFmtId="0" fontId="11" fillId="4" borderId="0" xfId="3" applyFont="1" applyFill="1" applyAlignment="1">
      <alignment horizontal="left" vertical="center"/>
    </xf>
    <xf numFmtId="0" fontId="11" fillId="4" borderId="5" xfId="3" applyFont="1" applyFill="1" applyBorder="1" applyAlignment="1">
      <alignment vertical="center"/>
    </xf>
    <xf numFmtId="0" fontId="11" fillId="2" borderId="43" xfId="3" applyFont="1" applyFill="1" applyBorder="1" applyAlignment="1">
      <alignment horizontal="center" vertical="center" shrinkToFit="1"/>
    </xf>
    <xf numFmtId="0" fontId="11" fillId="0" borderId="32" xfId="3" applyFont="1" applyBorder="1" applyAlignment="1" applyProtection="1">
      <alignment vertical="center" shrinkToFit="1"/>
      <protection locked="0"/>
    </xf>
    <xf numFmtId="178" fontId="11" fillId="0" borderId="46" xfId="3" applyNumberFormat="1" applyFont="1" applyBorder="1" applyAlignment="1" applyProtection="1">
      <alignment horizontal="right" vertical="center" shrinkToFit="1"/>
      <protection locked="0"/>
    </xf>
    <xf numFmtId="178" fontId="11" fillId="0" borderId="47" xfId="3" quotePrefix="1" applyNumberFormat="1" applyFont="1" applyBorder="1" applyAlignment="1">
      <alignment horizontal="right" vertical="center" shrinkToFit="1"/>
    </xf>
    <xf numFmtId="178" fontId="11" fillId="0" borderId="48" xfId="3" applyNumberFormat="1" applyFont="1" applyBorder="1" applyAlignment="1">
      <alignment horizontal="right" vertical="center" shrinkToFit="1"/>
    </xf>
    <xf numFmtId="0" fontId="11" fillId="0" borderId="32" xfId="3" applyFont="1" applyBorder="1" applyAlignment="1" applyProtection="1">
      <alignment horizontal="left" vertical="center" shrinkToFit="1"/>
      <protection locked="0"/>
    </xf>
    <xf numFmtId="0" fontId="24" fillId="0" borderId="0" xfId="3" applyFont="1" applyAlignment="1">
      <alignment vertical="center"/>
    </xf>
    <xf numFmtId="0" fontId="11" fillId="0" borderId="0" xfId="3" applyFont="1" applyAlignment="1">
      <alignment horizontal="right" vertical="center"/>
    </xf>
    <xf numFmtId="0" fontId="15" fillId="0" borderId="0" xfId="3" quotePrefix="1" applyFont="1" applyAlignment="1">
      <alignment vertical="center" wrapText="1"/>
    </xf>
    <xf numFmtId="0" fontId="11" fillId="0" borderId="32" xfId="3" applyFont="1" applyBorder="1" applyAlignment="1" applyProtection="1">
      <alignment horizontal="left" vertical="center"/>
      <protection locked="0"/>
    </xf>
    <xf numFmtId="0" fontId="11" fillId="2" borderId="1" xfId="3" applyFont="1" applyFill="1" applyBorder="1" applyAlignment="1">
      <alignment horizontal="right" vertical="center" shrinkToFit="1"/>
    </xf>
    <xf numFmtId="178" fontId="11" fillId="2" borderId="46" xfId="3" applyNumberFormat="1" applyFont="1" applyFill="1" applyBorder="1" applyAlignment="1">
      <alignment horizontal="right" vertical="center" shrinkToFit="1"/>
    </xf>
    <xf numFmtId="178" fontId="11" fillId="2" borderId="47" xfId="3" applyNumberFormat="1" applyFont="1" applyFill="1" applyBorder="1" applyAlignment="1">
      <alignment horizontal="right" vertical="center" shrinkToFit="1"/>
    </xf>
    <xf numFmtId="178" fontId="11" fillId="2" borderId="48" xfId="3" applyNumberFormat="1" applyFont="1" applyFill="1" applyBorder="1" applyAlignment="1">
      <alignment horizontal="right" vertical="center" shrinkToFit="1"/>
    </xf>
    <xf numFmtId="0" fontId="11" fillId="2" borderId="30" xfId="3" applyFont="1" applyFill="1" applyBorder="1" applyAlignment="1">
      <alignment horizontal="left" vertical="center"/>
    </xf>
    <xf numFmtId="0" fontId="11" fillId="4" borderId="29" xfId="3" applyFont="1" applyFill="1" applyBorder="1" applyAlignment="1">
      <alignment horizontal="center" vertical="center" textRotation="255"/>
    </xf>
    <xf numFmtId="0" fontId="11" fillId="4" borderId="29" xfId="3" applyFont="1" applyFill="1" applyBorder="1" applyAlignment="1">
      <alignment horizontal="right" vertical="center" shrinkToFit="1"/>
    </xf>
    <xf numFmtId="178" fontId="11" fillId="4" borderId="29" xfId="3" applyNumberFormat="1" applyFont="1" applyFill="1" applyBorder="1" applyAlignment="1">
      <alignment horizontal="right" vertical="center" shrinkToFit="1"/>
    </xf>
    <xf numFmtId="0" fontId="11" fillId="4" borderId="29" xfId="3" applyFont="1" applyFill="1" applyBorder="1" applyAlignment="1">
      <alignment horizontal="left" vertical="center"/>
    </xf>
    <xf numFmtId="0" fontId="11" fillId="0" borderId="11" xfId="3" applyFont="1" applyBorder="1" applyAlignment="1" applyProtection="1">
      <alignment vertical="center" shrinkToFit="1"/>
      <protection locked="0"/>
    </xf>
    <xf numFmtId="0" fontId="11" fillId="0" borderId="8" xfId="3" applyFont="1" applyBorder="1" applyAlignment="1" applyProtection="1">
      <alignment vertical="center" shrinkToFit="1"/>
      <protection locked="0"/>
    </xf>
    <xf numFmtId="0" fontId="11" fillId="2" borderId="32" xfId="3" applyFont="1" applyFill="1" applyBorder="1" applyAlignment="1">
      <alignment horizontal="right" vertical="center" shrinkToFit="1"/>
    </xf>
    <xf numFmtId="178" fontId="11" fillId="2" borderId="30" xfId="3" applyNumberFormat="1" applyFont="1" applyFill="1" applyBorder="1" applyAlignment="1">
      <alignment vertical="center" shrinkToFit="1"/>
    </xf>
    <xf numFmtId="178" fontId="11" fillId="3" borderId="32" xfId="3" applyNumberFormat="1" applyFont="1" applyFill="1" applyBorder="1" applyAlignment="1">
      <alignment horizontal="right" vertical="center" shrinkToFit="1"/>
    </xf>
    <xf numFmtId="178" fontId="11" fillId="3" borderId="46" xfId="3" applyNumberFormat="1" applyFont="1" applyFill="1" applyBorder="1" applyAlignment="1">
      <alignment horizontal="right" vertical="center" shrinkToFit="1"/>
    </xf>
    <xf numFmtId="178" fontId="11" fillId="3" borderId="48" xfId="3" applyNumberFormat="1" applyFont="1" applyFill="1" applyBorder="1" applyAlignment="1">
      <alignment horizontal="right" vertical="center" shrinkToFit="1"/>
    </xf>
    <xf numFmtId="0" fontId="23" fillId="3" borderId="30" xfId="3" applyFont="1" applyFill="1" applyBorder="1" applyAlignment="1">
      <alignment vertical="center"/>
    </xf>
    <xf numFmtId="0" fontId="15" fillId="4" borderId="0" xfId="3" applyFont="1" applyFill="1" applyAlignment="1">
      <alignment vertical="center"/>
    </xf>
    <xf numFmtId="0" fontId="16" fillId="4" borderId="0" xfId="3" applyFont="1" applyFill="1" applyAlignment="1">
      <alignment vertical="center"/>
    </xf>
    <xf numFmtId="38" fontId="15" fillId="4" borderId="0" xfId="2" applyFont="1" applyFill="1" applyBorder="1" applyAlignment="1">
      <alignment horizontal="right" vertical="center"/>
    </xf>
    <xf numFmtId="0" fontId="15" fillId="4" borderId="32" xfId="3" applyFont="1" applyFill="1" applyBorder="1" applyAlignment="1">
      <alignment horizontal="center" vertical="center"/>
    </xf>
    <xf numFmtId="0" fontId="15" fillId="0" borderId="0" xfId="3" applyFont="1" applyAlignment="1">
      <alignment vertical="center"/>
    </xf>
    <xf numFmtId="0" fontId="13" fillId="4" borderId="0" xfId="3" applyFont="1" applyFill="1" applyAlignment="1">
      <alignment vertical="center" wrapText="1"/>
    </xf>
    <xf numFmtId="0" fontId="16" fillId="4" borderId="0" xfId="3" applyFont="1" applyFill="1" applyAlignment="1">
      <alignment vertical="center" shrinkToFit="1"/>
    </xf>
    <xf numFmtId="0" fontId="15" fillId="4" borderId="32" xfId="3" applyFont="1" applyFill="1" applyBorder="1" applyAlignment="1">
      <alignment vertical="center"/>
    </xf>
    <xf numFmtId="0" fontId="16" fillId="4" borderId="0" xfId="3" applyFont="1" applyFill="1" applyAlignment="1">
      <alignment horizontal="left" vertical="center"/>
    </xf>
    <xf numFmtId="0" fontId="16" fillId="4" borderId="0" xfId="3" applyFont="1" applyFill="1" applyAlignment="1">
      <alignment horizontal="left" vertical="center" shrinkToFit="1"/>
    </xf>
    <xf numFmtId="0" fontId="19" fillId="0" borderId="24" xfId="3" applyFont="1" applyBorder="1" applyAlignment="1">
      <alignment vertical="top"/>
    </xf>
    <xf numFmtId="0" fontId="11" fillId="0" borderId="24" xfId="3" applyFont="1" applyBorder="1" applyAlignment="1">
      <alignment vertical="center"/>
    </xf>
    <xf numFmtId="0" fontId="11" fillId="0" borderId="55" xfId="3" applyFont="1" applyBorder="1" applyAlignment="1">
      <alignment vertical="center"/>
    </xf>
    <xf numFmtId="0" fontId="11" fillId="0" borderId="56" xfId="3" applyFont="1" applyBorder="1" applyAlignment="1">
      <alignment vertical="center"/>
    </xf>
    <xf numFmtId="0" fontId="11" fillId="0" borderId="57" xfId="3" applyFont="1" applyBorder="1" applyAlignment="1">
      <alignment vertical="center"/>
    </xf>
    <xf numFmtId="0" fontId="11" fillId="0" borderId="58" xfId="3" applyFont="1" applyBorder="1" applyAlignment="1">
      <alignment vertical="center"/>
    </xf>
    <xf numFmtId="0" fontId="11" fillId="0" borderId="59" xfId="3" applyFont="1" applyBorder="1" applyAlignment="1">
      <alignment vertical="center"/>
    </xf>
    <xf numFmtId="0" fontId="11" fillId="0" borderId="60" xfId="3" applyFont="1" applyBorder="1" applyAlignment="1">
      <alignment vertical="center" shrinkToFit="1"/>
    </xf>
    <xf numFmtId="178" fontId="11" fillId="0" borderId="32" xfId="3" applyNumberFormat="1" applyFont="1" applyBorder="1" applyAlignment="1">
      <alignment vertical="center"/>
    </xf>
    <xf numFmtId="178" fontId="11" fillId="0" borderId="32" xfId="3" applyNumberFormat="1" applyFont="1" applyBorder="1" applyAlignment="1">
      <alignment vertical="center" shrinkToFit="1"/>
    </xf>
    <xf numFmtId="178" fontId="11" fillId="0" borderId="61" xfId="3" applyNumberFormat="1" applyFont="1" applyBorder="1" applyAlignment="1">
      <alignment vertical="center"/>
    </xf>
    <xf numFmtId="0" fontId="11" fillId="0" borderId="62" xfId="3" applyFont="1" applyBorder="1" applyAlignment="1">
      <alignment vertical="center" shrinkToFit="1"/>
    </xf>
    <xf numFmtId="9" fontId="11" fillId="0" borderId="63" xfId="3" applyNumberFormat="1" applyFont="1" applyBorder="1" applyAlignment="1">
      <alignment vertical="center"/>
    </xf>
    <xf numFmtId="178" fontId="11" fillId="0" borderId="64" xfId="3" applyNumberFormat="1" applyFont="1" applyBorder="1" applyAlignment="1">
      <alignment vertical="center"/>
    </xf>
    <xf numFmtId="0" fontId="11" fillId="0" borderId="65" xfId="3" applyFont="1" applyBorder="1" applyAlignment="1">
      <alignment vertical="center" shrinkToFit="1"/>
    </xf>
    <xf numFmtId="9" fontId="11" fillId="0" borderId="66" xfId="3" applyNumberFormat="1" applyFont="1" applyBorder="1" applyAlignment="1">
      <alignment vertical="center"/>
    </xf>
    <xf numFmtId="178" fontId="11" fillId="0" borderId="67" xfId="3" applyNumberFormat="1" applyFont="1" applyBorder="1" applyAlignment="1">
      <alignment vertical="center"/>
    </xf>
    <xf numFmtId="0" fontId="11" fillId="0" borderId="68" xfId="3" applyFont="1" applyBorder="1" applyAlignment="1">
      <alignment vertical="center" shrinkToFit="1"/>
    </xf>
    <xf numFmtId="9" fontId="11" fillId="0" borderId="69" xfId="3" applyNumberFormat="1" applyFont="1" applyBorder="1" applyAlignment="1">
      <alignment vertical="center"/>
    </xf>
    <xf numFmtId="178" fontId="11" fillId="0" borderId="70" xfId="3" applyNumberFormat="1" applyFont="1" applyBorder="1" applyAlignment="1">
      <alignment vertical="center"/>
    </xf>
    <xf numFmtId="0" fontId="11" fillId="0" borderId="60" xfId="3" applyFont="1" applyBorder="1" applyAlignment="1">
      <alignment vertical="center"/>
    </xf>
    <xf numFmtId="0" fontId="11" fillId="0" borderId="71" xfId="3" applyFont="1" applyBorder="1" applyAlignment="1">
      <alignment vertical="center"/>
    </xf>
    <xf numFmtId="178" fontId="11" fillId="0" borderId="72" xfId="3" applyNumberFormat="1" applyFont="1" applyBorder="1" applyAlignment="1">
      <alignment vertical="center"/>
    </xf>
    <xf numFmtId="178" fontId="11" fillId="0" borderId="72" xfId="3" applyNumberFormat="1" applyFont="1" applyBorder="1" applyAlignment="1">
      <alignment vertical="center" shrinkToFit="1"/>
    </xf>
    <xf numFmtId="178" fontId="11" fillId="0" borderId="73" xfId="3" applyNumberFormat="1" applyFont="1" applyBorder="1" applyAlignment="1">
      <alignment vertical="center"/>
    </xf>
    <xf numFmtId="0" fontId="11" fillId="0" borderId="74" xfId="3" applyFont="1" applyBorder="1" applyAlignment="1">
      <alignment vertical="center" shrinkToFit="1"/>
    </xf>
    <xf numFmtId="9" fontId="11" fillId="0" borderId="75" xfId="3" applyNumberFormat="1" applyFont="1" applyBorder="1" applyAlignment="1">
      <alignment vertical="center"/>
    </xf>
    <xf numFmtId="178" fontId="11" fillId="0" borderId="76" xfId="3" applyNumberFormat="1" applyFont="1" applyBorder="1" applyAlignment="1">
      <alignment vertical="center"/>
    </xf>
    <xf numFmtId="178" fontId="11" fillId="0" borderId="32" xfId="3" applyNumberFormat="1" applyFont="1" applyBorder="1" applyAlignment="1" applyProtection="1">
      <alignment vertical="center" shrinkToFit="1"/>
      <protection locked="0"/>
    </xf>
    <xf numFmtId="0" fontId="13" fillId="2" borderId="45" xfId="3" applyFont="1" applyFill="1" applyBorder="1" applyAlignment="1">
      <alignment horizontal="center" vertical="center" wrapText="1" shrinkToFit="1"/>
    </xf>
    <xf numFmtId="0" fontId="16" fillId="2" borderId="44" xfId="3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/>
    </xf>
    <xf numFmtId="0" fontId="25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14" fillId="4" borderId="77" xfId="0" applyFont="1" applyFill="1" applyBorder="1" applyAlignment="1">
      <alignment vertical="center"/>
    </xf>
    <xf numFmtId="0" fontId="14" fillId="4" borderId="77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vertical="center"/>
    </xf>
    <xf numFmtId="0" fontId="26" fillId="4" borderId="11" xfId="0" applyFont="1" applyFill="1" applyBorder="1" applyAlignment="1">
      <alignment vertical="center" wrapText="1"/>
    </xf>
    <xf numFmtId="0" fontId="28" fillId="4" borderId="32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vertical="center"/>
    </xf>
    <xf numFmtId="0" fontId="26" fillId="4" borderId="32" xfId="0" applyFont="1" applyFill="1" applyBorder="1" applyAlignment="1">
      <alignment vertical="center" wrapText="1"/>
    </xf>
    <xf numFmtId="0" fontId="14" fillId="4" borderId="32" xfId="0" applyFont="1" applyFill="1" applyBorder="1" applyAlignment="1">
      <alignment vertical="center" wrapText="1"/>
    </xf>
    <xf numFmtId="0" fontId="29" fillId="4" borderId="0" xfId="0" applyFont="1" applyFill="1" applyAlignment="1">
      <alignment vertical="center"/>
    </xf>
    <xf numFmtId="0" fontId="14" fillId="4" borderId="32" xfId="0" applyFont="1" applyFill="1" applyBorder="1" applyAlignment="1">
      <alignment horizontal="center" vertical="center"/>
    </xf>
    <xf numFmtId="0" fontId="6" fillId="4" borderId="0" xfId="0" applyFont="1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6" fillId="4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4" borderId="0" xfId="0" applyFill="1" applyAlignment="1" applyProtection="1">
      <alignment horizontal="left" vertical="center" shrinkToFit="1"/>
      <protection locked="0"/>
    </xf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4" borderId="0" xfId="0" applyFont="1" applyFill="1" applyAlignment="1" applyProtection="1">
      <alignment horizontal="distributed" vertical="center"/>
      <protection locked="0"/>
    </xf>
    <xf numFmtId="0" fontId="0" fillId="4" borderId="0" xfId="0" applyFill="1" applyAlignment="1" applyProtection="1">
      <alignment horizontal="distributed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176" fontId="6" fillId="4" borderId="0" xfId="1" applyNumberFormat="1" applyFont="1" applyFill="1" applyBorder="1" applyAlignment="1" applyProtection="1">
      <alignment horizontal="right" vertical="center"/>
      <protection locked="0"/>
    </xf>
    <xf numFmtId="0" fontId="6" fillId="4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49" fontId="6" fillId="4" borderId="0" xfId="0" applyNumberFormat="1" applyFont="1" applyFill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left" vertical="center"/>
      <protection locked="0"/>
    </xf>
    <xf numFmtId="49" fontId="6" fillId="4" borderId="9" xfId="0" applyNumberFormat="1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 shrinkToFit="1"/>
      <protection locked="0"/>
    </xf>
    <xf numFmtId="0" fontId="6" fillId="4" borderId="9" xfId="0" applyFont="1" applyFill="1" applyBorder="1" applyAlignment="1" applyProtection="1">
      <alignment horizontal="left" vertical="center" shrinkToFit="1"/>
      <protection locked="0"/>
    </xf>
    <xf numFmtId="0" fontId="6" fillId="4" borderId="10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176" fontId="6" fillId="4" borderId="0" xfId="1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49" fontId="6" fillId="4" borderId="0" xfId="0" applyNumberFormat="1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79" fontId="6" fillId="0" borderId="25" xfId="1" applyNumberFormat="1" applyFont="1" applyBorder="1" applyAlignment="1" applyProtection="1">
      <alignment vertical="center"/>
    </xf>
    <xf numFmtId="179" fontId="6" fillId="0" borderId="24" xfId="1" applyNumberFormat="1" applyFont="1" applyBorder="1" applyAlignment="1" applyProtection="1">
      <alignment vertical="center"/>
    </xf>
    <xf numFmtId="179" fontId="6" fillId="0" borderId="25" xfId="1" applyNumberFormat="1" applyFont="1" applyBorder="1" applyAlignment="1">
      <alignment vertical="center"/>
    </xf>
    <xf numFmtId="179" fontId="6" fillId="0" borderId="24" xfId="1" applyNumberFormat="1" applyFont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177" fontId="6" fillId="0" borderId="31" xfId="0" applyNumberFormat="1" applyFont="1" applyBorder="1" applyAlignment="1" applyProtection="1">
      <alignment horizontal="center" vertical="center"/>
      <protection locked="0"/>
    </xf>
    <xf numFmtId="177" fontId="6" fillId="0" borderId="29" xfId="0" applyNumberFormat="1" applyFont="1" applyBorder="1" applyAlignment="1" applyProtection="1">
      <alignment horizontal="center" vertical="center"/>
      <protection locked="0"/>
    </xf>
    <xf numFmtId="177" fontId="6" fillId="0" borderId="30" xfId="0" applyNumberFormat="1" applyFont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177" fontId="6" fillId="0" borderId="33" xfId="0" applyNumberFormat="1" applyFont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>
      <alignment horizontal="center" vertical="center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15" fillId="4" borderId="32" xfId="3" applyFont="1" applyFill="1" applyBorder="1" applyAlignment="1">
      <alignment horizontal="left" vertical="center"/>
    </xf>
    <xf numFmtId="0" fontId="11" fillId="0" borderId="52" xfId="3" applyFont="1" applyBorder="1" applyAlignment="1">
      <alignment horizontal="center" vertical="center"/>
    </xf>
    <xf numFmtId="0" fontId="11" fillId="0" borderId="53" xfId="3" applyFont="1" applyBorder="1" applyAlignment="1">
      <alignment horizontal="center" vertical="center"/>
    </xf>
    <xf numFmtId="0" fontId="11" fillId="0" borderId="54" xfId="3" applyFont="1" applyBorder="1" applyAlignment="1">
      <alignment horizontal="center" vertical="center"/>
    </xf>
    <xf numFmtId="0" fontId="11" fillId="3" borderId="32" xfId="3" applyFont="1" applyFill="1" applyBorder="1" applyAlignment="1">
      <alignment horizontal="right" vertical="center"/>
    </xf>
    <xf numFmtId="0" fontId="15" fillId="4" borderId="32" xfId="3" applyFont="1" applyFill="1" applyBorder="1" applyAlignment="1">
      <alignment horizontal="center" vertical="center"/>
    </xf>
    <xf numFmtId="178" fontId="11" fillId="0" borderId="31" xfId="3" applyNumberFormat="1" applyFont="1" applyBorder="1" applyAlignment="1" applyProtection="1">
      <alignment vertical="center" shrinkToFit="1"/>
      <protection locked="0"/>
    </xf>
    <xf numFmtId="178" fontId="11" fillId="0" borderId="29" xfId="3" applyNumberFormat="1" applyFont="1" applyBorder="1" applyAlignment="1" applyProtection="1">
      <alignment vertical="center" shrinkToFit="1"/>
      <protection locked="0"/>
    </xf>
    <xf numFmtId="178" fontId="11" fillId="0" borderId="30" xfId="3" applyNumberFormat="1" applyFont="1" applyBorder="1" applyAlignment="1" applyProtection="1">
      <alignment vertical="center" shrinkToFit="1"/>
      <protection locked="0"/>
    </xf>
    <xf numFmtId="178" fontId="11" fillId="2" borderId="31" xfId="3" applyNumberFormat="1" applyFont="1" applyFill="1" applyBorder="1" applyAlignment="1">
      <alignment vertical="center" shrinkToFit="1"/>
    </xf>
    <xf numFmtId="178" fontId="11" fillId="2" borderId="29" xfId="3" applyNumberFormat="1" applyFont="1" applyFill="1" applyBorder="1" applyAlignment="1">
      <alignment vertical="center" shrinkToFit="1"/>
    </xf>
    <xf numFmtId="178" fontId="11" fillId="2" borderId="30" xfId="3" applyNumberFormat="1" applyFont="1" applyFill="1" applyBorder="1" applyAlignment="1">
      <alignment vertical="center" shrinkToFit="1"/>
    </xf>
    <xf numFmtId="0" fontId="11" fillId="2" borderId="2" xfId="3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textRotation="255"/>
    </xf>
    <xf numFmtId="0" fontId="11" fillId="2" borderId="10" xfId="3" applyFont="1" applyFill="1" applyBorder="1" applyAlignment="1">
      <alignment horizontal="center" vertical="center" textRotation="255"/>
    </xf>
    <xf numFmtId="0" fontId="11" fillId="2" borderId="4" xfId="3" applyFont="1" applyFill="1" applyBorder="1" applyAlignment="1">
      <alignment horizontal="center" vertical="center" textRotation="255"/>
    </xf>
    <xf numFmtId="0" fontId="11" fillId="2" borderId="7" xfId="3" applyFont="1" applyFill="1" applyBorder="1" applyAlignment="1">
      <alignment horizontal="center" vertical="center" shrinkToFit="1"/>
    </xf>
    <xf numFmtId="0" fontId="11" fillId="2" borderId="11" xfId="3" applyFont="1" applyFill="1" applyBorder="1" applyAlignment="1">
      <alignment horizontal="center" vertical="center" shrinkToFit="1"/>
    </xf>
    <xf numFmtId="0" fontId="22" fillId="2" borderId="40" xfId="3" applyFont="1" applyFill="1" applyBorder="1" applyAlignment="1">
      <alignment horizontal="center" vertical="center"/>
    </xf>
    <xf numFmtId="0" fontId="22" fillId="2" borderId="41" xfId="3" applyFont="1" applyFill="1" applyBorder="1" applyAlignment="1">
      <alignment horizontal="center" vertical="center"/>
    </xf>
    <xf numFmtId="0" fontId="22" fillId="2" borderId="42" xfId="3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/>
    </xf>
    <xf numFmtId="0" fontId="11" fillId="2" borderId="11" xfId="3" applyFont="1" applyFill="1" applyBorder="1" applyAlignment="1">
      <alignment horizontal="center" vertical="center"/>
    </xf>
    <xf numFmtId="178" fontId="11" fillId="2" borderId="49" xfId="3" applyNumberFormat="1" applyFont="1" applyFill="1" applyBorder="1" applyAlignment="1">
      <alignment horizontal="center" vertical="center" shrinkToFit="1"/>
    </xf>
    <xf numFmtId="178" fontId="11" fillId="2" borderId="50" xfId="3" applyNumberFormat="1" applyFont="1" applyFill="1" applyBorder="1" applyAlignment="1">
      <alignment horizontal="center" vertical="center" shrinkToFit="1"/>
    </xf>
    <xf numFmtId="178" fontId="11" fillId="2" borderId="51" xfId="3" applyNumberFormat="1" applyFont="1" applyFill="1" applyBorder="1" applyAlignment="1">
      <alignment horizontal="center" vertical="center" shrinkToFit="1"/>
    </xf>
    <xf numFmtId="0" fontId="11" fillId="3" borderId="31" xfId="3" applyFont="1" applyFill="1" applyBorder="1" applyAlignment="1">
      <alignment horizontal="right" vertical="center"/>
    </xf>
    <xf numFmtId="0" fontId="11" fillId="3" borderId="30" xfId="3" applyFont="1" applyFill="1" applyBorder="1" applyAlignment="1">
      <alignment horizontal="right" vertical="center"/>
    </xf>
    <xf numFmtId="178" fontId="11" fillId="3" borderId="31" xfId="3" applyNumberFormat="1" applyFont="1" applyFill="1" applyBorder="1" applyAlignment="1">
      <alignment vertical="center" shrinkToFit="1"/>
    </xf>
    <xf numFmtId="178" fontId="11" fillId="3" borderId="29" xfId="3" applyNumberFormat="1" applyFont="1" applyFill="1" applyBorder="1" applyAlignment="1">
      <alignment vertical="center" shrinkToFit="1"/>
    </xf>
    <xf numFmtId="178" fontId="11" fillId="3" borderId="30" xfId="3" applyNumberFormat="1" applyFont="1" applyFill="1" applyBorder="1" applyAlignment="1">
      <alignment vertical="center" shrinkToFit="1"/>
    </xf>
    <xf numFmtId="178" fontId="11" fillId="3" borderId="32" xfId="3" applyNumberFormat="1" applyFont="1" applyFill="1" applyBorder="1" applyAlignment="1">
      <alignment vertical="center" shrinkToFit="1"/>
    </xf>
    <xf numFmtId="0" fontId="14" fillId="4" borderId="5" xfId="3" applyFont="1" applyFill="1" applyBorder="1" applyAlignment="1">
      <alignment horizontal="left" vertical="center"/>
    </xf>
    <xf numFmtId="0" fontId="11" fillId="0" borderId="31" xfId="3" applyFont="1" applyBorder="1" applyAlignment="1">
      <alignment horizontal="left" vertical="center" shrinkToFit="1"/>
    </xf>
    <xf numFmtId="0" fontId="11" fillId="0" borderId="30" xfId="3" applyFont="1" applyBorder="1" applyAlignment="1">
      <alignment horizontal="left" vertical="center" shrinkToFit="1"/>
    </xf>
    <xf numFmtId="0" fontId="11" fillId="0" borderId="32" xfId="3" applyFont="1" applyBorder="1" applyAlignment="1">
      <alignment horizontal="left" vertical="center" shrinkToFit="1"/>
    </xf>
    <xf numFmtId="178" fontId="11" fillId="0" borderId="31" xfId="3" applyNumberFormat="1" applyFont="1" applyBorder="1" applyAlignment="1" applyProtection="1">
      <alignment vertical="center" shrinkToFit="1"/>
    </xf>
    <xf numFmtId="178" fontId="11" fillId="0" borderId="29" xfId="3" applyNumberFormat="1" applyFont="1" applyBorder="1" applyAlignment="1" applyProtection="1">
      <alignment vertical="center" shrinkToFit="1"/>
    </xf>
    <xf numFmtId="178" fontId="11" fillId="0" borderId="30" xfId="3" applyNumberFormat="1" applyFont="1" applyBorder="1" applyAlignment="1" applyProtection="1">
      <alignment vertical="center" shrinkToFit="1"/>
    </xf>
    <xf numFmtId="178" fontId="11" fillId="0" borderId="31" xfId="3" applyNumberFormat="1" applyFont="1" applyBorder="1" applyAlignment="1">
      <alignment vertical="center" shrinkToFit="1"/>
    </xf>
    <xf numFmtId="178" fontId="11" fillId="0" borderId="29" xfId="3" applyNumberFormat="1" applyFont="1" applyBorder="1" applyAlignment="1">
      <alignment vertical="center" shrinkToFit="1"/>
    </xf>
    <xf numFmtId="178" fontId="11" fillId="0" borderId="30" xfId="3" applyNumberFormat="1" applyFont="1" applyBorder="1" applyAlignment="1">
      <alignment vertical="center" shrinkToFit="1"/>
    </xf>
    <xf numFmtId="0" fontId="20" fillId="4" borderId="0" xfId="3" applyFont="1" applyFill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1" fillId="0" borderId="39" xfId="3" applyFont="1" applyBorder="1" applyAlignment="1">
      <alignment horizontal="left" vertical="center"/>
    </xf>
    <xf numFmtId="0" fontId="11" fillId="4" borderId="0" xfId="3" applyFont="1" applyFill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178" fontId="11" fillId="2" borderId="4" xfId="3" applyNumberFormat="1" applyFont="1" applyFill="1" applyBorder="1" applyAlignment="1">
      <alignment horizontal="center" vertical="center" shrinkToFit="1"/>
    </xf>
    <xf numFmtId="178" fontId="11" fillId="2" borderId="5" xfId="3" applyNumberFormat="1" applyFont="1" applyFill="1" applyBorder="1" applyAlignment="1">
      <alignment horizontal="center" vertical="center" shrinkToFit="1"/>
    </xf>
    <xf numFmtId="178" fontId="11" fillId="2" borderId="6" xfId="3" applyNumberFormat="1" applyFont="1" applyFill="1" applyBorder="1" applyAlignment="1">
      <alignment horizontal="center" vertical="center" shrinkToFit="1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 applyProtection="1">
      <alignment vertical="center"/>
      <protection locked="0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left" vertical="center" indent="2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</cellXfs>
  <cellStyles count="4">
    <cellStyle name="桁区切り" xfId="1" builtinId="6"/>
    <cellStyle name="桁区切り 2" xfId="2" xr:uid="{3844E326-CB1B-4339-931B-C6B65437705C}"/>
    <cellStyle name="標準" xfId="0" builtinId="0"/>
    <cellStyle name="標準 2" xfId="3" xr:uid="{A83B2364-B77F-4EB4-B450-DEF415621A84}"/>
  </cellStyles>
  <dxfs count="95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I$10" lockText="1" noThreeD="1"/>
</file>

<file path=xl/ctrlProps/ctrlProp3.xml><?xml version="1.0" encoding="utf-8"?>
<formControlPr xmlns="http://schemas.microsoft.com/office/spreadsheetml/2009/9/main" objectType="CheckBox" fmlaLink="$AI$11" lockText="1" noThreeD="1"/>
</file>

<file path=xl/ctrlProps/ctrlProp4.xml><?xml version="1.0" encoding="utf-8"?>
<formControlPr xmlns="http://schemas.microsoft.com/office/spreadsheetml/2009/9/main" objectType="CheckBox" fmlaLink="$AI$12" lockText="1" noThreeD="1"/>
</file>

<file path=xl/ctrlProps/ctrlProp5.xml><?xml version="1.0" encoding="utf-8"?>
<formControlPr xmlns="http://schemas.microsoft.com/office/spreadsheetml/2009/9/main" objectType="CheckBox" fmlaLink="$AI$9" lockText="1" noThreeD="1"/>
</file>

<file path=xl/ctrlProps/ctrlProp6.xml><?xml version="1.0" encoding="utf-8"?>
<formControlPr xmlns="http://schemas.microsoft.com/office/spreadsheetml/2009/9/main" objectType="CheckBox" fmlaLink="$AI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0</xdr:rowOff>
        </xdr:from>
        <xdr:to>
          <xdr:col>4</xdr:col>
          <xdr:colOff>28575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0</xdr:rowOff>
        </xdr:from>
        <xdr:to>
          <xdr:col>4</xdr:col>
          <xdr:colOff>28575</xdr:colOff>
          <xdr:row>10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10</xdr:row>
          <xdr:rowOff>0</xdr:rowOff>
        </xdr:from>
        <xdr:to>
          <xdr:col>4</xdr:col>
          <xdr:colOff>28575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11</xdr:row>
          <xdr:rowOff>0</xdr:rowOff>
        </xdr:from>
        <xdr:to>
          <xdr:col>4</xdr:col>
          <xdr:colOff>28575</xdr:colOff>
          <xdr:row>12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0</xdr:rowOff>
        </xdr:from>
        <xdr:to>
          <xdr:col>4</xdr:col>
          <xdr:colOff>28575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0</xdr:rowOff>
        </xdr:from>
        <xdr:to>
          <xdr:col>4</xdr:col>
          <xdr:colOff>28575</xdr:colOff>
          <xdr:row>8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759A-9D06-4968-9AA1-1C59B2CE9943}">
  <sheetPr>
    <pageSetUpPr fitToPage="1"/>
  </sheetPr>
  <dimension ref="A1:D48"/>
  <sheetViews>
    <sheetView tabSelected="1" zoomScaleNormal="100" zoomScaleSheetLayoutView="100" workbookViewId="0">
      <selection activeCell="C22" sqref="C22"/>
    </sheetView>
  </sheetViews>
  <sheetFormatPr defaultRowHeight="18.75" customHeight="1"/>
  <cols>
    <col min="1" max="1" width="6.125" style="143" customWidth="1"/>
    <col min="2" max="2" width="31.75" style="143" customWidth="1"/>
    <col min="3" max="3" width="31.875" style="143" customWidth="1"/>
    <col min="4" max="4" width="27.75" style="143" customWidth="1"/>
    <col min="5" max="10" width="9" style="143"/>
    <col min="11" max="21" width="9" style="143" customWidth="1"/>
    <col min="22" max="16384" width="9" style="143"/>
  </cols>
  <sheetData>
    <row r="1" spans="1:4" ht="18.75" customHeight="1">
      <c r="A1" s="146" t="s">
        <v>169</v>
      </c>
      <c r="B1" s="145"/>
      <c r="C1" s="145"/>
      <c r="D1" s="145"/>
    </row>
    <row r="2" spans="1:4" ht="18.75" customHeight="1">
      <c r="A2" s="145"/>
      <c r="B2" s="145"/>
      <c r="C2" s="145"/>
      <c r="D2" s="145"/>
    </row>
    <row r="3" spans="1:4" ht="18.75" customHeight="1">
      <c r="A3" s="147" t="s">
        <v>170</v>
      </c>
      <c r="B3" s="145"/>
      <c r="C3" s="145"/>
      <c r="D3" s="145"/>
    </row>
    <row r="4" spans="1:4" ht="18.75" customHeight="1" thickBot="1">
      <c r="A4" s="148"/>
      <c r="B4" s="149" t="s">
        <v>171</v>
      </c>
      <c r="C4" s="149" t="s">
        <v>172</v>
      </c>
      <c r="D4" s="149" t="s">
        <v>173</v>
      </c>
    </row>
    <row r="5" spans="1:4" ht="18.75" customHeight="1" thickTop="1">
      <c r="A5" s="150" t="s">
        <v>174</v>
      </c>
      <c r="B5" s="151" t="s">
        <v>175</v>
      </c>
      <c r="C5" s="152" t="s">
        <v>176</v>
      </c>
      <c r="D5" s="151" t="s">
        <v>177</v>
      </c>
    </row>
    <row r="6" spans="1:4" ht="18.75" customHeight="1">
      <c r="A6" s="153" t="s">
        <v>178</v>
      </c>
      <c r="B6" s="154" t="s">
        <v>179</v>
      </c>
      <c r="C6" s="155" t="s">
        <v>176</v>
      </c>
      <c r="D6" s="154" t="s">
        <v>180</v>
      </c>
    </row>
    <row r="7" spans="1:4" ht="18.75" customHeight="1">
      <c r="A7" s="153" t="s">
        <v>181</v>
      </c>
      <c r="B7" s="154" t="s">
        <v>182</v>
      </c>
      <c r="C7" s="155" t="s">
        <v>176</v>
      </c>
      <c r="D7" s="154" t="s">
        <v>183</v>
      </c>
    </row>
    <row r="8" spans="1:4" ht="18.75" customHeight="1">
      <c r="A8" s="153" t="s">
        <v>184</v>
      </c>
      <c r="B8" s="154" t="s">
        <v>185</v>
      </c>
      <c r="C8" s="156" t="s">
        <v>186</v>
      </c>
      <c r="D8" s="154"/>
    </row>
    <row r="9" spans="1:4" ht="18.75" customHeight="1">
      <c r="A9" s="153" t="s">
        <v>187</v>
      </c>
      <c r="B9" s="154" t="s">
        <v>188</v>
      </c>
      <c r="C9" s="156" t="s">
        <v>199</v>
      </c>
      <c r="D9" s="154" t="s">
        <v>189</v>
      </c>
    </row>
    <row r="10" spans="1:4" ht="18.75" customHeight="1">
      <c r="A10" s="145"/>
      <c r="B10" s="145"/>
      <c r="C10" s="145"/>
      <c r="D10" s="145"/>
    </row>
    <row r="11" spans="1:4" ht="18.75" customHeight="1">
      <c r="A11" s="147" t="s">
        <v>190</v>
      </c>
      <c r="B11" s="145"/>
      <c r="C11" s="145"/>
      <c r="D11" s="145"/>
    </row>
    <row r="12" spans="1:4" ht="18.75" customHeight="1">
      <c r="A12" s="145" t="s">
        <v>203</v>
      </c>
      <c r="B12" s="145"/>
      <c r="C12" s="145"/>
      <c r="D12" s="145"/>
    </row>
    <row r="13" spans="1:4" ht="18.75" customHeight="1">
      <c r="A13" s="145" t="s">
        <v>204</v>
      </c>
      <c r="B13" s="145"/>
      <c r="C13" s="145"/>
      <c r="D13" s="145"/>
    </row>
    <row r="14" spans="1:4" ht="18.75" customHeight="1">
      <c r="A14" s="145" t="s">
        <v>210</v>
      </c>
      <c r="B14" s="145"/>
      <c r="C14" s="145"/>
      <c r="D14" s="145"/>
    </row>
    <row r="15" spans="1:4" ht="18.75" customHeight="1">
      <c r="A15" s="144"/>
      <c r="B15" s="145"/>
      <c r="C15" s="145"/>
      <c r="D15" s="145"/>
    </row>
    <row r="16" spans="1:4" ht="18.75" customHeight="1">
      <c r="A16" s="157" t="s">
        <v>205</v>
      </c>
      <c r="B16" s="157"/>
      <c r="C16" s="145"/>
      <c r="D16" s="145"/>
    </row>
    <row r="17" spans="1:4" ht="18.75" customHeight="1">
      <c r="A17" s="145"/>
      <c r="B17" s="145" t="s">
        <v>206</v>
      </c>
      <c r="C17" s="145"/>
      <c r="D17" s="145"/>
    </row>
    <row r="18" spans="1:4" ht="18.75" customHeight="1">
      <c r="A18" s="145"/>
      <c r="B18" s="158" t="s">
        <v>191</v>
      </c>
      <c r="C18" s="158" t="s">
        <v>192</v>
      </c>
      <c r="D18" s="145"/>
    </row>
    <row r="19" spans="1:4" ht="18.75" customHeight="1">
      <c r="A19" s="145"/>
      <c r="B19" s="154" t="s">
        <v>193</v>
      </c>
      <c r="C19" s="154" t="s">
        <v>194</v>
      </c>
      <c r="D19" s="145"/>
    </row>
    <row r="20" spans="1:4" ht="18.75" customHeight="1">
      <c r="A20" s="145"/>
      <c r="B20" s="154" t="s">
        <v>195</v>
      </c>
      <c r="C20" s="154" t="s">
        <v>196</v>
      </c>
      <c r="D20" s="145"/>
    </row>
    <row r="21" spans="1:4" ht="18.75" customHeight="1">
      <c r="A21" s="145"/>
      <c r="B21" s="154" t="s">
        <v>202</v>
      </c>
      <c r="C21" s="154" t="s">
        <v>197</v>
      </c>
      <c r="D21" s="145"/>
    </row>
    <row r="22" spans="1:4" ht="18.75" customHeight="1">
      <c r="A22" s="145"/>
      <c r="B22" s="145" t="s">
        <v>227</v>
      </c>
      <c r="C22" s="145"/>
      <c r="D22" s="145"/>
    </row>
    <row r="23" spans="1:4" ht="8.25" customHeight="1">
      <c r="A23" s="145"/>
      <c r="B23" s="145"/>
      <c r="C23" s="145"/>
      <c r="D23" s="145"/>
    </row>
    <row r="24" spans="1:4" ht="18.75" customHeight="1">
      <c r="A24" s="157" t="s">
        <v>207</v>
      </c>
      <c r="B24" s="157"/>
      <c r="C24" s="145"/>
      <c r="D24" s="145"/>
    </row>
    <row r="25" spans="1:4" ht="18.75" customHeight="1">
      <c r="A25" s="145"/>
      <c r="B25" s="145" t="s">
        <v>226</v>
      </c>
      <c r="C25" s="145"/>
      <c r="D25" s="145"/>
    </row>
    <row r="26" spans="1:4" ht="18.75" customHeight="1">
      <c r="A26" s="145"/>
      <c r="B26" s="145" t="s">
        <v>208</v>
      </c>
      <c r="C26" s="145"/>
      <c r="D26" s="145"/>
    </row>
    <row r="27" spans="1:4" ht="18.75" customHeight="1">
      <c r="A27" s="145"/>
      <c r="B27" s="145" t="s">
        <v>209</v>
      </c>
      <c r="C27" s="145"/>
      <c r="D27" s="145"/>
    </row>
    <row r="28" spans="1:4" ht="8.25" customHeight="1">
      <c r="A28" s="145"/>
      <c r="B28" s="145"/>
      <c r="C28" s="145"/>
      <c r="D28" s="145"/>
    </row>
    <row r="29" spans="1:4" ht="18.75" customHeight="1">
      <c r="A29" s="157" t="s">
        <v>211</v>
      </c>
      <c r="B29" s="157"/>
      <c r="C29" s="145"/>
      <c r="D29" s="145"/>
    </row>
    <row r="30" spans="1:4" ht="18.75" customHeight="1">
      <c r="A30" s="145"/>
      <c r="B30" s="145" t="s">
        <v>212</v>
      </c>
      <c r="C30" s="145"/>
      <c r="D30" s="145"/>
    </row>
    <row r="31" spans="1:4" ht="18.75" customHeight="1">
      <c r="A31" s="145"/>
      <c r="B31" s="145" t="s">
        <v>213</v>
      </c>
      <c r="C31" s="145"/>
      <c r="D31" s="145"/>
    </row>
    <row r="32" spans="1:4" ht="18.75" customHeight="1">
      <c r="A32" s="145"/>
      <c r="B32" s="145" t="s">
        <v>214</v>
      </c>
      <c r="C32" s="145"/>
      <c r="D32" s="145"/>
    </row>
    <row r="33" spans="1:4" ht="18.75" customHeight="1">
      <c r="A33" s="145"/>
      <c r="B33" s="145" t="s">
        <v>215</v>
      </c>
      <c r="C33" s="145"/>
      <c r="D33" s="145"/>
    </row>
    <row r="34" spans="1:4" ht="18.75" customHeight="1">
      <c r="A34" s="145"/>
      <c r="B34" s="145" t="s">
        <v>216</v>
      </c>
      <c r="C34" s="145"/>
      <c r="D34" s="145"/>
    </row>
    <row r="35" spans="1:4" ht="18.75" customHeight="1">
      <c r="A35" s="145"/>
      <c r="B35" s="145" t="s">
        <v>217</v>
      </c>
      <c r="C35" s="145"/>
      <c r="D35" s="145"/>
    </row>
    <row r="36" spans="1:4" ht="18.75" customHeight="1">
      <c r="A36" s="145"/>
      <c r="B36" s="145" t="s">
        <v>218</v>
      </c>
      <c r="C36" s="145"/>
      <c r="D36" s="145"/>
    </row>
    <row r="37" spans="1:4" ht="18.75" customHeight="1">
      <c r="A37" s="145"/>
      <c r="B37" s="145" t="s">
        <v>219</v>
      </c>
      <c r="C37" s="145"/>
      <c r="D37" s="145"/>
    </row>
    <row r="38" spans="1:4" ht="18.75" customHeight="1">
      <c r="A38" s="145"/>
      <c r="B38" s="145" t="s">
        <v>220</v>
      </c>
      <c r="C38" s="145"/>
      <c r="D38" s="145"/>
    </row>
    <row r="39" spans="1:4" ht="18.75" customHeight="1">
      <c r="A39" s="145"/>
      <c r="B39" s="145" t="s">
        <v>221</v>
      </c>
      <c r="C39" s="145"/>
      <c r="D39" s="145"/>
    </row>
    <row r="40" spans="1:4" ht="9" customHeight="1">
      <c r="A40" s="145"/>
      <c r="B40" s="145"/>
      <c r="C40" s="145"/>
      <c r="D40" s="145"/>
    </row>
    <row r="41" spans="1:4" ht="18.75" customHeight="1">
      <c r="A41" s="157" t="s">
        <v>222</v>
      </c>
      <c r="B41" s="157"/>
      <c r="C41" s="145"/>
      <c r="D41" s="145"/>
    </row>
    <row r="42" spans="1:4" ht="18.75" customHeight="1">
      <c r="A42" s="145"/>
      <c r="B42" s="145" t="s">
        <v>201</v>
      </c>
      <c r="C42" s="145"/>
      <c r="D42" s="145"/>
    </row>
    <row r="43" spans="1:4" ht="18.75" customHeight="1">
      <c r="A43" s="145"/>
      <c r="B43" s="145" t="s">
        <v>223</v>
      </c>
      <c r="C43" s="145"/>
      <c r="D43" s="145"/>
    </row>
    <row r="44" spans="1:4" ht="9" customHeight="1">
      <c r="A44" s="145"/>
      <c r="B44" s="145"/>
      <c r="C44" s="145"/>
      <c r="D44" s="145"/>
    </row>
    <row r="45" spans="1:4" ht="18.75" customHeight="1">
      <c r="A45" s="157" t="s">
        <v>224</v>
      </c>
      <c r="B45" s="157"/>
      <c r="C45" s="145"/>
      <c r="D45" s="145"/>
    </row>
    <row r="46" spans="1:4" ht="18.75" customHeight="1">
      <c r="A46" s="145"/>
      <c r="B46" s="145" t="s">
        <v>225</v>
      </c>
      <c r="C46" s="145"/>
      <c r="D46" s="145"/>
    </row>
    <row r="47" spans="1:4" ht="9" customHeight="1">
      <c r="A47" s="145"/>
      <c r="B47" s="145"/>
      <c r="C47" s="145"/>
      <c r="D47" s="145"/>
    </row>
    <row r="48" spans="1:4" ht="18.75" customHeight="1">
      <c r="A48" s="145"/>
      <c r="B48" s="145"/>
      <c r="C48" s="145"/>
      <c r="D48" s="145"/>
    </row>
  </sheetData>
  <phoneticPr fontId="2"/>
  <pageMargins left="0.35433070866141736" right="0.23622047244094491" top="0.74803149606299213" bottom="0.5511811023622047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AE46"/>
  <sheetViews>
    <sheetView view="pageBreakPreview" zoomScaleNormal="100" zoomScaleSheetLayoutView="100" workbookViewId="0">
      <selection activeCell="W21" sqref="W21:AC21"/>
    </sheetView>
  </sheetViews>
  <sheetFormatPr defaultColWidth="2.875" defaultRowHeight="13.5"/>
  <cols>
    <col min="1" max="10" width="2.875" style="1"/>
    <col min="11" max="11" width="2.875" style="1" customWidth="1"/>
    <col min="12" max="25" width="2.875" style="1"/>
    <col min="26" max="26" width="2.875" style="1" customWidth="1"/>
    <col min="27" max="16384" width="2.875" style="1"/>
  </cols>
  <sheetData>
    <row r="1" spans="2:31" ht="16.5" customHeight="1"/>
    <row r="2" spans="2:31" ht="16.5" customHeight="1">
      <c r="B2" s="1" t="s">
        <v>0</v>
      </c>
    </row>
    <row r="3" spans="2:31" ht="16.5" customHeight="1">
      <c r="U3" s="164" t="s">
        <v>4</v>
      </c>
      <c r="V3" s="165"/>
      <c r="W3" s="166"/>
      <c r="X3" s="167"/>
      <c r="Y3" s="3" t="s">
        <v>124</v>
      </c>
      <c r="Z3" s="166"/>
      <c r="AA3" s="167"/>
      <c r="AB3" s="3" t="s">
        <v>125</v>
      </c>
      <c r="AC3" s="166"/>
      <c r="AD3" s="167"/>
      <c r="AE3" s="1" t="s">
        <v>126</v>
      </c>
    </row>
    <row r="4" spans="2:31" ht="16.5" customHeight="1"/>
    <row r="5" spans="2:31" ht="16.5" customHeight="1"/>
    <row r="6" spans="2:31" ht="16.5" customHeight="1">
      <c r="D6" s="1" t="s">
        <v>1</v>
      </c>
    </row>
    <row r="7" spans="2:31" ht="16.5" customHeight="1"/>
    <row r="8" spans="2:31" ht="16.5" customHeight="1"/>
    <row r="9" spans="2:31" ht="16.5" customHeight="1">
      <c r="K9" s="178" t="s">
        <v>2</v>
      </c>
      <c r="L9" s="178"/>
      <c r="M9" s="178"/>
      <c r="N9" s="164" t="s">
        <v>3</v>
      </c>
      <c r="O9" s="165"/>
      <c r="P9" s="165"/>
      <c r="Q9" s="2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63"/>
      <c r="AC9" s="163"/>
      <c r="AD9" s="163"/>
      <c r="AE9" s="163"/>
    </row>
    <row r="10" spans="2:31" ht="16.5" customHeight="1">
      <c r="N10" s="164" t="s">
        <v>114</v>
      </c>
      <c r="O10" s="165"/>
      <c r="P10" s="165"/>
      <c r="Q10" s="2"/>
      <c r="R10" s="5" t="s">
        <v>123</v>
      </c>
      <c r="S10" s="159"/>
      <c r="T10" s="163"/>
      <c r="U10" s="163"/>
      <c r="V10" s="163"/>
      <c r="W10" s="6"/>
      <c r="X10" s="6" t="s">
        <v>117</v>
      </c>
      <c r="Y10" s="6"/>
      <c r="Z10" s="159"/>
      <c r="AA10" s="163"/>
      <c r="AB10" s="163"/>
      <c r="AC10" s="163"/>
      <c r="AD10" s="163"/>
      <c r="AE10" s="163"/>
    </row>
    <row r="11" spans="2:31" ht="16.5" customHeight="1"/>
    <row r="12" spans="2:31" ht="16.5" customHeight="1"/>
    <row r="13" spans="2:31" ht="16.5" customHeight="1">
      <c r="F13" s="202" t="s">
        <v>4</v>
      </c>
      <c r="G13" s="202"/>
      <c r="H13" s="203"/>
      <c r="I13" s="203"/>
      <c r="J13" s="6" t="s">
        <v>5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2:31" ht="16.5" customHeight="1"/>
    <row r="15" spans="2:31" ht="16.5" customHeight="1"/>
    <row r="16" spans="2:31" ht="16.5" customHeight="1">
      <c r="B16" s="1" t="s">
        <v>6</v>
      </c>
    </row>
    <row r="17" spans="2:31" ht="16.5" customHeight="1"/>
    <row r="18" spans="2:31" ht="16.5" customHeight="1">
      <c r="B18" s="168" t="s">
        <v>7</v>
      </c>
      <c r="C18" s="169"/>
      <c r="D18" s="169"/>
      <c r="E18" s="169"/>
      <c r="F18" s="169"/>
      <c r="G18" s="169"/>
      <c r="H18" s="169"/>
      <c r="I18" s="170"/>
      <c r="J18" s="168" t="s">
        <v>8</v>
      </c>
      <c r="K18" s="169"/>
      <c r="L18" s="169"/>
      <c r="M18" s="169"/>
      <c r="N18" s="169"/>
      <c r="O18" s="169"/>
      <c r="P18" s="169"/>
      <c r="Q18" s="169"/>
      <c r="R18" s="169"/>
      <c r="S18" s="169"/>
      <c r="T18" s="170"/>
      <c r="U18" s="168" t="s">
        <v>9</v>
      </c>
      <c r="V18" s="169"/>
      <c r="W18" s="169"/>
      <c r="X18" s="169"/>
      <c r="Y18" s="169"/>
      <c r="Z18" s="169"/>
      <c r="AA18" s="169"/>
      <c r="AB18" s="169"/>
      <c r="AC18" s="169"/>
      <c r="AD18" s="169"/>
      <c r="AE18" s="170"/>
    </row>
    <row r="19" spans="2:31" ht="16.5" customHeight="1">
      <c r="B19" s="171"/>
      <c r="C19" s="172"/>
      <c r="D19" s="172"/>
      <c r="E19" s="172"/>
      <c r="F19" s="172"/>
      <c r="G19" s="172"/>
      <c r="H19" s="172"/>
      <c r="I19" s="173"/>
      <c r="J19" s="171"/>
      <c r="K19" s="172"/>
      <c r="L19" s="172"/>
      <c r="M19" s="172"/>
      <c r="N19" s="172"/>
      <c r="O19" s="172"/>
      <c r="P19" s="172"/>
      <c r="Q19" s="172"/>
      <c r="R19" s="172"/>
      <c r="S19" s="172"/>
      <c r="T19" s="173"/>
      <c r="U19" s="171"/>
      <c r="V19" s="172"/>
      <c r="W19" s="172"/>
      <c r="X19" s="172"/>
      <c r="Y19" s="172"/>
      <c r="Z19" s="172"/>
      <c r="AA19" s="172"/>
      <c r="AB19" s="172"/>
      <c r="AC19" s="172"/>
      <c r="AD19" s="172"/>
      <c r="AE19" s="173"/>
    </row>
    <row r="20" spans="2:31" ht="6.75" customHeight="1">
      <c r="B20" s="174">
        <v>1</v>
      </c>
      <c r="C20" s="177" t="s">
        <v>168</v>
      </c>
      <c r="D20" s="169"/>
      <c r="E20" s="169"/>
      <c r="F20" s="169"/>
      <c r="G20" s="169"/>
      <c r="H20" s="169"/>
      <c r="I20" s="170"/>
      <c r="J20" s="10"/>
      <c r="K20" s="11"/>
      <c r="L20" s="11"/>
      <c r="M20" s="11"/>
      <c r="N20" s="11"/>
      <c r="O20" s="11"/>
      <c r="P20" s="11"/>
      <c r="Q20" s="11"/>
      <c r="R20" s="11"/>
      <c r="S20" s="11"/>
      <c r="T20" s="12"/>
      <c r="U20" s="10"/>
      <c r="V20" s="11"/>
      <c r="W20" s="11"/>
      <c r="X20" s="11"/>
      <c r="Y20" s="11"/>
      <c r="Z20" s="11"/>
      <c r="AA20" s="11"/>
      <c r="AB20" s="11"/>
      <c r="AC20" s="11"/>
      <c r="AD20" s="11"/>
      <c r="AE20" s="12"/>
    </row>
    <row r="21" spans="2:31" ht="16.5" customHeight="1">
      <c r="B21" s="175"/>
      <c r="C21" s="178"/>
      <c r="D21" s="178"/>
      <c r="E21" s="178"/>
      <c r="F21" s="178"/>
      <c r="G21" s="178"/>
      <c r="H21" s="178"/>
      <c r="I21" s="179"/>
      <c r="J21" s="13"/>
      <c r="L21" s="183"/>
      <c r="M21" s="183"/>
      <c r="N21" s="183"/>
      <c r="O21" s="183"/>
      <c r="P21" s="183"/>
      <c r="Q21" s="183"/>
      <c r="R21" s="183"/>
      <c r="T21" s="14"/>
      <c r="U21" s="13"/>
      <c r="W21" s="183"/>
      <c r="X21" s="183"/>
      <c r="Y21" s="183"/>
      <c r="Z21" s="183"/>
      <c r="AA21" s="183"/>
      <c r="AB21" s="183"/>
      <c r="AC21" s="183"/>
      <c r="AE21" s="14"/>
    </row>
    <row r="22" spans="2:31" ht="16.5" customHeight="1">
      <c r="B22" s="175"/>
      <c r="C22" s="178"/>
      <c r="D22" s="178"/>
      <c r="E22" s="178"/>
      <c r="F22" s="178"/>
      <c r="G22" s="178"/>
      <c r="H22" s="178"/>
      <c r="I22" s="179"/>
      <c r="J22" s="13"/>
      <c r="K22" s="1" t="s">
        <v>10</v>
      </c>
      <c r="L22" s="183"/>
      <c r="M22" s="183"/>
      <c r="N22" s="183"/>
      <c r="O22" s="183"/>
      <c r="P22" s="183"/>
      <c r="Q22" s="183"/>
      <c r="R22" s="183"/>
      <c r="S22" s="1" t="s">
        <v>11</v>
      </c>
      <c r="T22" s="14"/>
      <c r="U22" s="13"/>
      <c r="V22" s="1" t="s">
        <v>10</v>
      </c>
      <c r="W22" s="201" t="str">
        <f>IF('08_02_収支変更計画'!F13=0,"",'08_02_収支変更計画'!F13)</f>
        <v/>
      </c>
      <c r="X22" s="201"/>
      <c r="Y22" s="201"/>
      <c r="Z22" s="201"/>
      <c r="AA22" s="201"/>
      <c r="AB22" s="201"/>
      <c r="AC22" s="201"/>
      <c r="AD22" s="1" t="s">
        <v>11</v>
      </c>
      <c r="AE22" s="14"/>
    </row>
    <row r="23" spans="2:31" ht="6.75" customHeight="1">
      <c r="B23" s="176"/>
      <c r="C23" s="172"/>
      <c r="D23" s="172"/>
      <c r="E23" s="172"/>
      <c r="F23" s="172"/>
      <c r="G23" s="172"/>
      <c r="H23" s="172"/>
      <c r="I23" s="173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7"/>
    </row>
    <row r="24" spans="2:31" ht="6.75" customHeight="1">
      <c r="B24" s="174">
        <v>2</v>
      </c>
      <c r="C24" s="177" t="s">
        <v>12</v>
      </c>
      <c r="D24" s="169"/>
      <c r="E24" s="169"/>
      <c r="F24" s="169"/>
      <c r="G24" s="169"/>
      <c r="H24" s="169"/>
      <c r="I24" s="170"/>
      <c r="J24" s="10"/>
      <c r="K24" s="11"/>
      <c r="L24" s="11"/>
      <c r="M24" s="11"/>
      <c r="N24" s="11"/>
      <c r="O24" s="11"/>
      <c r="P24" s="11"/>
      <c r="Q24" s="11"/>
      <c r="R24" s="11"/>
      <c r="S24" s="11"/>
      <c r="T24" s="12"/>
      <c r="U24" s="10"/>
      <c r="V24" s="11"/>
      <c r="W24" s="11"/>
      <c r="X24" s="11"/>
      <c r="Y24" s="11"/>
      <c r="Z24" s="11"/>
      <c r="AA24" s="11"/>
      <c r="AB24" s="11"/>
      <c r="AC24" s="11"/>
      <c r="AD24" s="11"/>
      <c r="AE24" s="12"/>
    </row>
    <row r="25" spans="2:31" ht="16.5" customHeight="1">
      <c r="B25" s="175"/>
      <c r="C25" s="178"/>
      <c r="D25" s="178"/>
      <c r="E25" s="178"/>
      <c r="F25" s="178"/>
      <c r="G25" s="178"/>
      <c r="H25" s="178"/>
      <c r="I25" s="179"/>
      <c r="J25" s="180"/>
      <c r="K25" s="181"/>
      <c r="L25" s="181"/>
      <c r="M25" s="181"/>
      <c r="N25" s="181"/>
      <c r="O25" s="181"/>
      <c r="P25" s="181"/>
      <c r="Q25" s="181"/>
      <c r="R25" s="181"/>
      <c r="S25" s="181"/>
      <c r="T25" s="182"/>
      <c r="U25" s="180"/>
      <c r="V25" s="181"/>
      <c r="W25" s="181"/>
      <c r="X25" s="181"/>
      <c r="Y25" s="181"/>
      <c r="Z25" s="181"/>
      <c r="AA25" s="181"/>
      <c r="AB25" s="181"/>
      <c r="AC25" s="181"/>
      <c r="AD25" s="181"/>
      <c r="AE25" s="182"/>
    </row>
    <row r="26" spans="2:31" ht="16.5" customHeight="1">
      <c r="B26" s="175"/>
      <c r="C26" s="178"/>
      <c r="D26" s="178"/>
      <c r="E26" s="178"/>
      <c r="F26" s="178"/>
      <c r="G26" s="178"/>
      <c r="H26" s="178"/>
      <c r="I26" s="179"/>
      <c r="J26" s="180"/>
      <c r="K26" s="181"/>
      <c r="L26" s="181"/>
      <c r="M26" s="181"/>
      <c r="N26" s="181"/>
      <c r="O26" s="181"/>
      <c r="P26" s="181"/>
      <c r="Q26" s="181"/>
      <c r="R26" s="181"/>
      <c r="S26" s="181"/>
      <c r="T26" s="182"/>
      <c r="U26" s="180"/>
      <c r="V26" s="181"/>
      <c r="W26" s="181"/>
      <c r="X26" s="181"/>
      <c r="Y26" s="181"/>
      <c r="Z26" s="181"/>
      <c r="AA26" s="181"/>
      <c r="AB26" s="181"/>
      <c r="AC26" s="181"/>
      <c r="AD26" s="181"/>
      <c r="AE26" s="182"/>
    </row>
    <row r="27" spans="2:31" ht="16.5" customHeight="1">
      <c r="B27" s="175"/>
      <c r="C27" s="178"/>
      <c r="D27" s="178"/>
      <c r="E27" s="178"/>
      <c r="F27" s="178"/>
      <c r="G27" s="178"/>
      <c r="H27" s="178"/>
      <c r="I27" s="179"/>
      <c r="J27" s="180"/>
      <c r="K27" s="181"/>
      <c r="L27" s="181"/>
      <c r="M27" s="181"/>
      <c r="N27" s="181"/>
      <c r="O27" s="181"/>
      <c r="P27" s="181"/>
      <c r="Q27" s="181"/>
      <c r="R27" s="181"/>
      <c r="S27" s="181"/>
      <c r="T27" s="182"/>
      <c r="U27" s="180"/>
      <c r="V27" s="181"/>
      <c r="W27" s="181"/>
      <c r="X27" s="181"/>
      <c r="Y27" s="181"/>
      <c r="Z27" s="181"/>
      <c r="AA27" s="181"/>
      <c r="AB27" s="181"/>
      <c r="AC27" s="181"/>
      <c r="AD27" s="181"/>
      <c r="AE27" s="182"/>
    </row>
    <row r="28" spans="2:31" ht="6.75" customHeight="1">
      <c r="B28" s="176"/>
      <c r="C28" s="172"/>
      <c r="D28" s="172"/>
      <c r="E28" s="172"/>
      <c r="F28" s="172"/>
      <c r="G28" s="172"/>
      <c r="H28" s="172"/>
      <c r="I28" s="173"/>
      <c r="J28" s="15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7"/>
    </row>
    <row r="29" spans="2:31" ht="6.75" customHeight="1">
      <c r="B29" s="174">
        <v>3</v>
      </c>
      <c r="C29" s="177" t="s">
        <v>13</v>
      </c>
      <c r="D29" s="169"/>
      <c r="E29" s="169"/>
      <c r="F29" s="169"/>
      <c r="G29" s="169"/>
      <c r="H29" s="169"/>
      <c r="I29" s="170"/>
      <c r="J29" s="10"/>
      <c r="K29" s="11"/>
      <c r="L29" s="11"/>
      <c r="M29" s="11"/>
      <c r="N29" s="11"/>
      <c r="O29" s="11"/>
      <c r="P29" s="11"/>
      <c r="Q29" s="11"/>
      <c r="R29" s="11"/>
      <c r="S29" s="11"/>
      <c r="T29" s="12"/>
      <c r="U29" s="10"/>
      <c r="V29" s="11"/>
      <c r="W29" s="11"/>
      <c r="X29" s="11"/>
      <c r="Y29" s="11"/>
      <c r="Z29" s="11"/>
      <c r="AA29" s="11"/>
      <c r="AB29" s="11"/>
      <c r="AC29" s="11"/>
      <c r="AD29" s="11"/>
      <c r="AE29" s="12"/>
    </row>
    <row r="30" spans="2:31" ht="16.5" customHeight="1">
      <c r="B30" s="175"/>
      <c r="C30" s="191"/>
      <c r="D30" s="178"/>
      <c r="E30" s="178"/>
      <c r="F30" s="178"/>
      <c r="G30" s="178"/>
      <c r="H30" s="178"/>
      <c r="I30" s="179"/>
      <c r="J30" s="13" t="s">
        <v>3</v>
      </c>
      <c r="T30" s="14"/>
      <c r="U30" s="13" t="s">
        <v>3</v>
      </c>
      <c r="AE30" s="14"/>
    </row>
    <row r="31" spans="2:31" ht="16.5" customHeight="1">
      <c r="B31" s="175"/>
      <c r="C31" s="178"/>
      <c r="D31" s="178"/>
      <c r="E31" s="178"/>
      <c r="F31" s="178"/>
      <c r="G31" s="178"/>
      <c r="H31" s="178"/>
      <c r="I31" s="179"/>
      <c r="J31" s="197"/>
      <c r="K31" s="159"/>
      <c r="L31" s="159"/>
      <c r="M31" s="159"/>
      <c r="N31" s="159"/>
      <c r="O31" s="159"/>
      <c r="P31" s="159"/>
      <c r="Q31" s="159"/>
      <c r="R31" s="159"/>
      <c r="S31" s="159"/>
      <c r="T31" s="198"/>
      <c r="U31" s="199" t="str">
        <f>IF(R9="","",R9)</f>
        <v/>
      </c>
      <c r="V31" s="161"/>
      <c r="W31" s="161"/>
      <c r="X31" s="161"/>
      <c r="Y31" s="161"/>
      <c r="Z31" s="161"/>
      <c r="AA31" s="161"/>
      <c r="AB31" s="161"/>
      <c r="AC31" s="161"/>
      <c r="AD31" s="161"/>
      <c r="AE31" s="200"/>
    </row>
    <row r="32" spans="2:31" ht="16.5" customHeight="1">
      <c r="B32" s="175"/>
      <c r="C32" s="178"/>
      <c r="D32" s="178"/>
      <c r="E32" s="178"/>
      <c r="F32" s="178"/>
      <c r="G32" s="178"/>
      <c r="H32" s="178"/>
      <c r="I32" s="179"/>
      <c r="J32" s="18" t="s">
        <v>123</v>
      </c>
      <c r="K32" s="4"/>
      <c r="L32" s="159"/>
      <c r="M32" s="160"/>
      <c r="N32" s="160"/>
      <c r="O32" s="160"/>
      <c r="P32" s="160"/>
      <c r="Q32" s="4"/>
      <c r="R32" s="4"/>
      <c r="S32" s="4"/>
      <c r="T32" s="19"/>
      <c r="U32" s="18" t="s">
        <v>123</v>
      </c>
      <c r="V32" s="4"/>
      <c r="W32" s="161" t="str">
        <f>IF(S10="","",S10)</f>
        <v/>
      </c>
      <c r="X32" s="162"/>
      <c r="Y32" s="162"/>
      <c r="Z32" s="162"/>
      <c r="AA32" s="162"/>
      <c r="AB32" s="4"/>
      <c r="AC32" s="4"/>
      <c r="AD32" s="4"/>
      <c r="AE32" s="19"/>
    </row>
    <row r="33" spans="2:31" ht="16.5" customHeight="1">
      <c r="B33" s="175"/>
      <c r="C33" s="178"/>
      <c r="D33" s="178"/>
      <c r="E33" s="178"/>
      <c r="F33" s="178"/>
      <c r="G33" s="178"/>
      <c r="H33" s="178"/>
      <c r="I33" s="179"/>
      <c r="J33" s="22" t="s">
        <v>117</v>
      </c>
      <c r="K33" s="4"/>
      <c r="L33" s="159"/>
      <c r="M33" s="160"/>
      <c r="N33" s="160"/>
      <c r="O33" s="160"/>
      <c r="P33" s="160"/>
      <c r="Q33" s="160"/>
      <c r="R33" s="160"/>
      <c r="S33" s="4"/>
      <c r="T33" s="19"/>
      <c r="U33" s="22" t="s">
        <v>117</v>
      </c>
      <c r="V33" s="4"/>
      <c r="W33" s="161" t="str">
        <f>IF(Z10="","",Z10)</f>
        <v/>
      </c>
      <c r="X33" s="162"/>
      <c r="Y33" s="162"/>
      <c r="Z33" s="162"/>
      <c r="AA33" s="162"/>
      <c r="AB33" s="162"/>
      <c r="AC33" s="162"/>
      <c r="AD33" s="4"/>
      <c r="AE33" s="19"/>
    </row>
    <row r="34" spans="2:31" ht="6.75" customHeight="1">
      <c r="B34" s="176"/>
      <c r="C34" s="172"/>
      <c r="D34" s="172"/>
      <c r="E34" s="172"/>
      <c r="F34" s="172"/>
      <c r="G34" s="172"/>
      <c r="H34" s="172"/>
      <c r="I34" s="173"/>
      <c r="J34" s="15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7"/>
    </row>
    <row r="35" spans="2:31" ht="6.75" customHeight="1">
      <c r="B35" s="174">
        <v>4</v>
      </c>
      <c r="C35" s="177" t="s">
        <v>14</v>
      </c>
      <c r="D35" s="169"/>
      <c r="E35" s="169"/>
      <c r="F35" s="169"/>
      <c r="G35" s="169"/>
      <c r="H35" s="169"/>
      <c r="I35" s="170"/>
      <c r="J35" s="10"/>
      <c r="K35" s="11"/>
      <c r="L35" s="11"/>
      <c r="M35" s="11"/>
      <c r="N35" s="11"/>
      <c r="O35" s="11"/>
      <c r="P35" s="11"/>
      <c r="Q35" s="11"/>
      <c r="R35" s="11"/>
      <c r="S35" s="11"/>
      <c r="T35" s="12"/>
      <c r="U35" s="10"/>
      <c r="V35" s="11"/>
      <c r="W35" s="11"/>
      <c r="X35" s="11"/>
      <c r="Y35" s="11"/>
      <c r="Z35" s="11"/>
      <c r="AA35" s="11"/>
      <c r="AB35" s="11"/>
      <c r="AC35" s="11"/>
      <c r="AD35" s="11"/>
      <c r="AE35" s="12"/>
    </row>
    <row r="36" spans="2:31" ht="16.5" customHeight="1">
      <c r="B36" s="175"/>
      <c r="C36" s="191"/>
      <c r="D36" s="178"/>
      <c r="E36" s="178"/>
      <c r="F36" s="178"/>
      <c r="G36" s="178"/>
      <c r="H36" s="178"/>
      <c r="I36" s="179"/>
      <c r="J36" s="13" t="s">
        <v>15</v>
      </c>
      <c r="K36" s="192"/>
      <c r="L36" s="192"/>
      <c r="M36" s="20" t="s">
        <v>127</v>
      </c>
      <c r="N36" s="192"/>
      <c r="O36" s="192"/>
      <c r="P36" s="192"/>
      <c r="Q36" s="20"/>
      <c r="R36" s="20"/>
      <c r="S36" s="20"/>
      <c r="T36" s="21"/>
      <c r="U36" s="13" t="s">
        <v>15</v>
      </c>
      <c r="V36" s="192"/>
      <c r="W36" s="192"/>
      <c r="X36" s="20" t="s">
        <v>127</v>
      </c>
      <c r="Y36" s="192"/>
      <c r="Z36" s="192"/>
      <c r="AA36" s="192"/>
      <c r="AB36" s="20"/>
      <c r="AC36" s="20"/>
      <c r="AD36" s="20"/>
      <c r="AE36" s="21"/>
    </row>
    <row r="37" spans="2:31" ht="16.5" customHeight="1">
      <c r="B37" s="175"/>
      <c r="C37" s="191"/>
      <c r="D37" s="178"/>
      <c r="E37" s="178"/>
      <c r="F37" s="178"/>
      <c r="G37" s="178"/>
      <c r="H37" s="178"/>
      <c r="I37" s="179"/>
      <c r="J37" s="193"/>
      <c r="K37" s="194"/>
      <c r="L37" s="194"/>
      <c r="M37" s="194"/>
      <c r="N37" s="194"/>
      <c r="O37" s="194"/>
      <c r="P37" s="194"/>
      <c r="Q37" s="194"/>
      <c r="R37" s="194"/>
      <c r="S37" s="194"/>
      <c r="T37" s="195"/>
      <c r="U37" s="193"/>
      <c r="V37" s="194"/>
      <c r="W37" s="194"/>
      <c r="X37" s="194"/>
      <c r="Y37" s="194"/>
      <c r="Z37" s="194"/>
      <c r="AA37" s="194"/>
      <c r="AB37" s="194"/>
      <c r="AC37" s="194"/>
      <c r="AD37" s="194"/>
      <c r="AE37" s="195"/>
    </row>
    <row r="38" spans="2:31" ht="16.5" customHeight="1">
      <c r="B38" s="175"/>
      <c r="C38" s="178"/>
      <c r="D38" s="178"/>
      <c r="E38" s="178"/>
      <c r="F38" s="178"/>
      <c r="G38" s="178"/>
      <c r="H38" s="178"/>
      <c r="I38" s="179"/>
      <c r="J38" s="193"/>
      <c r="K38" s="194"/>
      <c r="L38" s="194"/>
      <c r="M38" s="194"/>
      <c r="N38" s="194"/>
      <c r="O38" s="194"/>
      <c r="P38" s="194"/>
      <c r="Q38" s="194"/>
      <c r="R38" s="194"/>
      <c r="S38" s="194"/>
      <c r="T38" s="195"/>
      <c r="U38" s="193"/>
      <c r="V38" s="194"/>
      <c r="W38" s="194"/>
      <c r="X38" s="194"/>
      <c r="Y38" s="194"/>
      <c r="Z38" s="194"/>
      <c r="AA38" s="194"/>
      <c r="AB38" s="194"/>
      <c r="AC38" s="194"/>
      <c r="AD38" s="194"/>
      <c r="AE38" s="195"/>
    </row>
    <row r="39" spans="2:31" ht="16.5" customHeight="1">
      <c r="B39" s="175"/>
      <c r="C39" s="178"/>
      <c r="D39" s="178"/>
      <c r="E39" s="178"/>
      <c r="F39" s="178"/>
      <c r="G39" s="178"/>
      <c r="H39" s="178"/>
      <c r="I39" s="179"/>
      <c r="J39" s="184" t="s">
        <v>16</v>
      </c>
      <c r="K39" s="178"/>
      <c r="L39" s="192"/>
      <c r="M39" s="192"/>
      <c r="N39" s="192"/>
      <c r="O39" s="192"/>
      <c r="P39" s="192"/>
      <c r="Q39" s="192"/>
      <c r="R39" s="192"/>
      <c r="S39" s="192"/>
      <c r="T39" s="196"/>
      <c r="U39" s="184" t="s">
        <v>16</v>
      </c>
      <c r="V39" s="178"/>
      <c r="W39" s="192"/>
      <c r="X39" s="192"/>
      <c r="Y39" s="192"/>
      <c r="Z39" s="192"/>
      <c r="AA39" s="192"/>
      <c r="AB39" s="192"/>
      <c r="AC39" s="192"/>
      <c r="AD39" s="192"/>
      <c r="AE39" s="196"/>
    </row>
    <row r="40" spans="2:31" ht="6.75" customHeight="1">
      <c r="B40" s="176"/>
      <c r="C40" s="172"/>
      <c r="D40" s="172"/>
      <c r="E40" s="172"/>
      <c r="F40" s="172"/>
      <c r="G40" s="172"/>
      <c r="H40" s="172"/>
      <c r="I40" s="173"/>
      <c r="J40" s="15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5"/>
      <c r="V40" s="16"/>
      <c r="W40" s="16"/>
      <c r="X40" s="16"/>
      <c r="Y40" s="16"/>
      <c r="Z40" s="16"/>
      <c r="AA40" s="16"/>
      <c r="AB40" s="16"/>
      <c r="AC40" s="16"/>
      <c r="AD40" s="16"/>
      <c r="AE40" s="17"/>
    </row>
    <row r="41" spans="2:31" ht="16.5" customHeight="1">
      <c r="B41" s="168" t="s">
        <v>17</v>
      </c>
      <c r="C41" s="169"/>
      <c r="D41" s="169"/>
      <c r="E41" s="169"/>
      <c r="F41" s="169"/>
      <c r="G41" s="169"/>
      <c r="H41" s="169"/>
      <c r="I41" s="170"/>
      <c r="J41" s="185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7"/>
    </row>
    <row r="42" spans="2:31" ht="16.5" customHeight="1">
      <c r="B42" s="184"/>
      <c r="C42" s="178"/>
      <c r="D42" s="178"/>
      <c r="E42" s="178"/>
      <c r="F42" s="178"/>
      <c r="G42" s="178"/>
      <c r="H42" s="178"/>
      <c r="I42" s="179"/>
      <c r="J42" s="180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2"/>
    </row>
    <row r="43" spans="2:31" ht="16.5" customHeight="1">
      <c r="B43" s="184"/>
      <c r="C43" s="178"/>
      <c r="D43" s="178"/>
      <c r="E43" s="178"/>
      <c r="F43" s="178"/>
      <c r="G43" s="178"/>
      <c r="H43" s="178"/>
      <c r="I43" s="179"/>
      <c r="J43" s="180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2"/>
    </row>
    <row r="44" spans="2:31">
      <c r="B44" s="184"/>
      <c r="C44" s="178"/>
      <c r="D44" s="178"/>
      <c r="E44" s="178"/>
      <c r="F44" s="178"/>
      <c r="G44" s="178"/>
      <c r="H44" s="178"/>
      <c r="I44" s="179"/>
      <c r="J44" s="180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2"/>
    </row>
    <row r="45" spans="2:31">
      <c r="B45" s="184"/>
      <c r="C45" s="178"/>
      <c r="D45" s="178"/>
      <c r="E45" s="178"/>
      <c r="F45" s="178"/>
      <c r="G45" s="178"/>
      <c r="H45" s="178"/>
      <c r="I45" s="179"/>
      <c r="J45" s="180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2"/>
    </row>
    <row r="46" spans="2:31">
      <c r="B46" s="171"/>
      <c r="C46" s="172"/>
      <c r="D46" s="172"/>
      <c r="E46" s="172"/>
      <c r="F46" s="172"/>
      <c r="G46" s="172"/>
      <c r="H46" s="172"/>
      <c r="I46" s="173"/>
      <c r="J46" s="188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90"/>
    </row>
  </sheetData>
  <sheetProtection algorithmName="SHA-512" hashValue="ayEo/OeZS6MGpDa0d0AO9KKMFtU2pRIza6uJEoEeW5J6jFrbKbAwOUmnmwqmwPGHKhdhBJWMQL71Qb783Z33JA==" saltValue="oKTBMaFxvqAK95QnHIUwZA==" spinCount="100000" sheet="1" formatCells="0" selectLockedCells="1"/>
  <mergeCells count="49">
    <mergeCell ref="B29:B34"/>
    <mergeCell ref="C29:I34"/>
    <mergeCell ref="J31:T31"/>
    <mergeCell ref="W3:X3"/>
    <mergeCell ref="AC3:AD3"/>
    <mergeCell ref="U31:AE31"/>
    <mergeCell ref="U25:AE27"/>
    <mergeCell ref="U18:AE19"/>
    <mergeCell ref="W21:AC21"/>
    <mergeCell ref="W22:AC22"/>
    <mergeCell ref="K9:M9"/>
    <mergeCell ref="N9:P9"/>
    <mergeCell ref="N10:P10"/>
    <mergeCell ref="S10:V10"/>
    <mergeCell ref="F13:G13"/>
    <mergeCell ref="H13:I13"/>
    <mergeCell ref="B41:I46"/>
    <mergeCell ref="J41:AE46"/>
    <mergeCell ref="B35:B40"/>
    <mergeCell ref="C35:I40"/>
    <mergeCell ref="K36:L36"/>
    <mergeCell ref="N36:P36"/>
    <mergeCell ref="V36:W36"/>
    <mergeCell ref="Y36:AA36"/>
    <mergeCell ref="J37:T37"/>
    <mergeCell ref="U37:AE37"/>
    <mergeCell ref="J38:T38"/>
    <mergeCell ref="U38:AE38"/>
    <mergeCell ref="J39:K39"/>
    <mergeCell ref="L39:T39"/>
    <mergeCell ref="U39:V39"/>
    <mergeCell ref="W39:AE39"/>
    <mergeCell ref="B18:I19"/>
    <mergeCell ref="J18:T19"/>
    <mergeCell ref="B24:B28"/>
    <mergeCell ref="C24:I28"/>
    <mergeCell ref="J25:T27"/>
    <mergeCell ref="B20:B23"/>
    <mergeCell ref="C20:I23"/>
    <mergeCell ref="L21:R21"/>
    <mergeCell ref="L22:R22"/>
    <mergeCell ref="L33:R33"/>
    <mergeCell ref="W33:AC33"/>
    <mergeCell ref="Z10:AE10"/>
    <mergeCell ref="R9:AE9"/>
    <mergeCell ref="U3:V3"/>
    <mergeCell ref="Z3:AA3"/>
    <mergeCell ref="L32:P32"/>
    <mergeCell ref="W32:AA32"/>
  </mergeCells>
  <phoneticPr fontId="2"/>
  <conditionalFormatting sqref="H13:I13">
    <cfRule type="expression" dxfId="94" priority="21">
      <formula>$H$13=""</formula>
    </cfRule>
  </conditionalFormatting>
  <conditionalFormatting sqref="J37:T37">
    <cfRule type="expression" dxfId="93" priority="12">
      <formula>$J$37=""</formula>
    </cfRule>
  </conditionalFormatting>
  <conditionalFormatting sqref="J25:AE27">
    <cfRule type="expression" dxfId="92" priority="19">
      <formula>J25=""</formula>
    </cfRule>
  </conditionalFormatting>
  <conditionalFormatting sqref="K36:L36">
    <cfRule type="expression" dxfId="91" priority="16">
      <formula>$K$36=""</formula>
    </cfRule>
  </conditionalFormatting>
  <conditionalFormatting sqref="L32:P32">
    <cfRule type="expression" dxfId="90" priority="8">
      <formula>L32=""</formula>
    </cfRule>
  </conditionalFormatting>
  <conditionalFormatting sqref="L21:R22">
    <cfRule type="expression" dxfId="89" priority="20">
      <formula>L21=""</formula>
    </cfRule>
  </conditionalFormatting>
  <conditionalFormatting sqref="L33:R33">
    <cfRule type="expression" dxfId="88" priority="6">
      <formula>L33=""</formula>
    </cfRule>
  </conditionalFormatting>
  <conditionalFormatting sqref="L39:T39">
    <cfRule type="expression" dxfId="87" priority="10">
      <formula>$L$39=""</formula>
    </cfRule>
  </conditionalFormatting>
  <conditionalFormatting sqref="N36:P36">
    <cfRule type="expression" dxfId="86" priority="15">
      <formula>$N$36=""</formula>
    </cfRule>
  </conditionalFormatting>
  <conditionalFormatting sqref="R9:AE9">
    <cfRule type="expression" dxfId="85" priority="24">
      <formula>$R$9=""</formula>
    </cfRule>
  </conditionalFormatting>
  <conditionalFormatting sqref="S10:V10">
    <cfRule type="expression" dxfId="84" priority="23">
      <formula>$S$10=""</formula>
    </cfRule>
  </conditionalFormatting>
  <conditionalFormatting sqref="U37:AE37">
    <cfRule type="expression" dxfId="83" priority="11">
      <formula>$U$37=""</formula>
    </cfRule>
  </conditionalFormatting>
  <conditionalFormatting sqref="V36:W36">
    <cfRule type="expression" dxfId="82" priority="14">
      <formula>$V$36=""</formula>
    </cfRule>
  </conditionalFormatting>
  <conditionalFormatting sqref="W3:X3">
    <cfRule type="expression" dxfId="81" priority="28">
      <formula>$W$3=""</formula>
    </cfRule>
  </conditionalFormatting>
  <conditionalFormatting sqref="W39:AE39">
    <cfRule type="expression" dxfId="80" priority="9">
      <formula>$W$39=""</formula>
    </cfRule>
  </conditionalFormatting>
  <conditionalFormatting sqref="Y36:AA36">
    <cfRule type="expression" dxfId="79" priority="13">
      <formula>$Y$36=""</formula>
    </cfRule>
  </conditionalFormatting>
  <conditionalFormatting sqref="Z3:AA3">
    <cfRule type="expression" dxfId="78" priority="27">
      <formula>$Z$3=""</formula>
    </cfRule>
  </conditionalFormatting>
  <conditionalFormatting sqref="Z10:AE10">
    <cfRule type="expression" dxfId="77" priority="22">
      <formula>$Z$10=""</formula>
    </cfRule>
  </conditionalFormatting>
  <conditionalFormatting sqref="AC3:AD3">
    <cfRule type="expression" dxfId="76" priority="26">
      <formula>$AC$3=""</formula>
    </cfRule>
  </conditionalFormatting>
  <conditionalFormatting sqref="J31:T31">
    <cfRule type="expression" dxfId="75" priority="4">
      <formula>$J$31=""</formula>
    </cfRule>
  </conditionalFormatting>
  <conditionalFormatting sqref="J41:AE46">
    <cfRule type="expression" dxfId="74" priority="3">
      <formula>$J$41=""</formula>
    </cfRule>
  </conditionalFormatting>
  <conditionalFormatting sqref="W21:AC21">
    <cfRule type="expression" dxfId="73" priority="2">
      <formula>$W$21=""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scale="9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B3FA-62BC-48F6-954C-625D96DFCE57}">
  <sheetPr codeName="Sheet1"/>
  <dimension ref="A4:AI48"/>
  <sheetViews>
    <sheetView view="pageBreakPreview" zoomScaleNormal="100" zoomScaleSheetLayoutView="100" workbookViewId="0">
      <selection activeCell="M15" sqref="M15:N15"/>
    </sheetView>
  </sheetViews>
  <sheetFormatPr defaultColWidth="5.875" defaultRowHeight="13.5"/>
  <cols>
    <col min="1" max="33" width="6" style="26" customWidth="1"/>
    <col min="34" max="34" width="5.875" style="26" customWidth="1"/>
    <col min="35" max="35" width="6.75" style="26" hidden="1" customWidth="1"/>
    <col min="36" max="16384" width="5.875" style="26"/>
  </cols>
  <sheetData>
    <row r="4" spans="1:35" s="1" customFormat="1">
      <c r="A4" s="1" t="s">
        <v>18</v>
      </c>
    </row>
    <row r="5" spans="1:35" s="24" customFormat="1" ht="16.5">
      <c r="G5" s="204" t="s">
        <v>19</v>
      </c>
      <c r="H5" s="204"/>
      <c r="I5" s="204"/>
      <c r="J5" s="204"/>
      <c r="K5" s="205" t="s">
        <v>198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4" t="s">
        <v>20</v>
      </c>
      <c r="Y5" s="204"/>
      <c r="Z5" s="204"/>
      <c r="AA5" s="204"/>
    </row>
    <row r="6" spans="1:35" s="1" customFormat="1" ht="14.25" thickBot="1"/>
    <row r="7" spans="1:35" ht="30" customHeight="1">
      <c r="A7" s="206" t="s">
        <v>3</v>
      </c>
      <c r="B7" s="207"/>
      <c r="C7" s="208"/>
      <c r="D7" s="209" t="str">
        <f>IF('07_交付変更申請書'!J31="","",'07_交付変更申請書'!J31)</f>
        <v/>
      </c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1"/>
      <c r="R7" s="206" t="s">
        <v>3</v>
      </c>
      <c r="S7" s="207"/>
      <c r="T7" s="208"/>
      <c r="U7" s="209" t="str">
        <f>IF('07_交付変更申請書'!U31="","",IF(AND(ISNUMBER(FIND("同",'07_交付変更申請書'!U31)), ISNUMBER(FIND("左",'07_交付変更申請書'!U31))),D7,'07_交付変更申請書'!U31))</f>
        <v/>
      </c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1"/>
    </row>
    <row r="8" spans="1:35" ht="19.5" customHeight="1">
      <c r="A8" s="219" t="s">
        <v>21</v>
      </c>
      <c r="B8" s="220"/>
      <c r="C8" s="221"/>
      <c r="D8" s="10"/>
      <c r="E8" s="11" t="s">
        <v>22</v>
      </c>
      <c r="F8" s="11"/>
      <c r="G8" s="11"/>
      <c r="H8" s="11"/>
      <c r="I8" s="11"/>
      <c r="J8" s="11"/>
      <c r="K8" s="11"/>
      <c r="L8" s="27" t="s">
        <v>23</v>
      </c>
      <c r="M8" s="27" t="s">
        <v>24</v>
      </c>
      <c r="N8" s="169" t="s">
        <v>25</v>
      </c>
      <c r="O8" s="169"/>
      <c r="P8" s="28"/>
      <c r="Q8" s="1"/>
      <c r="R8" s="219" t="s">
        <v>21</v>
      </c>
      <c r="S8" s="220"/>
      <c r="T8" s="221"/>
      <c r="U8" s="8" t="str">
        <f>IF($AI8=TRUE,"☑","□")</f>
        <v>□</v>
      </c>
      <c r="V8" s="11" t="s">
        <v>22</v>
      </c>
      <c r="W8" s="11"/>
      <c r="X8" s="11"/>
      <c r="Y8" s="11"/>
      <c r="Z8" s="11"/>
      <c r="AA8" s="11"/>
      <c r="AB8" s="11"/>
      <c r="AC8" s="27" t="s">
        <v>23</v>
      </c>
      <c r="AD8" s="27" t="s">
        <v>24</v>
      </c>
      <c r="AE8" s="169" t="s">
        <v>25</v>
      </c>
      <c r="AF8" s="169"/>
      <c r="AG8" s="28"/>
      <c r="AH8" s="1"/>
      <c r="AI8" s="29" t="b">
        <v>0</v>
      </c>
    </row>
    <row r="9" spans="1:35" ht="19.5" customHeight="1">
      <c r="A9" s="222"/>
      <c r="B9" s="223"/>
      <c r="C9" s="224"/>
      <c r="D9" s="13"/>
      <c r="E9" s="1" t="s">
        <v>26</v>
      </c>
      <c r="F9" s="1"/>
      <c r="G9" s="1"/>
      <c r="H9" s="1"/>
      <c r="I9" s="1"/>
      <c r="J9" s="1"/>
      <c r="K9" s="1"/>
      <c r="L9" s="7" t="s">
        <v>23</v>
      </c>
      <c r="M9" s="7" t="s">
        <v>27</v>
      </c>
      <c r="N9" s="178" t="s">
        <v>28</v>
      </c>
      <c r="O9" s="178"/>
      <c r="P9" s="30"/>
      <c r="Q9" s="1"/>
      <c r="R9" s="222"/>
      <c r="S9" s="223"/>
      <c r="T9" s="224"/>
      <c r="U9" s="23" t="str">
        <f t="shared" ref="U9:U12" si="0">IF($AI9=TRUE,"☑","□")</f>
        <v>□</v>
      </c>
      <c r="V9" s="1" t="s">
        <v>29</v>
      </c>
      <c r="W9" s="1"/>
      <c r="X9" s="1"/>
      <c r="Y9" s="1"/>
      <c r="Z9" s="1"/>
      <c r="AA9" s="1"/>
      <c r="AB9" s="1"/>
      <c r="AC9" s="7" t="s">
        <v>23</v>
      </c>
      <c r="AD9" s="7" t="s">
        <v>27</v>
      </c>
      <c r="AE9" s="178" t="s">
        <v>28</v>
      </c>
      <c r="AF9" s="178"/>
      <c r="AG9" s="30"/>
      <c r="AH9" s="1"/>
      <c r="AI9" s="29" t="b">
        <v>0</v>
      </c>
    </row>
    <row r="10" spans="1:35" ht="19.5" customHeight="1">
      <c r="A10" s="222"/>
      <c r="B10" s="223"/>
      <c r="C10" s="224"/>
      <c r="D10" s="13"/>
      <c r="E10" s="1" t="s">
        <v>30</v>
      </c>
      <c r="F10" s="1"/>
      <c r="G10" s="1"/>
      <c r="H10" s="1"/>
      <c r="I10" s="1"/>
      <c r="J10" s="1"/>
      <c r="K10" s="1"/>
      <c r="L10" s="7" t="s">
        <v>23</v>
      </c>
      <c r="M10" s="7" t="s">
        <v>27</v>
      </c>
      <c r="N10" s="178" t="s">
        <v>28</v>
      </c>
      <c r="O10" s="178"/>
      <c r="P10" s="30"/>
      <c r="Q10" s="1"/>
      <c r="R10" s="222"/>
      <c r="S10" s="223"/>
      <c r="T10" s="224"/>
      <c r="U10" s="23" t="str">
        <f t="shared" si="0"/>
        <v>□</v>
      </c>
      <c r="V10" s="1" t="s">
        <v>30</v>
      </c>
      <c r="W10" s="1"/>
      <c r="X10" s="1"/>
      <c r="Y10" s="1"/>
      <c r="Z10" s="1"/>
      <c r="AA10" s="1"/>
      <c r="AB10" s="1"/>
      <c r="AC10" s="7" t="s">
        <v>23</v>
      </c>
      <c r="AD10" s="7" t="s">
        <v>27</v>
      </c>
      <c r="AE10" s="178" t="s">
        <v>28</v>
      </c>
      <c r="AF10" s="178"/>
      <c r="AG10" s="30"/>
      <c r="AH10" s="1"/>
      <c r="AI10" s="29" t="b">
        <v>0</v>
      </c>
    </row>
    <row r="11" spans="1:35" ht="19.5" customHeight="1">
      <c r="A11" s="222"/>
      <c r="B11" s="223"/>
      <c r="C11" s="224"/>
      <c r="D11" s="13"/>
      <c r="E11" s="1" t="s">
        <v>31</v>
      </c>
      <c r="F11" s="1"/>
      <c r="G11" s="1"/>
      <c r="H11" s="1"/>
      <c r="I11" s="1"/>
      <c r="J11" s="1"/>
      <c r="K11" s="1"/>
      <c r="L11" s="7" t="s">
        <v>23</v>
      </c>
      <c r="M11" s="7" t="s">
        <v>32</v>
      </c>
      <c r="N11" s="178" t="s">
        <v>33</v>
      </c>
      <c r="O11" s="178"/>
      <c r="P11" s="30"/>
      <c r="Q11" s="1"/>
      <c r="R11" s="222"/>
      <c r="S11" s="223"/>
      <c r="T11" s="224"/>
      <c r="U11" s="23" t="str">
        <f t="shared" si="0"/>
        <v>□</v>
      </c>
      <c r="V11" s="1" t="s">
        <v>31</v>
      </c>
      <c r="W11" s="1"/>
      <c r="X11" s="1"/>
      <c r="Y11" s="1"/>
      <c r="Z11" s="1"/>
      <c r="AA11" s="1"/>
      <c r="AB11" s="1"/>
      <c r="AC11" s="7" t="s">
        <v>23</v>
      </c>
      <c r="AD11" s="7" t="s">
        <v>32</v>
      </c>
      <c r="AE11" s="178" t="s">
        <v>33</v>
      </c>
      <c r="AF11" s="178"/>
      <c r="AG11" s="30"/>
      <c r="AH11" s="1"/>
      <c r="AI11" s="29" t="b">
        <v>0</v>
      </c>
    </row>
    <row r="12" spans="1:35" ht="19.5" customHeight="1">
      <c r="A12" s="225"/>
      <c r="B12" s="226"/>
      <c r="C12" s="227"/>
      <c r="D12" s="15"/>
      <c r="E12" s="16" t="s">
        <v>34</v>
      </c>
      <c r="F12" s="16"/>
      <c r="G12" s="31"/>
      <c r="H12" s="31"/>
      <c r="I12" s="31"/>
      <c r="J12" s="31"/>
      <c r="K12" s="31"/>
      <c r="L12" s="32" t="s">
        <v>23</v>
      </c>
      <c r="M12" s="33"/>
      <c r="N12" s="212" t="s">
        <v>25</v>
      </c>
      <c r="O12" s="212"/>
      <c r="P12" s="34"/>
      <c r="Q12" s="1"/>
      <c r="R12" s="225"/>
      <c r="S12" s="226"/>
      <c r="T12" s="227"/>
      <c r="U12" s="9" t="str">
        <f t="shared" si="0"/>
        <v>□</v>
      </c>
      <c r="V12" s="16" t="s">
        <v>34</v>
      </c>
      <c r="W12" s="16"/>
      <c r="X12" s="31"/>
      <c r="Y12" s="31"/>
      <c r="Z12" s="31"/>
      <c r="AA12" s="31"/>
      <c r="AB12" s="31"/>
      <c r="AC12" s="32" t="s">
        <v>23</v>
      </c>
      <c r="AD12" s="32" t="str">
        <f>IF(M12="","",M12)</f>
        <v/>
      </c>
      <c r="AE12" s="212" t="s">
        <v>25</v>
      </c>
      <c r="AF12" s="212"/>
      <c r="AG12" s="34"/>
      <c r="AH12" s="1"/>
      <c r="AI12" s="29" t="b">
        <v>0</v>
      </c>
    </row>
    <row r="13" spans="1:35" ht="30" customHeight="1" thickBot="1">
      <c r="A13" s="213" t="s">
        <v>35</v>
      </c>
      <c r="B13" s="214"/>
      <c r="C13" s="214"/>
      <c r="D13" s="215" t="str">
        <f>IF('08_02_収支変更計画'!C13=0,"",'08_02_収支変更計画'!C13)</f>
        <v/>
      </c>
      <c r="E13" s="216"/>
      <c r="F13" s="216"/>
      <c r="G13" s="216"/>
      <c r="H13" s="35" t="s">
        <v>36</v>
      </c>
      <c r="I13" s="214" t="s">
        <v>37</v>
      </c>
      <c r="J13" s="214"/>
      <c r="K13" s="214"/>
      <c r="L13" s="215" t="str">
        <f>IF('07_交付変更申請書'!$L$21="","",'07_交付変更申請書'!$L$21)</f>
        <v/>
      </c>
      <c r="M13" s="216"/>
      <c r="N13" s="216"/>
      <c r="O13" s="216"/>
      <c r="P13" s="36" t="s">
        <v>36</v>
      </c>
      <c r="R13" s="213" t="s">
        <v>35</v>
      </c>
      <c r="S13" s="214"/>
      <c r="T13" s="214"/>
      <c r="U13" s="217" t="str">
        <f>IF('08_02_収支変更計画'!F13=0,"",'08_02_収支変更計画'!F13)</f>
        <v/>
      </c>
      <c r="V13" s="218"/>
      <c r="W13" s="218"/>
      <c r="X13" s="218"/>
      <c r="Y13" s="35" t="s">
        <v>36</v>
      </c>
      <c r="Z13" s="214" t="s">
        <v>37</v>
      </c>
      <c r="AA13" s="214"/>
      <c r="AB13" s="214"/>
      <c r="AC13" s="217" t="str">
        <f>IF('07_交付変更申請書'!W21="","",'07_交付変更申請書'!W21)</f>
        <v/>
      </c>
      <c r="AD13" s="218"/>
      <c r="AE13" s="218"/>
      <c r="AF13" s="218"/>
      <c r="AG13" s="36" t="s">
        <v>36</v>
      </c>
    </row>
    <row r="14" spans="1:35" s="1" customFormat="1" ht="11.25" customHeight="1" thickBot="1"/>
    <row r="15" spans="1:35" ht="37.5" customHeight="1">
      <c r="A15" s="206" t="s">
        <v>38</v>
      </c>
      <c r="B15" s="207"/>
      <c r="C15" s="208"/>
      <c r="D15" s="210" t="str">
        <f>IF('07_交付変更申請書'!J25="","",'07_交付変更申請書'!J25)</f>
        <v/>
      </c>
      <c r="E15" s="210"/>
      <c r="F15" s="210"/>
      <c r="G15" s="210"/>
      <c r="H15" s="210"/>
      <c r="I15" s="210"/>
      <c r="J15" s="210"/>
      <c r="K15" s="210"/>
      <c r="L15" s="210"/>
      <c r="M15" s="266"/>
      <c r="N15" s="267"/>
      <c r="O15" s="37"/>
      <c r="P15" s="25" t="str">
        <f>IF(M15="継続","回目","")</f>
        <v/>
      </c>
      <c r="R15" s="206" t="s">
        <v>38</v>
      </c>
      <c r="S15" s="207"/>
      <c r="T15" s="208"/>
      <c r="U15" s="210" t="str">
        <f>IF('07_交付変更申請書'!U25="","",IF(AND(ISNUMBER(FIND("同",'07_交付変更申請書'!U25)), ISNUMBER(FIND("左",'07_交付変更申請書'!U25))),D15,'07_交付変更申請書'!U25))</f>
        <v/>
      </c>
      <c r="V15" s="210"/>
      <c r="W15" s="210"/>
      <c r="X15" s="210"/>
      <c r="Y15" s="210"/>
      <c r="Z15" s="210"/>
      <c r="AA15" s="210"/>
      <c r="AB15" s="210"/>
      <c r="AC15" s="210"/>
      <c r="AD15" s="268" t="str">
        <f>IF(M15="","",M15)</f>
        <v/>
      </c>
      <c r="AE15" s="269"/>
      <c r="AF15" s="38" t="str">
        <f>IF(AND(O15&gt;0,M15="継続"),O15,"")</f>
        <v/>
      </c>
      <c r="AG15" s="25" t="str">
        <f>IF(P15="","",P15)</f>
        <v/>
      </c>
    </row>
    <row r="16" spans="1:35">
      <c r="A16" s="219" t="s">
        <v>39</v>
      </c>
      <c r="B16" s="220"/>
      <c r="C16" s="221"/>
      <c r="D16" s="39" t="s">
        <v>40</v>
      </c>
      <c r="P16" s="40"/>
      <c r="R16" s="219" t="s">
        <v>39</v>
      </c>
      <c r="S16" s="220"/>
      <c r="T16" s="221"/>
      <c r="U16" s="39" t="s">
        <v>40</v>
      </c>
      <c r="AG16" s="40"/>
    </row>
    <row r="17" spans="1:33" ht="77.25" customHeight="1">
      <c r="A17" s="222"/>
      <c r="B17" s="223"/>
      <c r="C17" s="224"/>
      <c r="D17" s="228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30"/>
      <c r="R17" s="222"/>
      <c r="S17" s="223"/>
      <c r="T17" s="224"/>
      <c r="U17" s="228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30"/>
    </row>
    <row r="18" spans="1:33">
      <c r="A18" s="222"/>
      <c r="B18" s="223"/>
      <c r="C18" s="224"/>
      <c r="D18" s="41" t="s">
        <v>41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3"/>
      <c r="R18" s="222"/>
      <c r="S18" s="223"/>
      <c r="T18" s="224"/>
      <c r="U18" s="41" t="s">
        <v>41</v>
      </c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3"/>
    </row>
    <row r="19" spans="1:33" ht="86.25" customHeight="1">
      <c r="A19" s="225"/>
      <c r="B19" s="226"/>
      <c r="C19" s="227"/>
      <c r="D19" s="228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30"/>
      <c r="R19" s="225"/>
      <c r="S19" s="226"/>
      <c r="T19" s="227"/>
      <c r="U19" s="228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30"/>
    </row>
    <row r="20" spans="1:33" ht="37.5" customHeight="1">
      <c r="A20" s="237" t="s">
        <v>42</v>
      </c>
      <c r="B20" s="238"/>
      <c r="C20" s="239"/>
      <c r="D20" s="231"/>
      <c r="E20" s="232"/>
      <c r="F20" s="232"/>
      <c r="G20" s="44" t="s">
        <v>43</v>
      </c>
      <c r="H20" s="232"/>
      <c r="I20" s="232"/>
      <c r="J20" s="233"/>
      <c r="K20" s="234" t="s">
        <v>44</v>
      </c>
      <c r="L20" s="235"/>
      <c r="M20" s="235"/>
      <c r="N20" s="232"/>
      <c r="O20" s="232"/>
      <c r="P20" s="236"/>
      <c r="R20" s="237" t="s">
        <v>42</v>
      </c>
      <c r="S20" s="238"/>
      <c r="T20" s="239"/>
      <c r="U20" s="231"/>
      <c r="V20" s="232"/>
      <c r="W20" s="232"/>
      <c r="X20" s="44" t="s">
        <v>45</v>
      </c>
      <c r="Y20" s="232"/>
      <c r="Z20" s="232"/>
      <c r="AA20" s="233"/>
      <c r="AB20" s="234" t="s">
        <v>44</v>
      </c>
      <c r="AC20" s="235"/>
      <c r="AD20" s="235"/>
      <c r="AE20" s="232"/>
      <c r="AF20" s="232"/>
      <c r="AG20" s="236"/>
    </row>
    <row r="21" spans="1:33" ht="37.5" customHeight="1">
      <c r="A21" s="237" t="s">
        <v>46</v>
      </c>
      <c r="B21" s="238"/>
      <c r="C21" s="239"/>
      <c r="D21" s="240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2"/>
      <c r="R21" s="237" t="s">
        <v>46</v>
      </c>
      <c r="S21" s="238"/>
      <c r="T21" s="239"/>
      <c r="U21" s="240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2"/>
    </row>
    <row r="22" spans="1:33" ht="37.5" customHeight="1">
      <c r="A22" s="222" t="s">
        <v>47</v>
      </c>
      <c r="B22" s="223"/>
      <c r="C22" s="224"/>
      <c r="D22" s="240"/>
      <c r="E22" s="241"/>
      <c r="F22" s="241"/>
      <c r="G22" s="241"/>
      <c r="H22" s="245"/>
      <c r="I22" s="234" t="s">
        <v>48</v>
      </c>
      <c r="J22" s="235"/>
      <c r="K22" s="235"/>
      <c r="L22" s="240"/>
      <c r="M22" s="241"/>
      <c r="N22" s="241"/>
      <c r="O22" s="241"/>
      <c r="P22" s="242"/>
      <c r="R22" s="222" t="s">
        <v>47</v>
      </c>
      <c r="S22" s="223"/>
      <c r="T22" s="224"/>
      <c r="U22" s="240"/>
      <c r="V22" s="241"/>
      <c r="W22" s="241"/>
      <c r="X22" s="241"/>
      <c r="Y22" s="245"/>
      <c r="Z22" s="234" t="s">
        <v>48</v>
      </c>
      <c r="AA22" s="235"/>
      <c r="AB22" s="235"/>
      <c r="AC22" s="240"/>
      <c r="AD22" s="241"/>
      <c r="AE22" s="241"/>
      <c r="AF22" s="241"/>
      <c r="AG22" s="242"/>
    </row>
    <row r="23" spans="1:33">
      <c r="A23" s="219" t="s">
        <v>49</v>
      </c>
      <c r="B23" s="220"/>
      <c r="C23" s="221"/>
      <c r="D23" s="45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0"/>
      <c r="R23" s="219" t="s">
        <v>49</v>
      </c>
      <c r="S23" s="220"/>
      <c r="T23" s="221"/>
      <c r="U23" s="45" t="s">
        <v>50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0"/>
    </row>
    <row r="24" spans="1:33" ht="135" customHeight="1">
      <c r="A24" s="225"/>
      <c r="B24" s="226"/>
      <c r="C24" s="227"/>
      <c r="D24" s="228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4"/>
      <c r="R24" s="225"/>
      <c r="S24" s="226"/>
      <c r="T24" s="227"/>
      <c r="U24" s="228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4"/>
    </row>
    <row r="25" spans="1:33" ht="37.5" customHeight="1">
      <c r="A25" s="225" t="s">
        <v>51</v>
      </c>
      <c r="B25" s="226"/>
      <c r="C25" s="227"/>
      <c r="D25" s="249"/>
      <c r="E25" s="250"/>
      <c r="F25" s="250"/>
      <c r="G25" s="250"/>
      <c r="H25" s="250"/>
      <c r="I25" s="250"/>
      <c r="J25" s="252"/>
      <c r="K25" s="226" t="s">
        <v>52</v>
      </c>
      <c r="L25" s="226"/>
      <c r="M25" s="226"/>
      <c r="N25" s="249"/>
      <c r="O25" s="250"/>
      <c r="P25" s="251"/>
      <c r="R25" s="225" t="s">
        <v>51</v>
      </c>
      <c r="S25" s="226"/>
      <c r="T25" s="227"/>
      <c r="U25" s="249"/>
      <c r="V25" s="250"/>
      <c r="W25" s="250"/>
      <c r="X25" s="250"/>
      <c r="Y25" s="250"/>
      <c r="Z25" s="250"/>
      <c r="AA25" s="252"/>
      <c r="AB25" s="226" t="s">
        <v>52</v>
      </c>
      <c r="AC25" s="226"/>
      <c r="AD25" s="226"/>
      <c r="AE25" s="249"/>
      <c r="AF25" s="250"/>
      <c r="AG25" s="251"/>
    </row>
    <row r="26" spans="1:33">
      <c r="A26" s="219" t="s">
        <v>53</v>
      </c>
      <c r="B26" s="220"/>
      <c r="C26" s="221"/>
      <c r="D26" s="46" t="s">
        <v>54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0"/>
      <c r="R26" s="219" t="s">
        <v>53</v>
      </c>
      <c r="S26" s="220"/>
      <c r="T26" s="221"/>
      <c r="U26" s="46" t="s">
        <v>54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0"/>
    </row>
    <row r="27" spans="1:33" ht="37.5" customHeight="1">
      <c r="A27" s="222"/>
      <c r="B27" s="223"/>
      <c r="C27" s="224"/>
      <c r="D27" s="228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30"/>
      <c r="R27" s="222"/>
      <c r="S27" s="223"/>
      <c r="T27" s="224"/>
      <c r="U27" s="228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30"/>
    </row>
    <row r="28" spans="1:33" ht="13.5" customHeight="1">
      <c r="A28" s="219" t="s">
        <v>55</v>
      </c>
      <c r="B28" s="220"/>
      <c r="C28" s="221"/>
      <c r="D28" s="47" t="s">
        <v>56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8"/>
      <c r="R28" s="219" t="s">
        <v>55</v>
      </c>
      <c r="S28" s="220"/>
      <c r="T28" s="221"/>
      <c r="U28" s="47" t="s">
        <v>56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28"/>
    </row>
    <row r="29" spans="1:33" ht="37.5" customHeight="1">
      <c r="A29" s="225"/>
      <c r="B29" s="226"/>
      <c r="C29" s="227"/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30"/>
      <c r="R29" s="225"/>
      <c r="S29" s="226"/>
      <c r="T29" s="227"/>
      <c r="U29" s="228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30"/>
    </row>
    <row r="30" spans="1:33">
      <c r="A30" s="219" t="s">
        <v>57</v>
      </c>
      <c r="B30" s="220"/>
      <c r="C30" s="221"/>
      <c r="D30" s="46" t="s">
        <v>58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0"/>
      <c r="R30" s="219" t="s">
        <v>57</v>
      </c>
      <c r="S30" s="220"/>
      <c r="T30" s="221"/>
      <c r="U30" s="46" t="s">
        <v>58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0"/>
    </row>
    <row r="31" spans="1:33" ht="37.5" customHeight="1" thickBot="1">
      <c r="A31" s="213"/>
      <c r="B31" s="214"/>
      <c r="C31" s="246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8"/>
      <c r="R31" s="213"/>
      <c r="S31" s="214"/>
      <c r="T31" s="246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8"/>
    </row>
    <row r="32" spans="1:33" ht="27" customHeight="1">
      <c r="A32" s="253" t="s">
        <v>59</v>
      </c>
      <c r="B32" s="254"/>
      <c r="C32" s="255"/>
      <c r="D32" s="256" t="s">
        <v>60</v>
      </c>
      <c r="E32" s="208"/>
      <c r="F32" s="207" t="s">
        <v>61</v>
      </c>
      <c r="G32" s="207"/>
      <c r="H32" s="207"/>
      <c r="I32" s="207"/>
      <c r="J32" s="207"/>
      <c r="K32" s="207"/>
      <c r="L32" s="207"/>
      <c r="M32" s="207"/>
      <c r="N32" s="207"/>
      <c r="O32" s="207"/>
      <c r="P32" s="257"/>
      <c r="R32" s="253" t="s">
        <v>59</v>
      </c>
      <c r="S32" s="254"/>
      <c r="T32" s="255"/>
      <c r="U32" s="256" t="s">
        <v>60</v>
      </c>
      <c r="V32" s="208"/>
      <c r="W32" s="207" t="s">
        <v>61</v>
      </c>
      <c r="X32" s="207"/>
      <c r="Y32" s="207"/>
      <c r="Z32" s="207"/>
      <c r="AA32" s="207"/>
      <c r="AB32" s="207"/>
      <c r="AC32" s="207"/>
      <c r="AD32" s="207"/>
      <c r="AE32" s="207"/>
      <c r="AF32" s="207"/>
      <c r="AG32" s="257"/>
    </row>
    <row r="33" spans="1:33" ht="52.5" customHeight="1">
      <c r="A33" s="222"/>
      <c r="B33" s="223"/>
      <c r="C33" s="224"/>
      <c r="D33" s="258" t="s">
        <v>62</v>
      </c>
      <c r="E33" s="259"/>
      <c r="F33" s="260"/>
      <c r="G33" s="261"/>
      <c r="H33" s="261"/>
      <c r="I33" s="261"/>
      <c r="J33" s="261"/>
      <c r="K33" s="261"/>
      <c r="L33" s="261"/>
      <c r="M33" s="261"/>
      <c r="N33" s="261"/>
      <c r="O33" s="261"/>
      <c r="P33" s="262"/>
      <c r="R33" s="222"/>
      <c r="S33" s="223"/>
      <c r="T33" s="224"/>
      <c r="U33" s="258" t="s">
        <v>62</v>
      </c>
      <c r="V33" s="259"/>
      <c r="W33" s="260"/>
      <c r="X33" s="261"/>
      <c r="Y33" s="261"/>
      <c r="Z33" s="261"/>
      <c r="AA33" s="261"/>
      <c r="AB33" s="261"/>
      <c r="AC33" s="261"/>
      <c r="AD33" s="261"/>
      <c r="AE33" s="261"/>
      <c r="AF33" s="261"/>
      <c r="AG33" s="262"/>
    </row>
    <row r="34" spans="1:33" ht="52.5" customHeight="1">
      <c r="A34" s="222"/>
      <c r="B34" s="223"/>
      <c r="C34" s="224"/>
      <c r="D34" s="258" t="s">
        <v>63</v>
      </c>
      <c r="E34" s="259"/>
      <c r="F34" s="260"/>
      <c r="G34" s="261"/>
      <c r="H34" s="261"/>
      <c r="I34" s="261"/>
      <c r="J34" s="261"/>
      <c r="K34" s="261"/>
      <c r="L34" s="261"/>
      <c r="M34" s="261"/>
      <c r="N34" s="261"/>
      <c r="O34" s="261"/>
      <c r="P34" s="262"/>
      <c r="R34" s="222"/>
      <c r="S34" s="223"/>
      <c r="T34" s="224"/>
      <c r="U34" s="258" t="s">
        <v>63</v>
      </c>
      <c r="V34" s="259"/>
      <c r="W34" s="260"/>
      <c r="X34" s="261"/>
      <c r="Y34" s="261"/>
      <c r="Z34" s="261"/>
      <c r="AA34" s="261"/>
      <c r="AB34" s="261"/>
      <c r="AC34" s="261"/>
      <c r="AD34" s="261"/>
      <c r="AE34" s="261"/>
      <c r="AF34" s="261"/>
      <c r="AG34" s="262"/>
    </row>
    <row r="35" spans="1:33" ht="52.5" customHeight="1">
      <c r="A35" s="222"/>
      <c r="B35" s="223"/>
      <c r="C35" s="224"/>
      <c r="D35" s="258" t="s">
        <v>64</v>
      </c>
      <c r="E35" s="259"/>
      <c r="F35" s="260"/>
      <c r="G35" s="261"/>
      <c r="H35" s="261"/>
      <c r="I35" s="261"/>
      <c r="J35" s="261"/>
      <c r="K35" s="261"/>
      <c r="L35" s="261"/>
      <c r="M35" s="261"/>
      <c r="N35" s="261"/>
      <c r="O35" s="261"/>
      <c r="P35" s="262"/>
      <c r="R35" s="222"/>
      <c r="S35" s="223"/>
      <c r="T35" s="224"/>
      <c r="U35" s="258" t="s">
        <v>64</v>
      </c>
      <c r="V35" s="259"/>
      <c r="W35" s="260"/>
      <c r="X35" s="261"/>
      <c r="Y35" s="261"/>
      <c r="Z35" s="261"/>
      <c r="AA35" s="261"/>
      <c r="AB35" s="261"/>
      <c r="AC35" s="261"/>
      <c r="AD35" s="261"/>
      <c r="AE35" s="261"/>
      <c r="AF35" s="261"/>
      <c r="AG35" s="262"/>
    </row>
    <row r="36" spans="1:33" ht="52.5" customHeight="1">
      <c r="A36" s="222"/>
      <c r="B36" s="223"/>
      <c r="C36" s="224"/>
      <c r="D36" s="258" t="s">
        <v>65</v>
      </c>
      <c r="E36" s="259"/>
      <c r="F36" s="260"/>
      <c r="G36" s="261"/>
      <c r="H36" s="261"/>
      <c r="I36" s="261"/>
      <c r="J36" s="261"/>
      <c r="K36" s="261"/>
      <c r="L36" s="261"/>
      <c r="M36" s="261"/>
      <c r="N36" s="261"/>
      <c r="O36" s="261"/>
      <c r="P36" s="262"/>
      <c r="R36" s="222"/>
      <c r="S36" s="223"/>
      <c r="T36" s="224"/>
      <c r="U36" s="258" t="s">
        <v>65</v>
      </c>
      <c r="V36" s="259"/>
      <c r="W36" s="260"/>
      <c r="X36" s="261"/>
      <c r="Y36" s="261"/>
      <c r="Z36" s="261"/>
      <c r="AA36" s="261"/>
      <c r="AB36" s="261"/>
      <c r="AC36" s="261"/>
      <c r="AD36" s="261"/>
      <c r="AE36" s="261"/>
      <c r="AF36" s="261"/>
      <c r="AG36" s="262"/>
    </row>
    <row r="37" spans="1:33" ht="52.5" customHeight="1">
      <c r="A37" s="222"/>
      <c r="B37" s="223"/>
      <c r="C37" s="224"/>
      <c r="D37" s="258" t="s">
        <v>66</v>
      </c>
      <c r="E37" s="259"/>
      <c r="F37" s="260"/>
      <c r="G37" s="261"/>
      <c r="H37" s="261"/>
      <c r="I37" s="261"/>
      <c r="J37" s="261"/>
      <c r="K37" s="261"/>
      <c r="L37" s="261"/>
      <c r="M37" s="261"/>
      <c r="N37" s="261"/>
      <c r="O37" s="261"/>
      <c r="P37" s="262"/>
      <c r="R37" s="222"/>
      <c r="S37" s="223"/>
      <c r="T37" s="224"/>
      <c r="U37" s="258" t="s">
        <v>66</v>
      </c>
      <c r="V37" s="259"/>
      <c r="W37" s="260"/>
      <c r="X37" s="261"/>
      <c r="Y37" s="261"/>
      <c r="Z37" s="261"/>
      <c r="AA37" s="261"/>
      <c r="AB37" s="261"/>
      <c r="AC37" s="261"/>
      <c r="AD37" s="261"/>
      <c r="AE37" s="261"/>
      <c r="AF37" s="261"/>
      <c r="AG37" s="262"/>
    </row>
    <row r="38" spans="1:33" ht="52.5" customHeight="1">
      <c r="A38" s="222"/>
      <c r="B38" s="223"/>
      <c r="C38" s="224"/>
      <c r="D38" s="258" t="s">
        <v>67</v>
      </c>
      <c r="E38" s="259"/>
      <c r="F38" s="260"/>
      <c r="G38" s="261"/>
      <c r="H38" s="261"/>
      <c r="I38" s="261"/>
      <c r="J38" s="261"/>
      <c r="K38" s="261"/>
      <c r="L38" s="261"/>
      <c r="M38" s="261"/>
      <c r="N38" s="261"/>
      <c r="O38" s="261"/>
      <c r="P38" s="262"/>
      <c r="R38" s="222"/>
      <c r="S38" s="223"/>
      <c r="T38" s="224"/>
      <c r="U38" s="258" t="s">
        <v>67</v>
      </c>
      <c r="V38" s="259"/>
      <c r="W38" s="260"/>
      <c r="X38" s="261"/>
      <c r="Y38" s="261"/>
      <c r="Z38" s="261"/>
      <c r="AA38" s="261"/>
      <c r="AB38" s="261"/>
      <c r="AC38" s="261"/>
      <c r="AD38" s="261"/>
      <c r="AE38" s="261"/>
      <c r="AF38" s="261"/>
      <c r="AG38" s="262"/>
    </row>
    <row r="39" spans="1:33" ht="52.5" customHeight="1">
      <c r="A39" s="222"/>
      <c r="B39" s="223"/>
      <c r="C39" s="224"/>
      <c r="D39" s="258" t="s">
        <v>68</v>
      </c>
      <c r="E39" s="259"/>
      <c r="F39" s="260"/>
      <c r="G39" s="261"/>
      <c r="H39" s="261"/>
      <c r="I39" s="261"/>
      <c r="J39" s="261"/>
      <c r="K39" s="261"/>
      <c r="L39" s="261"/>
      <c r="M39" s="261"/>
      <c r="N39" s="261"/>
      <c r="O39" s="261"/>
      <c r="P39" s="262"/>
      <c r="R39" s="222"/>
      <c r="S39" s="223"/>
      <c r="T39" s="224"/>
      <c r="U39" s="258" t="s">
        <v>68</v>
      </c>
      <c r="V39" s="259"/>
      <c r="W39" s="260"/>
      <c r="X39" s="261"/>
      <c r="Y39" s="261"/>
      <c r="Z39" s="261"/>
      <c r="AA39" s="261"/>
      <c r="AB39" s="261"/>
      <c r="AC39" s="261"/>
      <c r="AD39" s="261"/>
      <c r="AE39" s="261"/>
      <c r="AF39" s="261"/>
      <c r="AG39" s="262"/>
    </row>
    <row r="40" spans="1:33" ht="52.5" customHeight="1">
      <c r="A40" s="222"/>
      <c r="B40" s="223"/>
      <c r="C40" s="224"/>
      <c r="D40" s="258" t="s">
        <v>69</v>
      </c>
      <c r="E40" s="259"/>
      <c r="F40" s="260"/>
      <c r="G40" s="261"/>
      <c r="H40" s="261"/>
      <c r="I40" s="261"/>
      <c r="J40" s="261"/>
      <c r="K40" s="261"/>
      <c r="L40" s="261"/>
      <c r="M40" s="261"/>
      <c r="N40" s="261"/>
      <c r="O40" s="261"/>
      <c r="P40" s="262"/>
      <c r="R40" s="222"/>
      <c r="S40" s="223"/>
      <c r="T40" s="224"/>
      <c r="U40" s="258" t="s">
        <v>69</v>
      </c>
      <c r="V40" s="259"/>
      <c r="W40" s="260"/>
      <c r="X40" s="261"/>
      <c r="Y40" s="261"/>
      <c r="Z40" s="261"/>
      <c r="AA40" s="261"/>
      <c r="AB40" s="261"/>
      <c r="AC40" s="261"/>
      <c r="AD40" s="261"/>
      <c r="AE40" s="261"/>
      <c r="AF40" s="261"/>
      <c r="AG40" s="262"/>
    </row>
    <row r="41" spans="1:33" ht="52.5" customHeight="1">
      <c r="A41" s="222"/>
      <c r="B41" s="223"/>
      <c r="C41" s="224"/>
      <c r="D41" s="258" t="s">
        <v>70</v>
      </c>
      <c r="E41" s="259"/>
      <c r="F41" s="260"/>
      <c r="G41" s="261"/>
      <c r="H41" s="261"/>
      <c r="I41" s="261"/>
      <c r="J41" s="261"/>
      <c r="K41" s="261"/>
      <c r="L41" s="261"/>
      <c r="M41" s="261"/>
      <c r="N41" s="261"/>
      <c r="O41" s="261"/>
      <c r="P41" s="262"/>
      <c r="R41" s="222"/>
      <c r="S41" s="223"/>
      <c r="T41" s="224"/>
      <c r="U41" s="258" t="s">
        <v>70</v>
      </c>
      <c r="V41" s="259"/>
      <c r="W41" s="260"/>
      <c r="X41" s="261"/>
      <c r="Y41" s="261"/>
      <c r="Z41" s="261"/>
      <c r="AA41" s="261"/>
      <c r="AB41" s="261"/>
      <c r="AC41" s="261"/>
      <c r="AD41" s="261"/>
      <c r="AE41" s="261"/>
      <c r="AF41" s="261"/>
      <c r="AG41" s="262"/>
    </row>
    <row r="42" spans="1:33" ht="52.5" customHeight="1">
      <c r="A42" s="222"/>
      <c r="B42" s="223"/>
      <c r="C42" s="224"/>
      <c r="D42" s="258" t="s">
        <v>71</v>
      </c>
      <c r="E42" s="259"/>
      <c r="F42" s="260"/>
      <c r="G42" s="261"/>
      <c r="H42" s="261"/>
      <c r="I42" s="261"/>
      <c r="J42" s="261"/>
      <c r="K42" s="261"/>
      <c r="L42" s="261"/>
      <c r="M42" s="261"/>
      <c r="N42" s="261"/>
      <c r="O42" s="261"/>
      <c r="P42" s="262"/>
      <c r="R42" s="222"/>
      <c r="S42" s="223"/>
      <c r="T42" s="224"/>
      <c r="U42" s="258" t="s">
        <v>71</v>
      </c>
      <c r="V42" s="259"/>
      <c r="W42" s="260"/>
      <c r="X42" s="261"/>
      <c r="Y42" s="261"/>
      <c r="Z42" s="261"/>
      <c r="AA42" s="261"/>
      <c r="AB42" s="261"/>
      <c r="AC42" s="261"/>
      <c r="AD42" s="261"/>
      <c r="AE42" s="261"/>
      <c r="AF42" s="261"/>
      <c r="AG42" s="262"/>
    </row>
    <row r="43" spans="1:33" ht="52.5" customHeight="1">
      <c r="A43" s="222"/>
      <c r="B43" s="223"/>
      <c r="C43" s="224"/>
      <c r="D43" s="258" t="s">
        <v>72</v>
      </c>
      <c r="E43" s="259"/>
      <c r="F43" s="260"/>
      <c r="G43" s="261"/>
      <c r="H43" s="261"/>
      <c r="I43" s="261"/>
      <c r="J43" s="261"/>
      <c r="K43" s="261"/>
      <c r="L43" s="261"/>
      <c r="M43" s="261"/>
      <c r="N43" s="261"/>
      <c r="O43" s="261"/>
      <c r="P43" s="262"/>
      <c r="R43" s="222"/>
      <c r="S43" s="223"/>
      <c r="T43" s="224"/>
      <c r="U43" s="258" t="s">
        <v>72</v>
      </c>
      <c r="V43" s="259"/>
      <c r="W43" s="260"/>
      <c r="X43" s="261"/>
      <c r="Y43" s="261"/>
      <c r="Z43" s="261"/>
      <c r="AA43" s="261"/>
      <c r="AB43" s="261"/>
      <c r="AC43" s="261"/>
      <c r="AD43" s="261"/>
      <c r="AE43" s="261"/>
      <c r="AF43" s="261"/>
      <c r="AG43" s="262"/>
    </row>
    <row r="44" spans="1:33" ht="52.5" customHeight="1">
      <c r="A44" s="222"/>
      <c r="B44" s="223"/>
      <c r="C44" s="224"/>
      <c r="D44" s="258" t="s">
        <v>73</v>
      </c>
      <c r="E44" s="259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1"/>
      <c r="R44" s="222"/>
      <c r="S44" s="223"/>
      <c r="T44" s="224"/>
      <c r="U44" s="258" t="s">
        <v>73</v>
      </c>
      <c r="V44" s="259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1"/>
    </row>
    <row r="45" spans="1:33">
      <c r="A45" s="272" t="s">
        <v>74</v>
      </c>
      <c r="B45" s="220"/>
      <c r="C45" s="221"/>
      <c r="D45" s="48" t="s">
        <v>75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28"/>
      <c r="R45" s="272" t="s">
        <v>74</v>
      </c>
      <c r="S45" s="220"/>
      <c r="T45" s="221"/>
      <c r="U45" s="48" t="s">
        <v>75</v>
      </c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28"/>
    </row>
    <row r="46" spans="1:33" ht="86.25" customHeight="1">
      <c r="A46" s="225"/>
      <c r="B46" s="226"/>
      <c r="C46" s="227"/>
      <c r="D46" s="228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30"/>
      <c r="R46" s="225"/>
      <c r="S46" s="226"/>
      <c r="T46" s="227"/>
      <c r="U46" s="228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30"/>
    </row>
    <row r="47" spans="1:33">
      <c r="A47" s="222" t="s">
        <v>76</v>
      </c>
      <c r="B47" s="223"/>
      <c r="C47" s="224"/>
      <c r="D47" s="45" t="s">
        <v>77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0"/>
      <c r="R47" s="222" t="s">
        <v>76</v>
      </c>
      <c r="S47" s="223"/>
      <c r="T47" s="224"/>
      <c r="U47" s="45" t="s">
        <v>77</v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30"/>
    </row>
    <row r="48" spans="1:33" ht="86.25" customHeight="1" thickBot="1">
      <c r="A48" s="213"/>
      <c r="B48" s="214"/>
      <c r="C48" s="246"/>
      <c r="D48" s="263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5"/>
      <c r="R48" s="213"/>
      <c r="S48" s="214"/>
      <c r="T48" s="246"/>
      <c r="U48" s="263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5"/>
    </row>
  </sheetData>
  <sheetProtection algorithmName="SHA-512" hashValue="BeIh2AT6ptYmVpOOlihT5PXVUrPtxvceFOnVLDCn3CXeqEglY123gPXqvucQ8ylEfHDS89dVekkh7R4/FC3+fQ==" saltValue="7+J51bK7ia5Ki0rFzKKg0A==" spinCount="100000" sheet="1" formatCells="0" formatRows="0" selectLockedCells="1"/>
  <mergeCells count="147">
    <mergeCell ref="A47:C48"/>
    <mergeCell ref="R47:T48"/>
    <mergeCell ref="D48:P48"/>
    <mergeCell ref="U48:AG48"/>
    <mergeCell ref="M15:N15"/>
    <mergeCell ref="AD15:AE15"/>
    <mergeCell ref="D44:E44"/>
    <mergeCell ref="F44:P44"/>
    <mergeCell ref="U44:V44"/>
    <mergeCell ref="W44:AG44"/>
    <mergeCell ref="A45:C46"/>
    <mergeCell ref="R45:T46"/>
    <mergeCell ref="D46:P46"/>
    <mergeCell ref="U46:AG46"/>
    <mergeCell ref="D42:E42"/>
    <mergeCell ref="F42:P42"/>
    <mergeCell ref="U42:V42"/>
    <mergeCell ref="W42:AG42"/>
    <mergeCell ref="D43:E43"/>
    <mergeCell ref="F43:P43"/>
    <mergeCell ref="U43:V43"/>
    <mergeCell ref="W43:AG43"/>
    <mergeCell ref="D40:E40"/>
    <mergeCell ref="F40:P40"/>
    <mergeCell ref="U35:V35"/>
    <mergeCell ref="W35:AG35"/>
    <mergeCell ref="U40:V40"/>
    <mergeCell ref="W40:AG40"/>
    <mergeCell ref="D41:E41"/>
    <mergeCell ref="F41:P41"/>
    <mergeCell ref="U41:V41"/>
    <mergeCell ref="W41:AG41"/>
    <mergeCell ref="D38:E38"/>
    <mergeCell ref="F38:P38"/>
    <mergeCell ref="U38:V38"/>
    <mergeCell ref="W38:AG38"/>
    <mergeCell ref="D39:E39"/>
    <mergeCell ref="F39:P39"/>
    <mergeCell ref="U39:V39"/>
    <mergeCell ref="W39:AG39"/>
    <mergeCell ref="A32:C44"/>
    <mergeCell ref="D32:E32"/>
    <mergeCell ref="F32:P32"/>
    <mergeCell ref="R32:T44"/>
    <mergeCell ref="U32:V32"/>
    <mergeCell ref="W32:AG32"/>
    <mergeCell ref="D33:E33"/>
    <mergeCell ref="F33:P33"/>
    <mergeCell ref="U33:V33"/>
    <mergeCell ref="W33:AG33"/>
    <mergeCell ref="D36:E36"/>
    <mergeCell ref="F36:P36"/>
    <mergeCell ref="U36:V36"/>
    <mergeCell ref="W36:AG36"/>
    <mergeCell ref="D37:E37"/>
    <mergeCell ref="F37:P37"/>
    <mergeCell ref="U37:V37"/>
    <mergeCell ref="W37:AG37"/>
    <mergeCell ref="D34:E34"/>
    <mergeCell ref="F34:P34"/>
    <mergeCell ref="U34:V34"/>
    <mergeCell ref="W34:AG34"/>
    <mergeCell ref="D35:E35"/>
    <mergeCell ref="F35:P35"/>
    <mergeCell ref="A28:C29"/>
    <mergeCell ref="R28:T29"/>
    <mergeCell ref="D29:P29"/>
    <mergeCell ref="U29:AG29"/>
    <mergeCell ref="A30:C31"/>
    <mergeCell ref="R30:T31"/>
    <mergeCell ref="D31:P31"/>
    <mergeCell ref="U31:AG31"/>
    <mergeCell ref="AB25:AD25"/>
    <mergeCell ref="AE25:AG25"/>
    <mergeCell ref="A26:C27"/>
    <mergeCell ref="R26:T27"/>
    <mergeCell ref="D27:P27"/>
    <mergeCell ref="U27:AG27"/>
    <mergeCell ref="A25:C25"/>
    <mergeCell ref="D25:J25"/>
    <mergeCell ref="K25:M25"/>
    <mergeCell ref="N25:P25"/>
    <mergeCell ref="R25:T25"/>
    <mergeCell ref="U25:AA25"/>
    <mergeCell ref="Z22:AB22"/>
    <mergeCell ref="AC22:AG22"/>
    <mergeCell ref="A23:C24"/>
    <mergeCell ref="R23:T24"/>
    <mergeCell ref="D24:P24"/>
    <mergeCell ref="U24:AG24"/>
    <mergeCell ref="A22:C22"/>
    <mergeCell ref="D22:H22"/>
    <mergeCell ref="I22:K22"/>
    <mergeCell ref="L22:P22"/>
    <mergeCell ref="R22:T22"/>
    <mergeCell ref="U22:Y22"/>
    <mergeCell ref="U20:W20"/>
    <mergeCell ref="Y20:AA20"/>
    <mergeCell ref="AB20:AD20"/>
    <mergeCell ref="AE20:AG20"/>
    <mergeCell ref="A21:C21"/>
    <mergeCell ref="D21:P21"/>
    <mergeCell ref="R21:T21"/>
    <mergeCell ref="U21:AG21"/>
    <mergeCell ref="A20:C20"/>
    <mergeCell ref="D20:F20"/>
    <mergeCell ref="H20:J20"/>
    <mergeCell ref="K20:M20"/>
    <mergeCell ref="N20:P20"/>
    <mergeCell ref="R20:T20"/>
    <mergeCell ref="A15:C15"/>
    <mergeCell ref="D15:L15"/>
    <mergeCell ref="R15:T15"/>
    <mergeCell ref="U15:AC15"/>
    <mergeCell ref="A16:C19"/>
    <mergeCell ref="R16:T19"/>
    <mergeCell ref="D17:P17"/>
    <mergeCell ref="U17:AG17"/>
    <mergeCell ref="D19:P19"/>
    <mergeCell ref="U19:AG19"/>
    <mergeCell ref="A13:C13"/>
    <mergeCell ref="D13:G13"/>
    <mergeCell ref="I13:K13"/>
    <mergeCell ref="L13:O13"/>
    <mergeCell ref="R13:T13"/>
    <mergeCell ref="U13:X13"/>
    <mergeCell ref="Z13:AB13"/>
    <mergeCell ref="AC13:AF13"/>
    <mergeCell ref="A8:C12"/>
    <mergeCell ref="N8:O8"/>
    <mergeCell ref="R8:T12"/>
    <mergeCell ref="AE8:AF8"/>
    <mergeCell ref="N9:O9"/>
    <mergeCell ref="AE9:AF9"/>
    <mergeCell ref="N10:O10"/>
    <mergeCell ref="AE10:AF10"/>
    <mergeCell ref="N11:O11"/>
    <mergeCell ref="AE11:AF11"/>
    <mergeCell ref="G5:J5"/>
    <mergeCell ref="K5:W5"/>
    <mergeCell ref="X5:AA5"/>
    <mergeCell ref="A7:C7"/>
    <mergeCell ref="D7:P7"/>
    <mergeCell ref="R7:T7"/>
    <mergeCell ref="U7:AG7"/>
    <mergeCell ref="N12:O12"/>
    <mergeCell ref="AE12:AF12"/>
  </mergeCells>
  <phoneticPr fontId="2"/>
  <conditionalFormatting sqref="D17 D19 D21 D24 D27 D29 D31 D46 D48">
    <cfRule type="expression" dxfId="72" priority="31">
      <formula>D17=""</formula>
    </cfRule>
  </conditionalFormatting>
  <conditionalFormatting sqref="D20:F20">
    <cfRule type="expression" dxfId="71" priority="30">
      <formula>$D$20=""</formula>
    </cfRule>
  </conditionalFormatting>
  <conditionalFormatting sqref="D22:H22">
    <cfRule type="expression" dxfId="70" priority="27">
      <formula>$D$22=""</formula>
    </cfRule>
  </conditionalFormatting>
  <conditionalFormatting sqref="D25:J25">
    <cfRule type="expression" dxfId="69" priority="25">
      <formula>$D$25=""</formula>
    </cfRule>
  </conditionalFormatting>
  <conditionalFormatting sqref="F33:P44">
    <cfRule type="expression" dxfId="68" priority="5">
      <formula>COUNTA($F$33:$F$44)=0</formula>
    </cfRule>
  </conditionalFormatting>
  <conditionalFormatting sqref="H20:J20">
    <cfRule type="expression" dxfId="67" priority="20">
      <formula>$H$20=""</formula>
    </cfRule>
  </conditionalFormatting>
  <conditionalFormatting sqref="L22:P22">
    <cfRule type="expression" dxfId="66" priority="26">
      <formula>$L$22=""</formula>
    </cfRule>
  </conditionalFormatting>
  <conditionalFormatting sqref="N20:P20">
    <cfRule type="expression" dxfId="65" priority="28">
      <formula>$N$20=""</formula>
    </cfRule>
  </conditionalFormatting>
  <conditionalFormatting sqref="N25:P25">
    <cfRule type="expression" dxfId="64" priority="24">
      <formula>$N$25=""</formula>
    </cfRule>
  </conditionalFormatting>
  <conditionalFormatting sqref="O15">
    <cfRule type="expression" dxfId="63" priority="32">
      <formula>AND($O$15&gt;5, OR($AI$10=TRUE, $AI$11=TRUE, $AI$12=TRUE))</formula>
    </cfRule>
    <cfRule type="expression" dxfId="62" priority="35">
      <formula>AND($M$15="継続",$O$15="")</formula>
    </cfRule>
  </conditionalFormatting>
  <conditionalFormatting sqref="U17">
    <cfRule type="expression" dxfId="61" priority="23">
      <formula>U17=""</formula>
    </cfRule>
  </conditionalFormatting>
  <conditionalFormatting sqref="U19:U21">
    <cfRule type="expression" dxfId="60" priority="17">
      <formula>U19=""</formula>
    </cfRule>
  </conditionalFormatting>
  <conditionalFormatting sqref="U24">
    <cfRule type="expression" dxfId="59" priority="14">
      <formula>U24=""</formula>
    </cfRule>
  </conditionalFormatting>
  <conditionalFormatting sqref="U27">
    <cfRule type="expression" dxfId="58" priority="11">
      <formula>U27=""</formula>
    </cfRule>
  </conditionalFormatting>
  <conditionalFormatting sqref="U29">
    <cfRule type="expression" dxfId="57" priority="10">
      <formula>U29=""</formula>
    </cfRule>
  </conditionalFormatting>
  <conditionalFormatting sqref="U31">
    <cfRule type="expression" dxfId="56" priority="9">
      <formula>U31=""</formula>
    </cfRule>
  </conditionalFormatting>
  <conditionalFormatting sqref="U46">
    <cfRule type="expression" dxfId="55" priority="8">
      <formula>U46=""</formula>
    </cfRule>
  </conditionalFormatting>
  <conditionalFormatting sqref="U48">
    <cfRule type="expression" dxfId="54" priority="7">
      <formula>U48=""</formula>
    </cfRule>
  </conditionalFormatting>
  <conditionalFormatting sqref="U22:Y22">
    <cfRule type="expression" dxfId="53" priority="16">
      <formula>$U$22=""</formula>
    </cfRule>
  </conditionalFormatting>
  <conditionalFormatting sqref="U25:AA25">
    <cfRule type="expression" dxfId="52" priority="13">
      <formula>$U$25=""</formula>
    </cfRule>
  </conditionalFormatting>
  <conditionalFormatting sqref="W33:AG44">
    <cfRule type="expression" dxfId="51" priority="4">
      <formula>COUNTA($W$33:$W$44)=0</formula>
    </cfRule>
  </conditionalFormatting>
  <conditionalFormatting sqref="Y20:AA20">
    <cfRule type="expression" dxfId="50" priority="19">
      <formula>$Y$20=""</formula>
    </cfRule>
  </conditionalFormatting>
  <conditionalFormatting sqref="AC22:AG22">
    <cfRule type="expression" dxfId="49" priority="15">
      <formula>$AC$22=""</formula>
    </cfRule>
  </conditionalFormatting>
  <conditionalFormatting sqref="AE20:AG20">
    <cfRule type="expression" dxfId="48" priority="18">
      <formula>$AE$20=""</formula>
    </cfRule>
  </conditionalFormatting>
  <conditionalFormatting sqref="AE25:AG25">
    <cfRule type="expression" dxfId="47" priority="12">
      <formula>$AE$25=""</formula>
    </cfRule>
  </conditionalFormatting>
  <conditionalFormatting sqref="D8:D12">
    <cfRule type="expression" dxfId="46" priority="3">
      <formula>AND($AI$8=FALSE,$AI$9=FALSE,$AI$10=FALSE,$AI$11=FALSE,$AI$12=FALSE)</formula>
    </cfRule>
  </conditionalFormatting>
  <conditionalFormatting sqref="M12">
    <cfRule type="containsBlanks" dxfId="45" priority="2">
      <formula>LEN(TRIM(M12))=0</formula>
    </cfRule>
  </conditionalFormatting>
  <conditionalFormatting sqref="M15:N15">
    <cfRule type="containsBlanks" dxfId="44" priority="1">
      <formula>LEN(TRIM(M15))=0</formula>
    </cfRule>
  </conditionalFormatting>
  <dataValidations count="1">
    <dataValidation type="list" allowBlank="1" showInputMessage="1" showErrorMessage="1" sqref="M15:N15" xr:uid="{A5CB3B2A-DADA-48A7-A18F-02099CCB83BE}">
      <formula1>"新規,継続"</formula1>
    </dataValidation>
  </dataValidations>
  <printOptions horizontalCentered="1"/>
  <pageMargins left="0.11811023622047245" right="0.11811023622047245" top="0.55118110236220474" bottom="0.15748031496062992" header="0.31496062992125984" footer="0.31496062992125984"/>
  <pageSetup paperSize="9" scale="65" orientation="landscape" r:id="rId1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0</xdr:rowOff>
                  </from>
                  <to>
                    <xdr:col>4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0</xdr:rowOff>
                  </from>
                  <to>
                    <xdr:col>4</xdr:col>
                    <xdr:colOff>28575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10</xdr:row>
                    <xdr:rowOff>0</xdr:rowOff>
                  </from>
                  <to>
                    <xdr:col>4</xdr:col>
                    <xdr:colOff>28575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11</xdr:row>
                    <xdr:rowOff>0</xdr:rowOff>
                  </from>
                  <to>
                    <xdr:col>4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0</xdr:rowOff>
                  </from>
                  <to>
                    <xdr:col>4</xdr:col>
                    <xdr:colOff>28575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0</xdr:rowOff>
                  </from>
                  <to>
                    <xdr:col>4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E02D-A02F-4C2E-960D-0127DC5B5D24}">
  <sheetPr codeName="Sheet2">
    <pageSetUpPr fitToPage="1"/>
  </sheetPr>
  <dimension ref="A1:AA86"/>
  <sheetViews>
    <sheetView view="pageBreakPreview" zoomScaleNormal="100" zoomScaleSheetLayoutView="100" workbookViewId="0">
      <selection activeCell="I36" sqref="I36"/>
    </sheetView>
  </sheetViews>
  <sheetFormatPr defaultColWidth="7.875" defaultRowHeight="13.5" outlineLevelRow="1" outlineLevelCol="1"/>
  <cols>
    <col min="1" max="1" width="2.125" style="61" customWidth="1"/>
    <col min="2" max="2" width="20" style="61" customWidth="1"/>
    <col min="3" max="8" width="9.25" style="61" customWidth="1"/>
    <col min="9" max="9" width="38.375" style="61" customWidth="1"/>
    <col min="10" max="10" width="13.875" style="61" customWidth="1"/>
    <col min="11" max="11" width="7.25" style="61" hidden="1" customWidth="1" outlineLevel="1"/>
    <col min="12" max="12" width="27.125" style="61" hidden="1" customWidth="1" outlineLevel="1"/>
    <col min="13" max="13" width="14.25" style="61" hidden="1" customWidth="1" outlineLevel="1"/>
    <col min="14" max="14" width="12.125" style="61" hidden="1" customWidth="1" outlineLevel="1"/>
    <col min="15" max="15" width="9.5" style="61" hidden="1" customWidth="1" outlineLevel="1"/>
    <col min="16" max="16" width="8.5" style="61" hidden="1" customWidth="1" outlineLevel="1"/>
    <col min="17" max="17" width="7.875" style="61" customWidth="1" collapsed="1"/>
    <col min="18" max="27" width="7.875" style="61" customWidth="1"/>
    <col min="28" max="16384" width="7.875" style="61"/>
  </cols>
  <sheetData>
    <row r="1" spans="1:27" ht="17.25" thickBot="1">
      <c r="A1" s="59" t="s">
        <v>167</v>
      </c>
      <c r="B1" s="60"/>
      <c r="C1" s="60"/>
      <c r="D1" s="60"/>
      <c r="E1" s="60"/>
      <c r="F1" s="60"/>
      <c r="G1" s="60"/>
      <c r="H1" s="60"/>
      <c r="I1" s="60"/>
    </row>
    <row r="2" spans="1:27" ht="18.75" customHeight="1" thickBot="1">
      <c r="A2" s="62"/>
      <c r="B2" s="316" t="str">
        <f ca="1">IF(AND(I13="",D14="",I43=""),"","エラーがあります")</f>
        <v/>
      </c>
      <c r="C2" s="316"/>
      <c r="D2" s="316"/>
      <c r="E2" s="62"/>
      <c r="F2" s="62"/>
      <c r="G2" s="63"/>
      <c r="H2" s="63" t="s">
        <v>3</v>
      </c>
      <c r="I2" s="64" t="str">
        <f>IF('07_交付変更申請書'!R9="","",'07_交付変更申請書'!R9)</f>
        <v/>
      </c>
      <c r="K2" s="317" t="s">
        <v>130</v>
      </c>
      <c r="L2" s="318"/>
      <c r="M2" s="318"/>
      <c r="N2" s="318"/>
      <c r="O2" s="318"/>
      <c r="P2" s="318"/>
      <c r="Q2" s="65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ht="7.5" customHeight="1">
      <c r="A3" s="319"/>
      <c r="B3" s="319"/>
      <c r="C3" s="67"/>
      <c r="D3" s="62"/>
      <c r="E3" s="62"/>
      <c r="F3" s="62"/>
      <c r="G3" s="62"/>
      <c r="H3" s="62"/>
      <c r="I3" s="62"/>
    </row>
    <row r="4" spans="1:27" ht="20.100000000000001" customHeight="1">
      <c r="A4" s="306" t="s">
        <v>78</v>
      </c>
      <c r="B4" s="306"/>
      <c r="C4" s="68"/>
      <c r="D4" s="69"/>
      <c r="E4" s="69"/>
      <c r="F4" s="69"/>
      <c r="G4" s="69"/>
      <c r="H4" s="69"/>
      <c r="I4" s="69"/>
    </row>
    <row r="5" spans="1:27" ht="16.5" customHeight="1">
      <c r="A5" s="320" t="s">
        <v>79</v>
      </c>
      <c r="B5" s="321"/>
      <c r="C5" s="292" t="s">
        <v>165</v>
      </c>
      <c r="D5" s="293"/>
      <c r="E5" s="294"/>
      <c r="F5" s="292" t="s">
        <v>166</v>
      </c>
      <c r="G5" s="293"/>
      <c r="H5" s="294"/>
      <c r="I5" s="290" t="s">
        <v>80</v>
      </c>
    </row>
    <row r="6" spans="1:27" ht="16.5" customHeight="1">
      <c r="A6" s="322"/>
      <c r="B6" s="323"/>
      <c r="C6" s="324" t="s">
        <v>133</v>
      </c>
      <c r="D6" s="325"/>
      <c r="E6" s="326"/>
      <c r="F6" s="324" t="s">
        <v>133</v>
      </c>
      <c r="G6" s="325"/>
      <c r="H6" s="326"/>
      <c r="I6" s="291"/>
    </row>
    <row r="7" spans="1:27" ht="18" customHeight="1">
      <c r="A7" s="309" t="s">
        <v>81</v>
      </c>
      <c r="B7" s="309"/>
      <c r="C7" s="310" t="str">
        <f>IF('07_交付変更申請書'!$L$21="","",'07_交付変更申請書'!$L$21)</f>
        <v/>
      </c>
      <c r="D7" s="311"/>
      <c r="E7" s="312"/>
      <c r="F7" s="313" t="str">
        <f>IF('07_交付変更申請書'!$W$21="","",'07_交付変更申請書'!$W$21)</f>
        <v/>
      </c>
      <c r="G7" s="314"/>
      <c r="H7" s="315"/>
      <c r="I7" s="121" t="s">
        <v>134</v>
      </c>
      <c r="L7" s="26" t="s">
        <v>22</v>
      </c>
      <c r="M7" s="61">
        <v>1</v>
      </c>
      <c r="N7" s="61" t="s">
        <v>135</v>
      </c>
      <c r="O7" s="61" t="e">
        <f>_xlfn.XLOOKUP(TRUE,'08_01_事業変更計画書'!$AI$8:$AI$12,'08_01_事業変更計画書'!V8:V12)</f>
        <v>#N/A</v>
      </c>
    </row>
    <row r="8" spans="1:27" ht="18" customHeight="1">
      <c r="A8" s="307" t="s">
        <v>82</v>
      </c>
      <c r="B8" s="308"/>
      <c r="C8" s="279"/>
      <c r="D8" s="280"/>
      <c r="E8" s="281"/>
      <c r="F8" s="279"/>
      <c r="G8" s="280"/>
      <c r="H8" s="281"/>
      <c r="I8" s="140"/>
      <c r="L8" s="26" t="s">
        <v>26</v>
      </c>
      <c r="M8" s="61">
        <v>0.6</v>
      </c>
      <c r="N8" s="61" t="s">
        <v>136</v>
      </c>
      <c r="O8" s="61" t="e">
        <f>VLOOKUP(O7,L7:M10,2,FALSE)</f>
        <v>#N/A</v>
      </c>
    </row>
    <row r="9" spans="1:27" ht="18" customHeight="1">
      <c r="A9" s="307" t="s">
        <v>83</v>
      </c>
      <c r="B9" s="308"/>
      <c r="C9" s="279"/>
      <c r="D9" s="280"/>
      <c r="E9" s="281"/>
      <c r="F9" s="279"/>
      <c r="G9" s="280"/>
      <c r="H9" s="281"/>
      <c r="I9" s="140"/>
      <c r="L9" s="26" t="s">
        <v>30</v>
      </c>
      <c r="M9" s="61">
        <v>0.6</v>
      </c>
      <c r="N9" s="61" t="s">
        <v>137</v>
      </c>
      <c r="O9" s="70">
        <v>500000</v>
      </c>
    </row>
    <row r="10" spans="1:27" ht="18" customHeight="1">
      <c r="A10" s="307" t="s">
        <v>84</v>
      </c>
      <c r="B10" s="308"/>
      <c r="C10" s="279"/>
      <c r="D10" s="280"/>
      <c r="E10" s="281"/>
      <c r="F10" s="279"/>
      <c r="G10" s="280"/>
      <c r="H10" s="281"/>
      <c r="I10" s="140"/>
      <c r="L10" s="26" t="s">
        <v>31</v>
      </c>
      <c r="M10" s="61">
        <v>0.5</v>
      </c>
    </row>
    <row r="11" spans="1:27" ht="18" customHeight="1">
      <c r="A11" s="307" t="s">
        <v>85</v>
      </c>
      <c r="B11" s="308"/>
      <c r="C11" s="279"/>
      <c r="D11" s="280"/>
      <c r="E11" s="281"/>
      <c r="F11" s="279"/>
      <c r="G11" s="280"/>
      <c r="H11" s="281"/>
      <c r="I11" s="140"/>
      <c r="L11" s="26" t="s">
        <v>34</v>
      </c>
    </row>
    <row r="12" spans="1:27" ht="18" customHeight="1">
      <c r="A12" s="307" t="s">
        <v>86</v>
      </c>
      <c r="B12" s="308"/>
      <c r="C12" s="279"/>
      <c r="D12" s="280"/>
      <c r="E12" s="281"/>
      <c r="F12" s="279"/>
      <c r="G12" s="280"/>
      <c r="H12" s="281"/>
      <c r="I12" s="140"/>
    </row>
    <row r="13" spans="1:27" ht="21" customHeight="1">
      <c r="A13" s="300" t="s">
        <v>87</v>
      </c>
      <c r="B13" s="301"/>
      <c r="C13" s="302">
        <f>SUM(C7:C12)</f>
        <v>0</v>
      </c>
      <c r="D13" s="303"/>
      <c r="E13" s="304"/>
      <c r="F13" s="305">
        <f>SUM(F7:F12)</f>
        <v>0</v>
      </c>
      <c r="G13" s="305"/>
      <c r="H13" s="305"/>
      <c r="I13" s="71" t="str">
        <f>IF(F13=F43,"","収支が一致していません。差額"&amp;FIXED(F43-F13,0)&amp;"円")</f>
        <v/>
      </c>
    </row>
    <row r="14" spans="1:27" ht="21" customHeight="1">
      <c r="A14" s="62"/>
      <c r="B14" s="67"/>
      <c r="C14" s="67"/>
      <c r="D14" s="72"/>
      <c r="E14" s="62"/>
      <c r="F14" s="73"/>
      <c r="G14" s="62"/>
      <c r="H14" s="62"/>
      <c r="I14" s="67"/>
    </row>
    <row r="15" spans="1:27" ht="19.5" customHeight="1">
      <c r="A15" s="306" t="s">
        <v>88</v>
      </c>
      <c r="B15" s="306"/>
      <c r="C15" s="68"/>
      <c r="D15" s="74"/>
      <c r="E15" s="74"/>
      <c r="F15" s="74"/>
      <c r="G15" s="74"/>
      <c r="H15" s="74"/>
      <c r="I15" s="74"/>
    </row>
    <row r="16" spans="1:27" ht="19.5" customHeight="1">
      <c r="A16" s="287" t="s">
        <v>89</v>
      </c>
      <c r="B16" s="295" t="s">
        <v>79</v>
      </c>
      <c r="C16" s="292" t="s">
        <v>165</v>
      </c>
      <c r="D16" s="293"/>
      <c r="E16" s="294"/>
      <c r="F16" s="292" t="s">
        <v>166</v>
      </c>
      <c r="G16" s="293"/>
      <c r="H16" s="294"/>
      <c r="I16" s="285" t="s">
        <v>138</v>
      </c>
    </row>
    <row r="17" spans="1:27" ht="40.5" customHeight="1">
      <c r="A17" s="288"/>
      <c r="B17" s="296"/>
      <c r="C17" s="75" t="s">
        <v>133</v>
      </c>
      <c r="D17" s="142" t="s">
        <v>139</v>
      </c>
      <c r="E17" s="141" t="s">
        <v>140</v>
      </c>
      <c r="F17" s="75" t="s">
        <v>133</v>
      </c>
      <c r="G17" s="142" t="s">
        <v>139</v>
      </c>
      <c r="H17" s="141" t="s">
        <v>140</v>
      </c>
      <c r="I17" s="286"/>
    </row>
    <row r="18" spans="1:27" ht="20.25" customHeight="1">
      <c r="A18" s="288"/>
      <c r="B18" s="76" t="s">
        <v>90</v>
      </c>
      <c r="C18" s="77"/>
      <c r="D18" s="78" t="str">
        <f ca="1">IF(C18="","",ROUNDDOWN(IF(IFERROR(MATCH($B$18,$B$57:$B$66,0),0)=0,C18,IF(C18&lt;=OFFSET($D$56,MATCH($B$18,$B$57:$B$66,0),0),C18,OFFSET($D$56,MATCH($B$18,$B$57:$B$66,0),0))),0))</f>
        <v/>
      </c>
      <c r="E18" s="79" t="str">
        <f>IF(C18="","",IF(IFERROR(MATCH($B$18,$B$57:$B$62,0),0)=0,"",C18-D18))</f>
        <v/>
      </c>
      <c r="F18" s="77"/>
      <c r="G18" s="78" t="str">
        <f ca="1">IF(F18="","",ROUNDDOWN(IF(IFERROR(MATCH($B$18,$B$57:$B$66,0),0)=0,F18,IF(F18&lt;=OFFSET($G$56,MATCH($B$18,$B$57:$B$66,0),0),F18,OFFSET($G$56,MATCH($B$18,$B$57:$B$66,0),0))),0))</f>
        <v/>
      </c>
      <c r="H18" s="79" t="str">
        <f>IF(F18="","",IF(IFERROR(MATCH($B$18,$B$57:$B$62,0),0)=0,"",F18-G18))</f>
        <v/>
      </c>
      <c r="I18" s="80"/>
      <c r="J18" s="70"/>
      <c r="K18" s="81" t="s">
        <v>141</v>
      </c>
    </row>
    <row r="19" spans="1:27" ht="20.25" customHeight="1">
      <c r="A19" s="288"/>
      <c r="B19" s="76" t="s">
        <v>91</v>
      </c>
      <c r="C19" s="77"/>
      <c r="D19" s="78" t="str">
        <f ca="1">IF(C19="","",ROUNDDOWN(IF(IFERROR(MATCH($B19,$B$57:$B$66,0),0)=0,C19,IF(COUNTIF($B$18:$B18,$B19)=0,IF(C19&lt;=OFFSET($D$56,MATCH($B19,$B$57:$B$66,0),0),C19,OFFSET($D$56,MATCH($B19,$B$57:$B$66,0),0)),IF(SUMIF($B$18:$B18,$B19,$D$18:$D18)&gt;=OFFSET($D$56,MATCH($B19,$B$57:$B$66,0),0),0,IF(C19&lt;=OFFSET($D$56,MATCH($B19,$B$57:$B$66,0),0)-SUMIF($B$18:$B18,$B19,$D$18:$D18),C19,OFFSET($D$56,MATCH($B19,$B$57:$B$66,0),0)-SUMIF($B$18:$B18,$B19,$D$18:$D18))))),0))</f>
        <v/>
      </c>
      <c r="E19" s="79" t="str">
        <f t="shared" ref="E19:E31" si="0">IF(C19="","",IF(IFERROR(MATCH($B$18,$B$57:$B$62,0),0)=0,"",C19-D19))</f>
        <v/>
      </c>
      <c r="F19" s="77"/>
      <c r="G19" s="78" t="str">
        <f ca="1">IF(F19="","",ROUNDDOWN(IF(IFERROR(MATCH($B19,$B$57:$B$66,0),0)=0,F19,IF(COUNTIF($B$18:$B18,$B19)=0,IF(F19&lt;=OFFSET($G$56,MATCH($B19,$B$57:$B$66,0),0),F19,OFFSET($G$56,MATCH($B19,$B$57:$B$66,0),0)),IF(SUMIF($B$18:$B18,$B19,$G$18:$G18)&gt;=OFFSET($G$56,MATCH($B19,$B$57:$B$66,0),0),0,IF(F19&lt;=OFFSET($G$56,MATCH($B19,$B$57:$B$66,0),0)-SUMIF($B$18:$B18,$B19,$G$18:$G18),F19,OFFSET($G$56,MATCH($B19,$B$57:$B$66,0),0)-SUMIF($B$18:$B18,$B19,$G$18:$G18))))),0))</f>
        <v/>
      </c>
      <c r="H19" s="79" t="str">
        <f>IF(F19="","",IF(IFERROR(MATCH($B19,$B$57:$B$62,0),0)=0,0,F19-G19))</f>
        <v/>
      </c>
      <c r="I19" s="80"/>
    </row>
    <row r="20" spans="1:27" ht="20.25" customHeight="1">
      <c r="A20" s="288"/>
      <c r="B20" s="76" t="s">
        <v>92</v>
      </c>
      <c r="C20" s="77"/>
      <c r="D20" s="78" t="str">
        <f ca="1">IF(C20="","",ROUNDDOWN(IF(IFERROR(MATCH($B20,$B$57:$B$66,0),0)=0,C20,IF(COUNTIF($B$18:$B19,$B20)=0,IF(C20&lt;=OFFSET($D$56,MATCH($B20,$B$57:$B$66,0),0),C20,OFFSET($D$56,MATCH($B20,$B$57:$B$66,0),0)),IF(SUMIF($B$18:$B19,$B20,$D$18:$D19)&gt;=OFFSET($D$56,MATCH($B20,$B$57:$B$66,0),0),0,IF(C20&lt;=OFFSET($D$56,MATCH($B20,$B$57:$B$66,0),0)-SUMIF($B$18:$B19,$B20,$D$18:$D19),C20,OFFSET($D$56,MATCH($B20,$B$57:$B$66,0),0)-SUMIF($B$18:$B19,$B20,$D$18:$D19))))),0))</f>
        <v/>
      </c>
      <c r="E20" s="79" t="str">
        <f t="shared" si="0"/>
        <v/>
      </c>
      <c r="F20" s="77"/>
      <c r="G20" s="78" t="str">
        <f ca="1">IF(F20="","",ROUNDDOWN(IF(IFERROR(MATCH($B20,$B$57:$B$66,0),0)=0,F20,IF(COUNTIF($B$18:$B19,$B20)=0,IF(F20&lt;=OFFSET($G$56,MATCH($B20,$B$57:$B$66,0),0),F20,OFFSET($G$56,MATCH($B20,$B$57:$B$66,0),0)),IF(SUMIF($B$18:$B19,$B20,$G$18:$G19)&gt;=OFFSET($G$56,MATCH($B20,$B$57:$B$66,0),0),0,IF(F20&lt;=OFFSET($G$56,MATCH($B20,$B$57:$B$66,0),0)-SUMIF($B$18:$B19,$B20,$G$18:$G19),F20,OFFSET($G$56,MATCH($B20,$B$57:$B$66,0),0)-SUMIF($B$18:$B19,$B20,$G$18:$G19))))),0))</f>
        <v/>
      </c>
      <c r="H20" s="79" t="str">
        <f t="shared" ref="H20:H31" si="1">IF(F20="","",IF(IFERROR(MATCH($B20,$B$57:$B$62,0),0)=0,0,F20-G20))</f>
        <v/>
      </c>
      <c r="I20" s="80"/>
      <c r="J20" s="70"/>
    </row>
    <row r="21" spans="1:27" ht="20.25" customHeight="1">
      <c r="A21" s="288"/>
      <c r="B21" s="76" t="s">
        <v>93</v>
      </c>
      <c r="C21" s="77"/>
      <c r="D21" s="78" t="str">
        <f ca="1">IF(C21="","",ROUNDDOWN(IF(IFERROR(MATCH($B21,$B$57:$B$66,0),0)=0,C21,IF(COUNTIF($B$18:$B20,$B21)=0,IF(C21&lt;=OFFSET($D$56,MATCH($B21,$B$57:$B$66,0),0),C21,OFFSET($D$56,MATCH($B21,$B$57:$B$66,0),0)),IF(SUMIF($B$18:$B20,$B21,$D$18:$D20)&gt;=OFFSET($D$56,MATCH($B21,$B$57:$B$66,0),0),0,IF(C21&lt;=OFFSET($D$56,MATCH($B21,$B$57:$B$66,0),0)-SUMIF($B$18:$B20,$B21,$D$18:$D20),C21,OFFSET($D$56,MATCH($B21,$B$57:$B$66,0),0)-SUMIF($B$18:$B20,$B21,$D$18:$D20))))),0))</f>
        <v/>
      </c>
      <c r="E21" s="79" t="str">
        <f t="shared" si="0"/>
        <v/>
      </c>
      <c r="F21" s="77"/>
      <c r="G21" s="78" t="str">
        <f ca="1">IF(F21="","",ROUNDDOWN(IF(IFERROR(MATCH($B21,$B$57:$B$66,0),0)=0,F21,IF(COUNTIF($B$18:$B20,$B21)=0,IF(F21&lt;=OFFSET($G$56,MATCH($B21,$B$57:$B$66,0),0),F21,OFFSET($G$56,MATCH($B21,$B$57:$B$66,0),0)),IF(SUMIF($B$18:$B20,$B21,$G$18:$G20)&gt;=OFFSET($G$56,MATCH($B21,$B$57:$B$66,0),0),0,IF(F21&lt;=OFFSET($G$56,MATCH($B21,$B$57:$B$66,0),0)-SUMIF($B$18:$B20,$B21,$G$18:$G20),F21,OFFSET($G$56,MATCH($B21,$B$57:$B$66,0),0)-SUMIF($B$18:$B20,$B21,$G$18:$G20))))),0))</f>
        <v/>
      </c>
      <c r="H21" s="79" t="str">
        <f t="shared" si="1"/>
        <v/>
      </c>
      <c r="I21" s="80"/>
      <c r="J21" s="70"/>
      <c r="L21" s="81"/>
    </row>
    <row r="22" spans="1:27" ht="20.25" customHeight="1">
      <c r="A22" s="288"/>
      <c r="B22" s="76" t="s">
        <v>94</v>
      </c>
      <c r="C22" s="77"/>
      <c r="D22" s="78" t="str">
        <f ca="1">IF(C22="","",ROUNDDOWN(IF(IFERROR(MATCH($B22,$B$57:$B$66,0),0)=0,C22,IF(COUNTIF($B$18:$B21,$B22)=0,IF(C22&lt;=OFFSET($D$56,MATCH($B22,$B$57:$B$66,0),0),C22,OFFSET($D$56,MATCH($B22,$B$57:$B$66,0),0)),IF(SUMIF($B$18:$B21,$B22,$D$18:$D21)&gt;=OFFSET($D$56,MATCH($B22,$B$57:$B$66,0),0),0,IF(C22&lt;=OFFSET($D$56,MATCH($B22,$B$57:$B$66,0),0)-SUMIF($B$18:$B21,$B22,$D$18:$D21),C22,OFFSET($D$56,MATCH($B22,$B$57:$B$66,0),0)-SUMIF($B$18:$B21,$B22,$D$18:$D21))))),0))</f>
        <v/>
      </c>
      <c r="E22" s="79" t="str">
        <f t="shared" si="0"/>
        <v/>
      </c>
      <c r="F22" s="77"/>
      <c r="G22" s="78" t="str">
        <f ca="1">IF(F22="","",ROUNDDOWN(IF(IFERROR(MATCH($B22,$B$57:$B$66,0),0)=0,F22,IF(COUNTIF($B$18:$B21,$B22)=0,IF(F22&lt;=OFFSET($G$56,MATCH($B22,$B$57:$B$66,0),0),F22,OFFSET($G$56,MATCH($B22,$B$57:$B$66,0),0)),IF(SUMIF($B$18:$B21,$B22,$G$18:$G21)&gt;=OFFSET($G$56,MATCH($B22,$B$57:$B$66,0),0),0,IF(F22&lt;=OFFSET($G$56,MATCH($B22,$B$57:$B$66,0),0)-SUMIF($B$18:$B21,$B22,$G$18:$G21),F22,OFFSET($G$56,MATCH($B22,$B$57:$B$66,0),0)-SUMIF($B$18:$B21,$B22,$G$18:$G21))))),0))</f>
        <v/>
      </c>
      <c r="H22" s="79" t="str">
        <f t="shared" si="1"/>
        <v/>
      </c>
      <c r="I22" s="80"/>
      <c r="J22" s="70"/>
      <c r="K22" s="82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</row>
    <row r="23" spans="1:27" ht="20.25" customHeight="1">
      <c r="A23" s="288"/>
      <c r="B23" s="76" t="s">
        <v>95</v>
      </c>
      <c r="C23" s="77"/>
      <c r="D23" s="78" t="str">
        <f ca="1">IF(C23="","",ROUNDDOWN(IF(IFERROR(MATCH($B23,$B$57:$B$66,0),0)=0,C23,IF(COUNTIF($B$18:$B22,$B23)=0,IF(C23&lt;=OFFSET($D$56,MATCH($B23,$B$57:$B$66,0),0),C23,OFFSET($D$56,MATCH($B23,$B$57:$B$66,0),0)),IF(SUMIF($B$18:$B22,$B23,$D$18:$D22)&gt;=OFFSET($D$56,MATCH($B23,$B$57:$B$66,0),0),0,IF(C23&lt;=OFFSET($D$56,MATCH($B23,$B$57:$B$66,0),0)-SUMIF($B$18:$B22,$B23,$D$18:$D22),C23,OFFSET($D$56,MATCH($B23,$B$57:$B$66,0),0)-SUMIF($B$18:$B22,$B23,$D$18:$D22))))),0))</f>
        <v/>
      </c>
      <c r="E23" s="79" t="str">
        <f t="shared" si="0"/>
        <v/>
      </c>
      <c r="F23" s="77"/>
      <c r="G23" s="78" t="str">
        <f ca="1">IF(F23="","",ROUNDDOWN(IF(IFERROR(MATCH($B23,$B$57:$B$66,0),0)=0,F23,IF(COUNTIF($B$18:$B22,$B23)=0,IF(F23&lt;=OFFSET($G$56,MATCH($B23,$B$57:$B$66,0),0),F23,OFFSET($G$56,MATCH($B23,$B$57:$B$66,0),0)),IF(SUMIF($B$18:$B22,$B23,$G$18:$G22)&gt;=OFFSET($G$56,MATCH($B23,$B$57:$B$66,0),0),0,IF(F23&lt;=OFFSET($G$56,MATCH($B23,$B$57:$B$66,0),0)-SUMIF($B$18:$B22,$B23,$G$18:$G22),F23,OFFSET($G$56,MATCH($B23,$B$57:$B$66,0),0)-SUMIF($B$18:$B22,$B23,$G$18:$G22))))),0))</f>
        <v/>
      </c>
      <c r="H23" s="79" t="str">
        <f t="shared" si="1"/>
        <v/>
      </c>
      <c r="I23" s="80"/>
      <c r="J23" s="70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</row>
    <row r="24" spans="1:27" ht="20.25" customHeight="1">
      <c r="A24" s="288"/>
      <c r="B24" s="76" t="s">
        <v>96</v>
      </c>
      <c r="C24" s="77"/>
      <c r="D24" s="78" t="str">
        <f ca="1">IF(C24="","",ROUNDDOWN(IF(IFERROR(MATCH($B24,$B$57:$B$66,0),0)=0,C24,IF(COUNTIF($B$18:$B23,$B24)=0,IF(C24&lt;=OFFSET($D$56,MATCH($B24,$B$57:$B$66,0),0),C24,OFFSET($D$56,MATCH($B24,$B$57:$B$66,0),0)),IF(SUMIF($B$18:$B23,$B24,$D$18:$D23)&gt;=OFFSET($D$56,MATCH($B24,$B$57:$B$66,0),0),0,IF(C24&lt;=OFFSET($D$56,MATCH($B24,$B$57:$B$66,0),0)-SUMIF($B$18:$B23,$B24,$D$18:$D23),C24,OFFSET($D$56,MATCH($B24,$B$57:$B$66,0),0)-SUMIF($B$18:$B23,$B24,$D$18:$D23))))),0))</f>
        <v/>
      </c>
      <c r="E24" s="79" t="str">
        <f t="shared" si="0"/>
        <v/>
      </c>
      <c r="F24" s="77"/>
      <c r="G24" s="78" t="str">
        <f ca="1">IF(F24="","",ROUNDDOWN(IF(IFERROR(MATCH($B24,$B$57:$B$66,0),0)=0,F24,IF(COUNTIF($B$18:$B23,$B24)=0,IF(F24&lt;=OFFSET($G$56,MATCH($B24,$B$57:$B$66,0),0),F24,OFFSET($G$56,MATCH($B24,$B$57:$B$66,0),0)),IF(SUMIF($B$18:$B23,$B24,$G$18:$G23)&gt;=OFFSET($G$56,MATCH($B24,$B$57:$B$66,0),0),0,IF(F24&lt;=OFFSET($G$56,MATCH($B24,$B$57:$B$66,0),0)-SUMIF($B$18:$B23,$B24,$G$18:$G23),F24,OFFSET($G$56,MATCH($B24,$B$57:$B$66,0),0)-SUMIF($B$18:$B23,$B24,$G$18:$G23))))),0))</f>
        <v/>
      </c>
      <c r="H24" s="79" t="str">
        <f t="shared" si="1"/>
        <v/>
      </c>
      <c r="I24" s="80"/>
      <c r="J24" s="70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</row>
    <row r="25" spans="1:27" ht="20.25" customHeight="1">
      <c r="A25" s="288"/>
      <c r="B25" s="76" t="s">
        <v>97</v>
      </c>
      <c r="C25" s="77"/>
      <c r="D25" s="78" t="str">
        <f ca="1">IF(C25="","",ROUNDDOWN(IF(IFERROR(MATCH($B25,$B$57:$B$66,0),0)=0,C25,IF(COUNTIF($B$18:$B24,$B25)=0,IF(C25&lt;=OFFSET($D$56,MATCH($B25,$B$57:$B$66,0),0),C25,OFFSET($D$56,MATCH($B25,$B$57:$B$66,0),0)),IF(SUMIF($B$18:$B24,$B25,$D$18:$D24)&gt;=OFFSET($D$56,MATCH($B25,$B$57:$B$66,0),0),0,IF(C25&lt;=OFFSET($D$56,MATCH($B25,$B$57:$B$66,0),0)-SUMIF($B$18:$B24,$B25,$D$18:$D24),C25,OFFSET($D$56,MATCH($B25,$B$57:$B$66,0),0)-SUMIF($B$18:$B24,$B25,$D$18:$D24))))),0))</f>
        <v/>
      </c>
      <c r="E25" s="79" t="str">
        <f t="shared" si="0"/>
        <v/>
      </c>
      <c r="F25" s="77"/>
      <c r="G25" s="78" t="str">
        <f ca="1">IF(F25="","",ROUNDDOWN(IF(IFERROR(MATCH($B25,$B$57:$B$66,0),0)=0,F25,IF(COUNTIF($B$18:$B24,$B25)=0,IF(F25&lt;=OFFSET($G$56,MATCH($B25,$B$57:$B$66,0),0),F25,OFFSET($G$56,MATCH($B25,$B$57:$B$66,0),0)),IF(SUMIF($B$18:$B24,$B25,$G$18:$G24)&gt;=OFFSET($G$56,MATCH($B25,$B$57:$B$66,0),0),0,IF(F25&lt;=OFFSET($G$56,MATCH($B25,$B$57:$B$66,0),0)-SUMIF($B$18:$B24,$B25,$G$18:$G24),F25,OFFSET($G$56,MATCH($B25,$B$57:$B$66,0),0)-SUMIF($B$18:$B24,$B25,$G$18:$G24))))),0))</f>
        <v/>
      </c>
      <c r="H25" s="79" t="str">
        <f t="shared" si="1"/>
        <v/>
      </c>
      <c r="I25" s="80"/>
      <c r="J25" s="70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</row>
    <row r="26" spans="1:27" ht="20.25" customHeight="1">
      <c r="A26" s="288"/>
      <c r="B26" s="76" t="s">
        <v>98</v>
      </c>
      <c r="C26" s="77"/>
      <c r="D26" s="78" t="str">
        <f ca="1">IF(C26="","",ROUNDDOWN(IF(IFERROR(MATCH($B26,$B$57:$B$66,0),0)=0,C26,IF(COUNTIF($B$18:$B25,$B26)=0,IF(C26&lt;=OFFSET($D$56,MATCH($B26,$B$57:$B$66,0),0),C26,OFFSET($D$56,MATCH($B26,$B$57:$B$66,0),0)),IF(SUMIF($B$18:$B25,$B26,$D$18:$D25)&gt;=OFFSET($D$56,MATCH($B26,$B$57:$B$66,0),0),0,IF(C26&lt;=OFFSET($D$56,MATCH($B26,$B$57:$B$66,0),0)-SUMIF($B$18:$B25,$B26,$D$18:$D25),C26,OFFSET($D$56,MATCH($B26,$B$57:$B$66,0),0)-SUMIF($B$18:$B25,$B26,$D$18:$D25))))),0))</f>
        <v/>
      </c>
      <c r="E26" s="79" t="str">
        <f t="shared" si="0"/>
        <v/>
      </c>
      <c r="F26" s="77"/>
      <c r="G26" s="78" t="str">
        <f ca="1">IF(F26="","",ROUNDDOWN(IF(IFERROR(MATCH($B26,$B$57:$B$66,0),0)=0,F26,IF(COUNTIF($B$18:$B25,$B26)=0,IF(F26&lt;=OFFSET($G$56,MATCH($B26,$B$57:$B$66,0),0),F26,OFFSET($G$56,MATCH($B26,$B$57:$B$66,0),0)),IF(SUMIF($B$18:$B25,$B26,$G$18:$G25)&gt;=OFFSET($G$56,MATCH($B26,$B$57:$B$66,0),0),0,IF(F26&lt;=OFFSET($G$56,MATCH($B26,$B$57:$B$66,0),0)-SUMIF($B$18:$B25,$B26,$G$18:$G25),F26,OFFSET($G$56,MATCH($B26,$B$57:$B$66,0),0)-SUMIF($B$18:$B25,$B26,$G$18:$G25))))),0))</f>
        <v/>
      </c>
      <c r="H26" s="79" t="str">
        <f t="shared" si="1"/>
        <v/>
      </c>
      <c r="I26" s="80"/>
      <c r="J26" s="70"/>
      <c r="K26" s="70"/>
    </row>
    <row r="27" spans="1:27" ht="20.25" customHeight="1">
      <c r="A27" s="288"/>
      <c r="B27" s="76" t="s">
        <v>99</v>
      </c>
      <c r="C27" s="77"/>
      <c r="D27" s="78" t="str">
        <f ca="1">IF(C27="","",ROUNDDOWN(IF(IFERROR(MATCH($B27,$B$57:$B$66,0),0)=0,C27,IF(COUNTIF($B$18:$B26,$B27)=0,IF(C27&lt;=OFFSET($D$56,MATCH($B27,$B$57:$B$66,0),0),C27,OFFSET($D$56,MATCH($B27,$B$57:$B$66,0),0)),IF(SUMIF($B$18:$B26,$B27,$D$18:$D26)&gt;=OFFSET($D$56,MATCH($B27,$B$57:$B$66,0),0),0,IF(C27&lt;=OFFSET($D$56,MATCH($B27,$B$57:$B$66,0),0)-SUMIF($B$18:$B26,$B27,$D$18:$D26),C27,OFFSET($D$56,MATCH($B27,$B$57:$B$66,0),0)-SUMIF($B$18:$B26,$B27,$D$18:$D26))))),0))</f>
        <v/>
      </c>
      <c r="E27" s="79" t="str">
        <f t="shared" si="0"/>
        <v/>
      </c>
      <c r="F27" s="77"/>
      <c r="G27" s="78" t="str">
        <f ca="1">IF(F27="","",ROUNDDOWN(IF(IFERROR(MATCH($B27,$B$57:$B$66,0),0)=0,F27,IF(COUNTIF($B$18:$B26,$B27)=0,IF(F27&lt;=OFFSET($G$56,MATCH($B27,$B$57:$B$66,0),0),F27,OFFSET($G$56,MATCH($B27,$B$57:$B$66,0),0)),IF(SUMIF($B$18:$B26,$B27,$G$18:$G26)&gt;=OFFSET($G$56,MATCH($B27,$B$57:$B$66,0),0),0,IF(F27&lt;=OFFSET($G$56,MATCH($B27,$B$57:$B$66,0),0)-SUMIF($B$18:$B26,$B27,$G$18:$G26),F27,OFFSET($G$56,MATCH($B27,$B$57:$B$66,0),0)-SUMIF($B$18:$B26,$B27,$G$18:$G26))))),0))</f>
        <v/>
      </c>
      <c r="H27" s="79" t="str">
        <f t="shared" si="1"/>
        <v/>
      </c>
      <c r="I27" s="80"/>
      <c r="J27" s="70"/>
      <c r="K27" s="70"/>
    </row>
    <row r="28" spans="1:27" ht="20.25" customHeight="1">
      <c r="A28" s="288"/>
      <c r="B28" s="76" t="s">
        <v>100</v>
      </c>
      <c r="C28" s="77"/>
      <c r="D28" s="78" t="str">
        <f ca="1">IF(C28="","",ROUNDDOWN(IF(IFERROR(MATCH($B28,$B$57:$B$66,0),0)=0,C28,IF(COUNTIF($B$18:$B27,$B28)=0,IF(C28&lt;=OFFSET($D$56,MATCH($B28,$B$57:$B$66,0),0),C28,OFFSET($D$56,MATCH($B28,$B$57:$B$66,0),0)),IF(SUMIF($B$18:$B27,$B28,$D$18:$D27)&gt;=OFFSET($D$56,MATCH($B28,$B$57:$B$66,0),0),0,IF(C28&lt;=OFFSET($D$56,MATCH($B28,$B$57:$B$66,0),0)-SUMIF($B$18:$B27,$B28,$D$18:$D27),C28,OFFSET($D$56,MATCH($B28,$B$57:$B$66,0),0)-SUMIF($B$18:$B27,$B28,$D$18:$D27))))),0))</f>
        <v/>
      </c>
      <c r="E28" s="79" t="str">
        <f t="shared" si="0"/>
        <v/>
      </c>
      <c r="F28" s="77"/>
      <c r="G28" s="78" t="str">
        <f ca="1">IF(F28="","",ROUNDDOWN(IF(IFERROR(MATCH($B28,$B$57:$B$66,0),0)=0,F28,IF(COUNTIF($B$18:$B27,$B28)=0,IF(F28&lt;=OFFSET($G$56,MATCH($B28,$B$57:$B$66,0),0),F28,OFFSET($G$56,MATCH($B28,$B$57:$B$66,0),0)),IF(SUMIF($B$18:$B27,$B28,$G$18:$G27)&gt;=OFFSET($G$56,MATCH($B28,$B$57:$B$66,0),0),0,IF(F28&lt;=OFFSET($G$56,MATCH($B28,$B$57:$B$66,0),0)-SUMIF($B$18:$B27,$B28,$G$18:$G27),F28,OFFSET($G$56,MATCH($B28,$B$57:$B$66,0),0)-SUMIF($B$18:$B27,$B28,$G$18:$G27))))),0))</f>
        <v/>
      </c>
      <c r="H28" s="79" t="str">
        <f t="shared" si="1"/>
        <v/>
      </c>
      <c r="I28" s="80"/>
      <c r="J28" s="70"/>
      <c r="K28" s="70"/>
    </row>
    <row r="29" spans="1:27" ht="20.25" customHeight="1">
      <c r="A29" s="288"/>
      <c r="B29" s="76" t="s">
        <v>101</v>
      </c>
      <c r="C29" s="77"/>
      <c r="D29" s="78" t="str">
        <f ca="1">IF(C29="","",ROUNDDOWN(IF(IFERROR(MATCH($B29,$B$57:$B$66,0),0)=0,C29,IF(COUNTIF($B$18:$B28,$B29)=0,IF(C29&lt;=OFFSET($D$56,MATCH($B29,$B$57:$B$66,0),0),C29,OFFSET($D$56,MATCH($B29,$B$57:$B$66,0),0)),IF(SUMIF($B$18:$B28,$B29,$D$18:$D28)&gt;=OFFSET($D$56,MATCH($B29,$B$57:$B$66,0),0),0,IF(C29&lt;=OFFSET($D$56,MATCH($B29,$B$57:$B$66,0),0)-SUMIF($B$18:$B28,$B29,$D$18:$D28),C29,OFFSET($D$56,MATCH($B29,$B$57:$B$66,0),0)-SUMIF($B$18:$B28,$B29,$D$18:$D28))))),0))</f>
        <v/>
      </c>
      <c r="E29" s="79" t="str">
        <f t="shared" si="0"/>
        <v/>
      </c>
      <c r="F29" s="77"/>
      <c r="G29" s="78" t="str">
        <f ca="1">IF(F29="","",ROUNDDOWN(IF(IFERROR(MATCH($B29,$B$57:$B$66,0),0)=0,F29,IF(COUNTIF($B$18:$B28,$B29)=0,IF(F29&lt;=OFFSET($G$56,MATCH($B29,$B$57:$B$66,0),0),F29,OFFSET($G$56,MATCH($B29,$B$57:$B$66,0),0)),IF(SUMIF($B$18:$B28,$B29,$G$18:$G28)&gt;=OFFSET($G$56,MATCH($B29,$B$57:$B$66,0),0),0,IF(F29&lt;=OFFSET($G$56,MATCH($B29,$B$57:$B$66,0),0)-SUMIF($B$18:$B28,$B29,$G$18:$G28),F29,OFFSET($G$56,MATCH($B29,$B$57:$B$66,0),0)-SUMIF($B$18:$B28,$B29,$G$18:$G28))))),0))</f>
        <v/>
      </c>
      <c r="H29" s="79" t="str">
        <f t="shared" si="1"/>
        <v/>
      </c>
      <c r="I29" s="80"/>
      <c r="J29" s="70"/>
      <c r="K29" s="70"/>
    </row>
    <row r="30" spans="1:27" ht="20.25" customHeight="1">
      <c r="A30" s="288"/>
      <c r="B30" s="76" t="s">
        <v>102</v>
      </c>
      <c r="C30" s="77"/>
      <c r="D30" s="78" t="str">
        <f ca="1">IF(C30="","",ROUNDDOWN(IF(IFERROR(MATCH($B30,$B$57:$B$66,0),0)=0,C30,IF(COUNTIF($B$18:$B29,$B30)=0,IF(C30&lt;=OFFSET($D$56,MATCH($B30,$B$57:$B$66,0),0),C30,OFFSET($D$56,MATCH($B30,$B$57:$B$66,0),0)),IF(SUMIF($B$18:$B29,$B30,$D$18:$D29)&gt;=OFFSET($D$56,MATCH($B30,$B$57:$B$66,0),0),0,IF(C30&lt;=OFFSET($D$56,MATCH($B30,$B$57:$B$66,0),0)-SUMIF($B$18:$B29,$B30,$D$18:$D29),C30,OFFSET($D$56,MATCH($B30,$B$57:$B$66,0),0)-SUMIF($B$18:$B29,$B30,$D$18:$D29))))),0))</f>
        <v/>
      </c>
      <c r="E30" s="79" t="str">
        <f t="shared" si="0"/>
        <v/>
      </c>
      <c r="F30" s="77"/>
      <c r="G30" s="78" t="str">
        <f ca="1">IF(F30="","",ROUNDDOWN(IF(IFERROR(MATCH($B30,$B$57:$B$66,0),0)=0,F30,IF(COUNTIF($B$18:$B29,$B30)=0,IF(F30&lt;=OFFSET($G$56,MATCH($B30,$B$57:$B$66,0),0),F30,OFFSET($G$56,MATCH($B30,$B$57:$B$66,0),0)),IF(SUMIF($B$18:$B29,$B30,$G$18:$G29)&gt;=OFFSET($G$56,MATCH($B30,$B$57:$B$66,0),0),0,IF(F30&lt;=OFFSET($G$56,MATCH($B30,$B$57:$B$66,0),0)-SUMIF($B$18:$B29,$B30,$G$18:$G29),F30,OFFSET($G$56,MATCH($B30,$B$57:$B$66,0),0)-SUMIF($B$18:$B29,$B30,$G$18:$G29))))),0))</f>
        <v/>
      </c>
      <c r="H30" s="79" t="str">
        <f t="shared" si="1"/>
        <v/>
      </c>
      <c r="I30" s="80"/>
      <c r="J30" s="70"/>
      <c r="K30" s="70"/>
    </row>
    <row r="31" spans="1:27" ht="20.25" customHeight="1">
      <c r="A31" s="288"/>
      <c r="B31" s="76" t="s">
        <v>103</v>
      </c>
      <c r="C31" s="77"/>
      <c r="D31" s="78" t="str">
        <f ca="1">IF(C31="","",ROUNDDOWN(IF(IFERROR(MATCH($B31,$B$57:$B$66,0),0)=0,C31,IF(COUNTIF($B$18:$B30,$B31)=0,IF(C31&lt;=OFFSET($D$56,MATCH($B31,$B$57:$B$66,0),0),C31,OFFSET($D$56,MATCH($B31,$B$57:$B$66,0),0)),IF(SUMIF($B$18:$B30,$B31,$D$18:$D30)&gt;=OFFSET($D$56,MATCH($B31,$B$57:$B$66,0),0),0,IF(C31&lt;=OFFSET($D$56,MATCH($B31,$B$57:$B$66,0),0)-SUMIF($B$18:$B30,$B31,$D$18:$D30),C31,OFFSET($D$56,MATCH($B31,$B$57:$B$66,0),0)-SUMIF($B$18:$B30,$B31,$D$18:$D30))))),0))</f>
        <v/>
      </c>
      <c r="E31" s="79" t="str">
        <f t="shared" si="0"/>
        <v/>
      </c>
      <c r="F31" s="77"/>
      <c r="G31" s="78" t="str">
        <f ca="1">IF(F31="","",ROUNDDOWN(IF(IFERROR(MATCH($B31,$B$57:$B$66,0),0)=0,F31,IF(COUNTIF($B$18:$B30,$B31)=0,IF(F31&lt;=OFFSET($G$56,MATCH($B31,$B$57:$B$66,0),0),F31,OFFSET($G$56,MATCH($B31,$B$57:$B$66,0),0)),IF(SUMIF($B$18:$B30,$B31,$G$18:$G30)&gt;=OFFSET($G$56,MATCH($B31,$B$57:$B$66,0),0),0,IF(F31&lt;=OFFSET($G$56,MATCH($B31,$B$57:$B$66,0),0)-SUMIF($B$18:$B30,$B31,$G$18:$G30),F31,OFFSET($G$56,MATCH($B31,$B$57:$B$66,0),0)-SUMIF($B$18:$B30,$B31,$G$18:$G30))))),0))</f>
        <v/>
      </c>
      <c r="H31" s="79" t="str">
        <f t="shared" si="1"/>
        <v/>
      </c>
      <c r="I31" s="84"/>
      <c r="K31" s="70"/>
    </row>
    <row r="32" spans="1:27" ht="21" customHeight="1">
      <c r="A32" s="289"/>
      <c r="B32" s="85" t="s">
        <v>104</v>
      </c>
      <c r="C32" s="86">
        <f>SUM(C18:C31)</f>
        <v>0</v>
      </c>
      <c r="D32" s="87">
        <f ca="1">SUM(D18:D31)</f>
        <v>0</v>
      </c>
      <c r="E32" s="88">
        <f>SUM(E18:E31)</f>
        <v>0</v>
      </c>
      <c r="F32" s="86">
        <f>SUM(F18:F31)</f>
        <v>0</v>
      </c>
      <c r="G32" s="87">
        <f t="shared" ref="G32:H32" ca="1" si="2">SUM(G18:G31)</f>
        <v>0</v>
      </c>
      <c r="H32" s="88">
        <f t="shared" si="2"/>
        <v>0</v>
      </c>
      <c r="I32" s="89"/>
      <c r="K32" s="70"/>
    </row>
    <row r="33" spans="1:11" ht="9" customHeight="1">
      <c r="A33" s="90"/>
      <c r="B33" s="91"/>
      <c r="C33" s="91"/>
      <c r="D33" s="92"/>
      <c r="E33" s="92"/>
      <c r="F33" s="92"/>
      <c r="G33" s="92"/>
      <c r="H33" s="92"/>
      <c r="I33" s="93"/>
    </row>
    <row r="34" spans="1:11" ht="19.5" customHeight="1">
      <c r="A34" s="287" t="s">
        <v>105</v>
      </c>
      <c r="B34" s="290" t="s">
        <v>79</v>
      </c>
      <c r="C34" s="292" t="s">
        <v>165</v>
      </c>
      <c r="D34" s="293"/>
      <c r="E34" s="294"/>
      <c r="F34" s="292" t="s">
        <v>166</v>
      </c>
      <c r="G34" s="293"/>
      <c r="H34" s="294"/>
      <c r="I34" s="295" t="s">
        <v>138</v>
      </c>
      <c r="K34" s="70"/>
    </row>
    <row r="35" spans="1:11" ht="25.5" customHeight="1">
      <c r="A35" s="288"/>
      <c r="B35" s="291"/>
      <c r="C35" s="297" t="s">
        <v>133</v>
      </c>
      <c r="D35" s="298"/>
      <c r="E35" s="299"/>
      <c r="F35" s="297" t="s">
        <v>133</v>
      </c>
      <c r="G35" s="298"/>
      <c r="H35" s="299"/>
      <c r="I35" s="296"/>
    </row>
    <row r="36" spans="1:11" ht="18" customHeight="1">
      <c r="A36" s="288"/>
      <c r="B36" s="94"/>
      <c r="C36" s="279"/>
      <c r="D36" s="280"/>
      <c r="E36" s="281"/>
      <c r="F36" s="279"/>
      <c r="G36" s="280"/>
      <c r="H36" s="281"/>
      <c r="I36" s="76"/>
    </row>
    <row r="37" spans="1:11" ht="18" customHeight="1">
      <c r="A37" s="288"/>
      <c r="B37" s="95"/>
      <c r="C37" s="279"/>
      <c r="D37" s="280"/>
      <c r="E37" s="281"/>
      <c r="F37" s="279"/>
      <c r="G37" s="280"/>
      <c r="H37" s="281"/>
      <c r="I37" s="76"/>
    </row>
    <row r="38" spans="1:11" ht="18" customHeight="1">
      <c r="A38" s="288"/>
      <c r="B38" s="76"/>
      <c r="C38" s="279"/>
      <c r="D38" s="280"/>
      <c r="E38" s="281"/>
      <c r="F38" s="279"/>
      <c r="G38" s="280"/>
      <c r="H38" s="281"/>
      <c r="I38" s="76"/>
    </row>
    <row r="39" spans="1:11" ht="18" customHeight="1">
      <c r="A39" s="288"/>
      <c r="B39" s="76"/>
      <c r="C39" s="279"/>
      <c r="D39" s="280"/>
      <c r="E39" s="281"/>
      <c r="F39" s="279"/>
      <c r="G39" s="280"/>
      <c r="H39" s="281"/>
      <c r="I39" s="76"/>
    </row>
    <row r="40" spans="1:11" ht="18" customHeight="1">
      <c r="A40" s="288"/>
      <c r="B40" s="76"/>
      <c r="C40" s="279"/>
      <c r="D40" s="280"/>
      <c r="E40" s="281"/>
      <c r="F40" s="279"/>
      <c r="G40" s="280"/>
      <c r="H40" s="281"/>
      <c r="I40" s="76"/>
    </row>
    <row r="41" spans="1:11" ht="18" customHeight="1">
      <c r="A41" s="288"/>
      <c r="B41" s="76"/>
      <c r="C41" s="279"/>
      <c r="D41" s="280"/>
      <c r="E41" s="281"/>
      <c r="F41" s="279"/>
      <c r="G41" s="280"/>
      <c r="H41" s="281"/>
      <c r="I41" s="76"/>
    </row>
    <row r="42" spans="1:11" ht="21" customHeight="1">
      <c r="A42" s="289"/>
      <c r="B42" s="96" t="s">
        <v>106</v>
      </c>
      <c r="C42" s="282">
        <f>SUM(C36:C41)</f>
        <v>0</v>
      </c>
      <c r="D42" s="283"/>
      <c r="E42" s="284"/>
      <c r="F42" s="282">
        <f>SUM(F36:F41)</f>
        <v>0</v>
      </c>
      <c r="G42" s="283"/>
      <c r="H42" s="284"/>
      <c r="I42" s="97"/>
    </row>
    <row r="43" spans="1:11" ht="21" customHeight="1">
      <c r="A43" s="277" t="s">
        <v>107</v>
      </c>
      <c r="B43" s="277"/>
      <c r="C43" s="98">
        <f>SUM(C32,C42)</f>
        <v>0</v>
      </c>
      <c r="D43" s="99" t="s">
        <v>142</v>
      </c>
      <c r="E43" s="100">
        <f ca="1">SUM(D32,C42,E32)</f>
        <v>0</v>
      </c>
      <c r="F43" s="98">
        <f>SUM(F32,F42)</f>
        <v>0</v>
      </c>
      <c r="G43" s="99" t="s">
        <v>142</v>
      </c>
      <c r="H43" s="100">
        <f ca="1">SUM(G32,F42,H32)</f>
        <v>0</v>
      </c>
      <c r="I43" s="101" t="str">
        <f ca="1">IF(H43=F43,"","支出額が一致していませんので、調整してください。差額"&amp;FIXED(F43-H43,-2)&amp;"円")</f>
        <v/>
      </c>
    </row>
    <row r="44" spans="1:11" ht="8.25" customHeight="1">
      <c r="A44" s="62"/>
      <c r="B44" s="62"/>
      <c r="C44" s="62"/>
      <c r="D44" s="62"/>
      <c r="E44" s="62"/>
      <c r="F44" s="62"/>
      <c r="G44" s="62"/>
      <c r="H44" s="62"/>
      <c r="I44" s="62"/>
    </row>
    <row r="45" spans="1:11" s="106" customFormat="1" ht="12" customHeight="1">
      <c r="A45" s="102"/>
      <c r="B45" s="103" t="s">
        <v>143</v>
      </c>
      <c r="C45" s="103"/>
      <c r="D45" s="104"/>
      <c r="E45" s="102"/>
      <c r="F45" s="102"/>
      <c r="G45" s="278" t="s">
        <v>79</v>
      </c>
      <c r="H45" s="278"/>
      <c r="I45" s="105" t="s">
        <v>144</v>
      </c>
      <c r="K45" s="107"/>
    </row>
    <row r="46" spans="1:11" ht="12" customHeight="1">
      <c r="A46" s="62"/>
      <c r="B46" s="103" t="s">
        <v>145</v>
      </c>
      <c r="C46" s="103"/>
      <c r="D46" s="108"/>
      <c r="E46" s="62"/>
      <c r="F46" s="62"/>
      <c r="G46" s="273" t="s">
        <v>90</v>
      </c>
      <c r="H46" s="273"/>
      <c r="I46" s="109" t="s">
        <v>146</v>
      </c>
      <c r="K46" s="108"/>
    </row>
    <row r="47" spans="1:11" ht="12" customHeight="1">
      <c r="A47" s="62"/>
      <c r="B47" s="103" t="s">
        <v>147</v>
      </c>
      <c r="C47" s="103"/>
      <c r="D47" s="108"/>
      <c r="E47" s="62"/>
      <c r="F47" s="62"/>
      <c r="G47" s="273" t="s">
        <v>91</v>
      </c>
      <c r="H47" s="273"/>
      <c r="I47" s="109" t="s">
        <v>148</v>
      </c>
      <c r="K47" s="108"/>
    </row>
    <row r="48" spans="1:11" ht="12" customHeight="1">
      <c r="A48" s="62"/>
      <c r="B48" s="110" t="s">
        <v>149</v>
      </c>
      <c r="C48" s="110"/>
      <c r="D48" s="111"/>
      <c r="E48" s="62"/>
      <c r="F48" s="62"/>
      <c r="G48" s="273" t="s">
        <v>92</v>
      </c>
      <c r="H48" s="273"/>
      <c r="I48" s="109" t="s">
        <v>150</v>
      </c>
    </row>
    <row r="49" spans="1:14" ht="12" customHeight="1">
      <c r="A49" s="62"/>
      <c r="B49" s="103" t="s">
        <v>151</v>
      </c>
      <c r="C49" s="103"/>
      <c r="D49" s="111"/>
      <c r="E49" s="62"/>
      <c r="F49" s="62"/>
      <c r="G49" s="273" t="s">
        <v>94</v>
      </c>
      <c r="H49" s="273"/>
      <c r="I49" s="109" t="s">
        <v>146</v>
      </c>
    </row>
    <row r="50" spans="1:14" ht="12" customHeight="1">
      <c r="A50" s="62"/>
      <c r="B50" s="62"/>
      <c r="C50" s="62"/>
      <c r="D50" s="111"/>
      <c r="E50" s="62"/>
      <c r="F50" s="62"/>
      <c r="G50" s="273" t="s">
        <v>96</v>
      </c>
      <c r="H50" s="273"/>
      <c r="I50" s="109" t="s">
        <v>152</v>
      </c>
    </row>
    <row r="51" spans="1:14" ht="12" customHeight="1">
      <c r="A51" s="62"/>
      <c r="B51" s="110" t="s">
        <v>151</v>
      </c>
      <c r="C51" s="110"/>
      <c r="D51" s="111"/>
      <c r="E51" s="62"/>
      <c r="F51" s="62"/>
      <c r="G51" s="273" t="s">
        <v>102</v>
      </c>
      <c r="H51" s="273"/>
      <c r="I51" s="109" t="s">
        <v>153</v>
      </c>
    </row>
    <row r="52" spans="1:14" ht="12" customHeight="1">
      <c r="A52" s="110"/>
      <c r="B52" s="110"/>
      <c r="C52" s="110"/>
      <c r="D52" s="111"/>
      <c r="E52" s="111"/>
      <c r="F52" s="111"/>
      <c r="G52" s="111"/>
      <c r="H52" s="111"/>
      <c r="I52" s="111"/>
    </row>
    <row r="53" spans="1:14" ht="12" customHeight="1">
      <c r="A53" s="111"/>
      <c r="B53" s="111"/>
      <c r="C53" s="111"/>
      <c r="D53" s="111"/>
      <c r="E53" s="111"/>
      <c r="F53" s="111"/>
      <c r="G53" s="111"/>
      <c r="H53" s="111"/>
      <c r="I53" s="111"/>
    </row>
    <row r="54" spans="1:14" ht="12" customHeight="1">
      <c r="A54" s="111"/>
      <c r="B54" s="111"/>
      <c r="C54" s="111"/>
      <c r="D54" s="111"/>
      <c r="E54" s="111"/>
      <c r="F54" s="111"/>
      <c r="G54" s="111"/>
      <c r="H54" s="111"/>
      <c r="I54" s="111"/>
    </row>
    <row r="55" spans="1:14" ht="20.100000000000001" hidden="1" customHeight="1" outlineLevel="1" thickBot="1">
      <c r="C55" s="274" t="s">
        <v>131</v>
      </c>
      <c r="D55" s="275"/>
      <c r="E55" s="276"/>
      <c r="F55" s="274" t="s">
        <v>132</v>
      </c>
      <c r="G55" s="275"/>
      <c r="H55" s="276"/>
      <c r="L55" s="112" t="s">
        <v>154</v>
      </c>
      <c r="M55" s="113"/>
      <c r="N55" s="113"/>
    </row>
    <row r="56" spans="1:14" ht="20.100000000000001" hidden="1" customHeight="1" outlineLevel="1">
      <c r="B56" s="114" t="s">
        <v>79</v>
      </c>
      <c r="C56" s="115" t="s">
        <v>155</v>
      </c>
      <c r="D56" s="115" t="s">
        <v>137</v>
      </c>
      <c r="E56" s="116" t="s">
        <v>156</v>
      </c>
      <c r="F56" s="115" t="s">
        <v>155</v>
      </c>
      <c r="G56" s="115" t="s">
        <v>137</v>
      </c>
      <c r="H56" s="116" t="s">
        <v>156</v>
      </c>
      <c r="L56" s="114" t="s">
        <v>79</v>
      </c>
      <c r="M56" s="117" t="s">
        <v>157</v>
      </c>
      <c r="N56" s="118" t="s">
        <v>137</v>
      </c>
    </row>
    <row r="57" spans="1:14" ht="20.100000000000001" hidden="1" customHeight="1" outlineLevel="1">
      <c r="B57" s="119" t="s">
        <v>90</v>
      </c>
      <c r="C57" s="120">
        <f>SUMIF($B$18:$B$31,$B57,$C$18:$C$31)</f>
        <v>0</v>
      </c>
      <c r="D57" s="121">
        <f>IF(AND($C57&lt;=$C$43*$M57,$C57&lt;=$N57),$C57,IF($C$43*$M57&gt;=$N57,$N57,$C$43*$M57))</f>
        <v>0</v>
      </c>
      <c r="E57" s="122">
        <f ca="1">SUMIF($B$18:$B$31,B57,$D$18:$D$31)</f>
        <v>0</v>
      </c>
      <c r="F57" s="120">
        <f>SUMIF($B$18:$B$31,$B57,$F$18:$F$31)</f>
        <v>0</v>
      </c>
      <c r="G57" s="121">
        <f t="shared" ref="G57:G66" si="3">IF(F57="","",IF(AND($F57&lt;=$F$43*$M57,$F57&lt;=$N57),$F57,IF($F$43*$M57&gt;=$N57,$N57,$F$43*$M57)))</f>
        <v>0</v>
      </c>
      <c r="H57" s="122">
        <f t="shared" ref="H57:H66" ca="1" si="4">SUMIF($B$18:$B$31,B57,$G$18:$G$31)</f>
        <v>0</v>
      </c>
      <c r="L57" s="123" t="s">
        <v>90</v>
      </c>
      <c r="M57" s="124">
        <v>0.2</v>
      </c>
      <c r="N57" s="125">
        <v>50000</v>
      </c>
    </row>
    <row r="58" spans="1:14" ht="19.5" hidden="1" customHeight="1" outlineLevel="1">
      <c r="B58" s="119" t="s">
        <v>91</v>
      </c>
      <c r="C58" s="120">
        <f t="shared" ref="C58:C66" si="5">SUMIF($B$18:$B$31,$B58,$C$18:$C$31)</f>
        <v>0</v>
      </c>
      <c r="D58" s="121">
        <f t="shared" ref="D58:D66" si="6">IF(AND($C58&lt;=$C$43*$M58,$C58&lt;=$N58),$C58,IF($C$43*$M58&gt;=$N58,$N58,$C$43*$M58))</f>
        <v>0</v>
      </c>
      <c r="E58" s="122">
        <f t="shared" ref="E58:E66" ca="1" si="7">SUMIF($B$18:$B$31,B58,$D$18:$D$31)</f>
        <v>0</v>
      </c>
      <c r="F58" s="120">
        <f t="shared" ref="F58:F66" si="8">SUMIF($B$18:$B$31,$B58,$F$18:$F$31)</f>
        <v>0</v>
      </c>
      <c r="G58" s="121">
        <f t="shared" si="3"/>
        <v>0</v>
      </c>
      <c r="H58" s="122">
        <f t="shared" ca="1" si="4"/>
        <v>0</v>
      </c>
      <c r="L58" s="126" t="s">
        <v>91</v>
      </c>
      <c r="M58" s="127">
        <v>0.3</v>
      </c>
      <c r="N58" s="128">
        <v>200000</v>
      </c>
    </row>
    <row r="59" spans="1:14" ht="20.100000000000001" hidden="1" customHeight="1" outlineLevel="1">
      <c r="B59" s="119" t="s">
        <v>92</v>
      </c>
      <c r="C59" s="120">
        <f t="shared" si="5"/>
        <v>0</v>
      </c>
      <c r="D59" s="121">
        <f t="shared" si="6"/>
        <v>0</v>
      </c>
      <c r="E59" s="122">
        <f t="shared" ca="1" si="7"/>
        <v>0</v>
      </c>
      <c r="F59" s="120">
        <f t="shared" si="8"/>
        <v>0</v>
      </c>
      <c r="G59" s="121">
        <f t="shared" si="3"/>
        <v>0</v>
      </c>
      <c r="H59" s="122">
        <f t="shared" ca="1" si="4"/>
        <v>0</v>
      </c>
      <c r="L59" s="126" t="s">
        <v>92</v>
      </c>
      <c r="M59" s="127">
        <v>0.3</v>
      </c>
      <c r="N59" s="128">
        <v>100000</v>
      </c>
    </row>
    <row r="60" spans="1:14" ht="20.100000000000001" hidden="1" customHeight="1" outlineLevel="1">
      <c r="B60" s="119" t="s">
        <v>94</v>
      </c>
      <c r="C60" s="120">
        <f t="shared" si="5"/>
        <v>0</v>
      </c>
      <c r="D60" s="121">
        <f t="shared" si="6"/>
        <v>0</v>
      </c>
      <c r="E60" s="122">
        <f t="shared" ca="1" si="7"/>
        <v>0</v>
      </c>
      <c r="F60" s="120">
        <f t="shared" si="8"/>
        <v>0</v>
      </c>
      <c r="G60" s="121">
        <f t="shared" si="3"/>
        <v>0</v>
      </c>
      <c r="H60" s="122">
        <f t="shared" ca="1" si="4"/>
        <v>0</v>
      </c>
      <c r="L60" s="126" t="s">
        <v>94</v>
      </c>
      <c r="M60" s="127">
        <v>0.2</v>
      </c>
      <c r="N60" s="128">
        <v>50000</v>
      </c>
    </row>
    <row r="61" spans="1:14" ht="20.100000000000001" hidden="1" customHeight="1" outlineLevel="1">
      <c r="B61" s="119" t="s">
        <v>96</v>
      </c>
      <c r="C61" s="120">
        <f t="shared" si="5"/>
        <v>0</v>
      </c>
      <c r="D61" s="121">
        <f t="shared" si="6"/>
        <v>0</v>
      </c>
      <c r="E61" s="122">
        <f t="shared" ca="1" si="7"/>
        <v>0</v>
      </c>
      <c r="F61" s="120">
        <f t="shared" si="8"/>
        <v>0</v>
      </c>
      <c r="G61" s="121">
        <f t="shared" si="3"/>
        <v>0</v>
      </c>
      <c r="H61" s="122">
        <f t="shared" ca="1" si="4"/>
        <v>0</v>
      </c>
      <c r="L61" s="126" t="s">
        <v>96</v>
      </c>
      <c r="M61" s="127">
        <v>0.5</v>
      </c>
      <c r="N61" s="128">
        <v>250000</v>
      </c>
    </row>
    <row r="62" spans="1:14" ht="20.100000000000001" hidden="1" customHeight="1" outlineLevel="1">
      <c r="B62" s="119" t="s">
        <v>102</v>
      </c>
      <c r="C62" s="120">
        <f t="shared" si="5"/>
        <v>0</v>
      </c>
      <c r="D62" s="121">
        <f t="shared" si="6"/>
        <v>0</v>
      </c>
      <c r="E62" s="122">
        <f t="shared" ca="1" si="7"/>
        <v>0</v>
      </c>
      <c r="F62" s="120">
        <f t="shared" si="8"/>
        <v>0</v>
      </c>
      <c r="G62" s="121">
        <f t="shared" si="3"/>
        <v>0</v>
      </c>
      <c r="H62" s="122">
        <f t="shared" ca="1" si="4"/>
        <v>0</v>
      </c>
      <c r="L62" s="129" t="s">
        <v>102</v>
      </c>
      <c r="M62" s="130">
        <v>0.2</v>
      </c>
      <c r="N62" s="131">
        <v>100000</v>
      </c>
    </row>
    <row r="63" spans="1:14" ht="19.5" hidden="1" customHeight="1" outlineLevel="1">
      <c r="B63" s="132" t="s">
        <v>158</v>
      </c>
      <c r="C63" s="120">
        <f t="shared" si="5"/>
        <v>0</v>
      </c>
      <c r="D63" s="121">
        <f t="shared" si="6"/>
        <v>0</v>
      </c>
      <c r="E63" s="122">
        <f t="shared" si="7"/>
        <v>0</v>
      </c>
      <c r="F63" s="120">
        <f t="shared" si="8"/>
        <v>0</v>
      </c>
      <c r="G63" s="121">
        <f t="shared" si="3"/>
        <v>0</v>
      </c>
      <c r="H63" s="122">
        <f t="shared" si="4"/>
        <v>0</v>
      </c>
      <c r="L63" s="126" t="s">
        <v>158</v>
      </c>
      <c r="M63" s="127"/>
      <c r="N63" s="128"/>
    </row>
    <row r="64" spans="1:14" ht="19.5" hidden="1" customHeight="1" outlineLevel="1">
      <c r="B64" s="132" t="s">
        <v>159</v>
      </c>
      <c r="C64" s="120">
        <f t="shared" si="5"/>
        <v>0</v>
      </c>
      <c r="D64" s="121">
        <f t="shared" si="6"/>
        <v>0</v>
      </c>
      <c r="E64" s="122">
        <f t="shared" si="7"/>
        <v>0</v>
      </c>
      <c r="F64" s="120">
        <f t="shared" si="8"/>
        <v>0</v>
      </c>
      <c r="G64" s="121">
        <f t="shared" si="3"/>
        <v>0</v>
      </c>
      <c r="H64" s="122">
        <f t="shared" si="4"/>
        <v>0</v>
      </c>
      <c r="L64" s="126" t="s">
        <v>160</v>
      </c>
      <c r="M64" s="127"/>
      <c r="N64" s="128"/>
    </row>
    <row r="65" spans="2:14" ht="19.5" hidden="1" customHeight="1" outlineLevel="1">
      <c r="B65" s="132" t="s">
        <v>161</v>
      </c>
      <c r="C65" s="120">
        <f t="shared" si="5"/>
        <v>0</v>
      </c>
      <c r="D65" s="121">
        <f t="shared" si="6"/>
        <v>0</v>
      </c>
      <c r="E65" s="122">
        <f t="shared" si="7"/>
        <v>0</v>
      </c>
      <c r="F65" s="120">
        <f t="shared" si="8"/>
        <v>0</v>
      </c>
      <c r="G65" s="121">
        <f t="shared" si="3"/>
        <v>0</v>
      </c>
      <c r="H65" s="122">
        <f t="shared" si="4"/>
        <v>0</v>
      </c>
      <c r="L65" s="126" t="s">
        <v>162</v>
      </c>
      <c r="M65" s="127"/>
      <c r="N65" s="128"/>
    </row>
    <row r="66" spans="2:14" ht="19.5" hidden="1" customHeight="1" outlineLevel="1" thickBot="1">
      <c r="B66" s="133" t="s">
        <v>163</v>
      </c>
      <c r="C66" s="134">
        <f t="shared" si="5"/>
        <v>0</v>
      </c>
      <c r="D66" s="135">
        <f t="shared" si="6"/>
        <v>0</v>
      </c>
      <c r="E66" s="136">
        <f t="shared" si="7"/>
        <v>0</v>
      </c>
      <c r="F66" s="134">
        <f t="shared" si="8"/>
        <v>0</v>
      </c>
      <c r="G66" s="135">
        <f t="shared" si="3"/>
        <v>0</v>
      </c>
      <c r="H66" s="136">
        <f t="shared" si="4"/>
        <v>0</v>
      </c>
      <c r="L66" s="137" t="s">
        <v>164</v>
      </c>
      <c r="M66" s="138"/>
      <c r="N66" s="139"/>
    </row>
    <row r="67" spans="2:14" hidden="1" outlineLevel="1"/>
    <row r="68" spans="2:14" hidden="1" outlineLevel="1"/>
    <row r="69" spans="2:14" hidden="1" outlineLevel="1"/>
    <row r="70" spans="2:14" hidden="1" outlineLevel="1">
      <c r="L70" s="61" t="s">
        <v>90</v>
      </c>
    </row>
    <row r="71" spans="2:14" hidden="1" outlineLevel="1">
      <c r="L71" s="61" t="s">
        <v>91</v>
      </c>
    </row>
    <row r="72" spans="2:14" hidden="1" outlineLevel="1">
      <c r="L72" s="61" t="s">
        <v>92</v>
      </c>
    </row>
    <row r="73" spans="2:14" hidden="1" outlineLevel="1">
      <c r="L73" s="61" t="s">
        <v>93</v>
      </c>
    </row>
    <row r="74" spans="2:14" hidden="1" outlineLevel="1">
      <c r="L74" s="61" t="s">
        <v>94</v>
      </c>
    </row>
    <row r="75" spans="2:14" hidden="1" outlineLevel="1">
      <c r="L75" s="61" t="s">
        <v>95</v>
      </c>
    </row>
    <row r="76" spans="2:14" hidden="1" outlineLevel="1">
      <c r="L76" s="61" t="s">
        <v>96</v>
      </c>
    </row>
    <row r="77" spans="2:14" hidden="1" outlineLevel="1">
      <c r="L77" s="61" t="s">
        <v>97</v>
      </c>
    </row>
    <row r="78" spans="2:14" hidden="1" outlineLevel="1">
      <c r="L78" s="61" t="s">
        <v>98</v>
      </c>
    </row>
    <row r="79" spans="2:14" hidden="1" outlineLevel="1">
      <c r="L79" s="61" t="s">
        <v>99</v>
      </c>
    </row>
    <row r="80" spans="2:14" hidden="1" outlineLevel="1">
      <c r="L80" s="61" t="s">
        <v>100</v>
      </c>
    </row>
    <row r="81" spans="12:12" hidden="1" outlineLevel="1">
      <c r="L81" s="61" t="s">
        <v>101</v>
      </c>
    </row>
    <row r="82" spans="12:12" hidden="1" outlineLevel="1">
      <c r="L82" s="61" t="s">
        <v>102</v>
      </c>
    </row>
    <row r="83" spans="12:12" hidden="1" outlineLevel="1">
      <c r="L83" s="61" t="s">
        <v>103</v>
      </c>
    </row>
    <row r="84" spans="12:12" hidden="1" outlineLevel="1"/>
    <row r="85" spans="12:12" hidden="1" outlineLevel="1"/>
    <row r="86" spans="12:12" collapsed="1"/>
  </sheetData>
  <sheetProtection algorithmName="SHA-512" hashValue="9LfsEidfoH04lGaeyhE/Ua9OYA3eFZDSomHLgfZ5VXirdRbh+3ngKooWGJT/rXn1sghhZMVa5QZJWlhemAITuA==" saltValue="nbaYe1mGFeCLvmdliOL1vg==" spinCount="100000" sheet="1" formatCells="0" formatRows="0" selectLockedCells="1"/>
  <mergeCells count="68">
    <mergeCell ref="B2:D2"/>
    <mergeCell ref="K2:P2"/>
    <mergeCell ref="A3:B3"/>
    <mergeCell ref="A4:B4"/>
    <mergeCell ref="A5:B6"/>
    <mergeCell ref="C5:E5"/>
    <mergeCell ref="F5:H5"/>
    <mergeCell ref="I5:I6"/>
    <mergeCell ref="C6:E6"/>
    <mergeCell ref="F6:H6"/>
    <mergeCell ref="A7:B7"/>
    <mergeCell ref="C7:E7"/>
    <mergeCell ref="F7:H7"/>
    <mergeCell ref="A8:B8"/>
    <mergeCell ref="C8:E8"/>
    <mergeCell ref="F8:H8"/>
    <mergeCell ref="A9:B9"/>
    <mergeCell ref="C9:E9"/>
    <mergeCell ref="F9:H9"/>
    <mergeCell ref="A10:B10"/>
    <mergeCell ref="C10:E10"/>
    <mergeCell ref="F10:H10"/>
    <mergeCell ref="A11:B11"/>
    <mergeCell ref="C11:E11"/>
    <mergeCell ref="F11:H11"/>
    <mergeCell ref="A12:B12"/>
    <mergeCell ref="C12:E12"/>
    <mergeCell ref="F12:H12"/>
    <mergeCell ref="A13:B13"/>
    <mergeCell ref="C13:E13"/>
    <mergeCell ref="F13:H13"/>
    <mergeCell ref="A15:B15"/>
    <mergeCell ref="A16:A32"/>
    <mergeCell ref="B16:B17"/>
    <mergeCell ref="C16:E16"/>
    <mergeCell ref="F16:H16"/>
    <mergeCell ref="I16:I17"/>
    <mergeCell ref="A34:A42"/>
    <mergeCell ref="B34:B35"/>
    <mergeCell ref="C34:E34"/>
    <mergeCell ref="F34:H34"/>
    <mergeCell ref="I34:I35"/>
    <mergeCell ref="C35:E35"/>
    <mergeCell ref="F35:H35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  <mergeCell ref="C41:E41"/>
    <mergeCell ref="F41:H41"/>
    <mergeCell ref="C42:E42"/>
    <mergeCell ref="F42:H42"/>
    <mergeCell ref="G50:H50"/>
    <mergeCell ref="G51:H51"/>
    <mergeCell ref="C55:E55"/>
    <mergeCell ref="F55:H55"/>
    <mergeCell ref="A43:B43"/>
    <mergeCell ref="G45:H45"/>
    <mergeCell ref="G46:H46"/>
    <mergeCell ref="G47:H47"/>
    <mergeCell ref="G48:H48"/>
    <mergeCell ref="G49:H49"/>
  </mergeCells>
  <phoneticPr fontId="2"/>
  <conditionalFormatting sqref="B2:D2">
    <cfRule type="cellIs" dxfId="43" priority="10" operator="equal">
      <formula>"エラーがあります"</formula>
    </cfRule>
  </conditionalFormatting>
  <conditionalFormatting sqref="I18:I31 I36:I41 C8:C12 F8:F12 B36:C41">
    <cfRule type="expression" dxfId="42" priority="9">
      <formula>B8=""</formula>
    </cfRule>
  </conditionalFormatting>
  <conditionalFormatting sqref="B18:B31">
    <cfRule type="expression" dxfId="41" priority="8">
      <formula>AND(B18="",OR(C18&gt;0,F18&gt;0))</formula>
    </cfRule>
  </conditionalFormatting>
  <conditionalFormatting sqref="F18:F31">
    <cfRule type="expression" dxfId="40" priority="7">
      <formula>F18=""</formula>
    </cfRule>
  </conditionalFormatting>
  <conditionalFormatting sqref="F36:F37 F39:F41">
    <cfRule type="expression" dxfId="39" priority="6">
      <formula>F36=""</formula>
    </cfRule>
  </conditionalFormatting>
  <conditionalFormatting sqref="F38">
    <cfRule type="expression" dxfId="38" priority="5">
      <formula>F38=""</formula>
    </cfRule>
  </conditionalFormatting>
  <conditionalFormatting sqref="C18:C31">
    <cfRule type="expression" dxfId="37" priority="4">
      <formula>C18=""</formula>
    </cfRule>
  </conditionalFormatting>
  <conditionalFormatting sqref="I8:I12">
    <cfRule type="expression" dxfId="36" priority="3">
      <formula>I8=""</formula>
    </cfRule>
  </conditionalFormatting>
  <conditionalFormatting sqref="F14">
    <cfRule type="expression" dxfId="35" priority="2">
      <formula>$F$14&lt;&gt;""</formula>
    </cfRule>
  </conditionalFormatting>
  <dataValidations count="3">
    <dataValidation type="list" errorStyle="warning" allowBlank="1" showInputMessage="1" showErrorMessage="1" error="リストから項目を選択してください。_x000a_※リスト以外のものを入力すると計算に影響が出ます。" promptTitle="注意！" prompt="項目が空欄の状態で金額を入力しないでください。" sqref="B18:B31" xr:uid="{E55591EF-0D96-4818-8D60-1C412F558DD0}">
      <formula1>$L$70:$L$83</formula1>
    </dataValidation>
    <dataValidation type="list" allowBlank="1" showInputMessage="1" sqref="B36:B41" xr:uid="{C4635E17-2A58-4DF5-9727-7DFA7BC78691}">
      <formula1>$L$70:$L$83</formula1>
    </dataValidation>
    <dataValidation allowBlank="1" showInputMessage="1" sqref="C36:E41" xr:uid="{6799B541-80DB-467D-B016-7B917D8B373B}"/>
  </dataValidations>
  <pageMargins left="0.49166666666666664" right="0.51666666666666672" top="0.74803149606299213" bottom="0.74803149606299213" header="0.31496062992125984" footer="0.31496062992125984"/>
  <pageSetup paperSize="9" scale="81" orientation="portrait" blackAndWhite="1" r:id="rId1"/>
  <headerFooter>
    <oddHeader>&amp;R&amp;"BIZ UDPゴシック,標準"様式第7号の2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A7B1-C559-4F84-B2B6-4C8EE5D45A24}">
  <sheetPr codeName="Sheet4"/>
  <dimension ref="A1:S24"/>
  <sheetViews>
    <sheetView view="pageBreakPreview" zoomScale="90" zoomScaleNormal="100" zoomScaleSheetLayoutView="90" workbookViewId="0">
      <selection activeCell="B5" sqref="B5:E5"/>
    </sheetView>
  </sheetViews>
  <sheetFormatPr defaultColWidth="9" defaultRowHeight="13.5"/>
  <cols>
    <col min="1" max="1" width="16.75" style="26" customWidth="1"/>
    <col min="2" max="9" width="10" style="26" customWidth="1"/>
    <col min="10" max="10" width="4.125" style="49" customWidth="1"/>
    <col min="11" max="11" width="16.75" style="26" customWidth="1"/>
    <col min="12" max="19" width="10" style="26" customWidth="1"/>
    <col min="20" max="16384" width="9" style="26"/>
  </cols>
  <sheetData>
    <row r="1" spans="1:19" s="49" customFormat="1">
      <c r="A1" s="50" t="s">
        <v>200</v>
      </c>
      <c r="K1" s="50"/>
    </row>
    <row r="2" spans="1:19" s="24" customFormat="1" ht="16.5">
      <c r="B2" s="204" t="s">
        <v>19</v>
      </c>
      <c r="C2" s="204"/>
      <c r="D2" s="204"/>
      <c r="E2" s="51"/>
      <c r="G2" s="330" t="s">
        <v>108</v>
      </c>
      <c r="H2" s="330"/>
      <c r="I2" s="330"/>
      <c r="J2" s="330"/>
      <c r="K2" s="330"/>
      <c r="L2" s="330"/>
      <c r="M2" s="330"/>
      <c r="P2" s="204" t="s">
        <v>20</v>
      </c>
      <c r="Q2" s="204"/>
      <c r="R2" s="204"/>
    </row>
    <row r="3" spans="1:19" s="49" customFormat="1"/>
    <row r="4" spans="1:19" ht="37.5" customHeight="1">
      <c r="A4" s="52" t="s">
        <v>3</v>
      </c>
      <c r="B4" s="331" t="str">
        <f>IF('07_交付変更申請書'!J31="","",'07_交付変更申請書'!J31)</f>
        <v/>
      </c>
      <c r="C4" s="331"/>
      <c r="D4" s="331"/>
      <c r="E4" s="331"/>
      <c r="F4" s="331"/>
      <c r="G4" s="331"/>
      <c r="H4" s="331"/>
      <c r="I4" s="331"/>
      <c r="K4" s="52" t="s">
        <v>3</v>
      </c>
      <c r="L4" s="331" t="str">
        <f>IF('07_交付変更申請書'!U31="","",IF(AND(ISNUMBER(FIND("同",'07_交付変更申請書'!U31)), ISNUMBER(FIND("左",'07_交付変更申請書'!U31))),'07_交付変更申請書'!J31,'07_交付変更申請書'!U31))</f>
        <v/>
      </c>
      <c r="M4" s="331"/>
      <c r="N4" s="331"/>
      <c r="O4" s="331"/>
      <c r="P4" s="331"/>
      <c r="Q4" s="331"/>
      <c r="R4" s="331"/>
      <c r="S4" s="331"/>
    </row>
    <row r="5" spans="1:19" ht="37.5" customHeight="1">
      <c r="A5" s="53" t="s">
        <v>109</v>
      </c>
      <c r="B5" s="327"/>
      <c r="C5" s="327"/>
      <c r="D5" s="327"/>
      <c r="E5" s="327"/>
      <c r="F5" s="328" t="s">
        <v>110</v>
      </c>
      <c r="G5" s="328"/>
      <c r="H5" s="54"/>
      <c r="I5" s="55" t="s">
        <v>111</v>
      </c>
      <c r="K5" s="53" t="s">
        <v>109</v>
      </c>
      <c r="L5" s="329" t="str">
        <f>IF(B5="","",B5)</f>
        <v/>
      </c>
      <c r="M5" s="329"/>
      <c r="N5" s="329"/>
      <c r="O5" s="329"/>
      <c r="P5" s="328" t="s">
        <v>110</v>
      </c>
      <c r="Q5" s="328"/>
      <c r="R5" s="54"/>
      <c r="S5" s="55" t="s">
        <v>111</v>
      </c>
    </row>
    <row r="6" spans="1:19" ht="110.25" customHeight="1">
      <c r="A6" s="52" t="s">
        <v>112</v>
      </c>
      <c r="B6" s="332"/>
      <c r="C6" s="332"/>
      <c r="D6" s="332"/>
      <c r="E6" s="332"/>
      <c r="F6" s="332"/>
      <c r="G6" s="332"/>
      <c r="H6" s="332"/>
      <c r="I6" s="332"/>
      <c r="K6" s="52" t="s">
        <v>112</v>
      </c>
      <c r="L6" s="331" t="str">
        <f>IF(B6="","",B6)</f>
        <v/>
      </c>
      <c r="M6" s="331"/>
      <c r="N6" s="331"/>
      <c r="O6" s="331"/>
      <c r="P6" s="331"/>
      <c r="Q6" s="331"/>
      <c r="R6" s="331"/>
      <c r="S6" s="331"/>
    </row>
    <row r="7" spans="1:19" ht="161.25" customHeight="1">
      <c r="A7" s="56" t="s">
        <v>113</v>
      </c>
      <c r="B7" s="333"/>
      <c r="C7" s="333"/>
      <c r="D7" s="333"/>
      <c r="E7" s="333"/>
      <c r="F7" s="333"/>
      <c r="G7" s="333"/>
      <c r="H7" s="333"/>
      <c r="I7" s="333"/>
      <c r="K7" s="56" t="s">
        <v>113</v>
      </c>
      <c r="L7" s="334" t="str">
        <f>IF(B7="","",B7)</f>
        <v/>
      </c>
      <c r="M7" s="334"/>
      <c r="N7" s="334"/>
      <c r="O7" s="334"/>
      <c r="P7" s="334"/>
      <c r="Q7" s="334"/>
      <c r="R7" s="334"/>
      <c r="S7" s="334"/>
    </row>
    <row r="8" spans="1:19">
      <c r="A8" s="335" t="s">
        <v>114</v>
      </c>
      <c r="B8" s="335" t="s">
        <v>115</v>
      </c>
      <c r="C8" s="331" t="str">
        <f>IF('07_交付変更申請書'!L32="","",'07_交付変更申請書'!L32)</f>
        <v/>
      </c>
      <c r="D8" s="331"/>
      <c r="E8" s="57" t="s">
        <v>116</v>
      </c>
      <c r="F8" s="336"/>
      <c r="G8" s="336"/>
      <c r="H8" s="336"/>
      <c r="I8" s="336"/>
      <c r="K8" s="335" t="s">
        <v>114</v>
      </c>
      <c r="L8" s="335" t="s">
        <v>115</v>
      </c>
      <c r="M8" s="331" t="str">
        <f>IF('07_交付変更申請書'!W32="","",IF(AND(ISNUMBER(FIND("同",'07_交付変更申請書'!W32)), ISNUMBER(FIND("左",'07_交付変更申請書'!W32))),'07_交付変更申請書'!L32,'07_交付変更申請書'!W32))</f>
        <v/>
      </c>
      <c r="N8" s="331"/>
      <c r="O8" s="57" t="s">
        <v>116</v>
      </c>
      <c r="P8" s="336"/>
      <c r="Q8" s="336"/>
      <c r="R8" s="336"/>
      <c r="S8" s="336"/>
    </row>
    <row r="9" spans="1:19" ht="30" customHeight="1">
      <c r="A9" s="335"/>
      <c r="B9" s="335"/>
      <c r="C9" s="331"/>
      <c r="D9" s="331"/>
      <c r="E9" s="58" t="s">
        <v>117</v>
      </c>
      <c r="F9" s="337" t="str">
        <f>IF('07_交付変更申請書'!L33="","",'07_交付変更申請書'!L33)</f>
        <v/>
      </c>
      <c r="G9" s="337"/>
      <c r="H9" s="337"/>
      <c r="I9" s="337"/>
      <c r="K9" s="335"/>
      <c r="L9" s="335"/>
      <c r="M9" s="331"/>
      <c r="N9" s="331"/>
      <c r="O9" s="58" t="s">
        <v>117</v>
      </c>
      <c r="P9" s="337" t="str">
        <f>IF('07_交付変更申請書'!W33="","",IF(AND(ISNUMBER(FIND("同",'07_交付変更申請書'!W33)), ISNUMBER(FIND("左",'07_交付変更申請書'!W33))),'07_交付変更申請書'!L33,'07_交付変更申請書'!W33))</f>
        <v/>
      </c>
      <c r="Q9" s="337"/>
      <c r="R9" s="337"/>
      <c r="S9" s="337"/>
    </row>
    <row r="10" spans="1:19">
      <c r="A10" s="335"/>
      <c r="B10" s="335" t="s">
        <v>118</v>
      </c>
      <c r="C10" s="338" t="str">
        <f>IF('07_交付変更申請書'!K36="","","〒"&amp;'07_交付変更申請書'!K36&amp;" - "&amp;'07_交付変更申請書'!N36)</f>
        <v/>
      </c>
      <c r="D10" s="339"/>
      <c r="E10" s="339"/>
      <c r="F10" s="339"/>
      <c r="G10" s="339"/>
      <c r="H10" s="339"/>
      <c r="I10" s="340"/>
      <c r="K10" s="335"/>
      <c r="L10" s="335" t="s">
        <v>118</v>
      </c>
      <c r="M10" s="338" t="str">
        <f>IF('07_交付変更申請書'!U37="","",IF(AND(ISNUMBER(FIND("同",'07_交付変更申請書'!U37)), ISNUMBER(FIND("左",'07_交付変更申請書'!U37))),"同左","〒 "&amp;'07_交付変更申請書'!V36&amp;" - "&amp;'07_交付変更申請書'!Y36))</f>
        <v/>
      </c>
      <c r="N10" s="339"/>
      <c r="O10" s="339"/>
      <c r="P10" s="339"/>
      <c r="Q10" s="339"/>
      <c r="R10" s="339"/>
      <c r="S10" s="340"/>
    </row>
    <row r="11" spans="1:19" ht="31.5" customHeight="1">
      <c r="A11" s="335"/>
      <c r="B11" s="335"/>
      <c r="C11" s="341" t="str">
        <f>IF('07_交付変更申請書'!J37="","",'07_交付変更申請書'!J37&amp;"  "&amp;'07_交付変更申請書'!J38)</f>
        <v/>
      </c>
      <c r="D11" s="342"/>
      <c r="E11" s="342"/>
      <c r="F11" s="342"/>
      <c r="G11" s="342"/>
      <c r="H11" s="342"/>
      <c r="I11" s="343"/>
      <c r="K11" s="335"/>
      <c r="L11" s="335"/>
      <c r="M11" s="341" t="str">
        <f>IF('07_交付変更申請書'!U37="","",IF(AND(ISNUMBER(FIND("同",'07_交付変更申請書'!U37)), ISNUMBER(FIND("左",'07_交付変更申請書'!U37))),"同左",'07_交付変更申請書'!U37))</f>
        <v/>
      </c>
      <c r="N11" s="342"/>
      <c r="O11" s="342"/>
      <c r="P11" s="342"/>
      <c r="Q11" s="342"/>
      <c r="R11" s="342"/>
      <c r="S11" s="343"/>
    </row>
    <row r="12" spans="1:19" ht="26.25" customHeight="1">
      <c r="A12" s="335"/>
      <c r="B12" s="52" t="s">
        <v>119</v>
      </c>
      <c r="C12" s="335" t="str">
        <f>IF('07_交付変更申請書'!L39="","",'07_交付変更申請書'!L39)</f>
        <v/>
      </c>
      <c r="D12" s="335"/>
      <c r="E12" s="335"/>
      <c r="F12" s="52" t="s">
        <v>120</v>
      </c>
      <c r="G12" s="344"/>
      <c r="H12" s="344"/>
      <c r="I12" s="344"/>
      <c r="K12" s="335"/>
      <c r="L12" s="52" t="s">
        <v>119</v>
      </c>
      <c r="M12" s="335" t="str">
        <f>IF('07_交付変更申請書'!W39="","",IF(AND(ISNUMBER(FIND("同",'07_交付変更申請書'!W39)), ISNUMBER(FIND("左",'07_交付変更申請書'!W39))),"同左",'07_交付変更申請書'!W39))</f>
        <v/>
      </c>
      <c r="N12" s="335"/>
      <c r="O12" s="335"/>
      <c r="P12" s="52" t="s">
        <v>120</v>
      </c>
      <c r="Q12" s="344"/>
      <c r="R12" s="344"/>
      <c r="S12" s="344"/>
    </row>
    <row r="13" spans="1:19" ht="26.25" customHeight="1">
      <c r="A13" s="335"/>
      <c r="B13" s="52" t="s">
        <v>121</v>
      </c>
      <c r="C13" s="345"/>
      <c r="D13" s="345"/>
      <c r="E13" s="345"/>
      <c r="F13" s="345"/>
      <c r="G13" s="345"/>
      <c r="H13" s="345"/>
      <c r="I13" s="345"/>
      <c r="K13" s="335"/>
      <c r="L13" s="52" t="s">
        <v>121</v>
      </c>
      <c r="M13" s="345"/>
      <c r="N13" s="345"/>
      <c r="O13" s="345"/>
      <c r="P13" s="345"/>
      <c r="Q13" s="345"/>
      <c r="R13" s="345"/>
      <c r="S13" s="345"/>
    </row>
    <row r="14" spans="1:19" ht="36.75" customHeight="1">
      <c r="A14" s="346" t="s">
        <v>128</v>
      </c>
      <c r="B14" s="52" t="s">
        <v>122</v>
      </c>
      <c r="C14" s="345"/>
      <c r="D14" s="345"/>
      <c r="E14" s="345"/>
      <c r="F14" s="345"/>
      <c r="G14" s="345"/>
      <c r="H14" s="345"/>
      <c r="I14" s="345"/>
      <c r="K14" s="346" t="s">
        <v>128</v>
      </c>
      <c r="L14" s="52" t="s">
        <v>122</v>
      </c>
      <c r="M14" s="345"/>
      <c r="N14" s="345"/>
      <c r="O14" s="345"/>
      <c r="P14" s="345"/>
      <c r="Q14" s="345"/>
      <c r="R14" s="345"/>
      <c r="S14" s="345"/>
    </row>
    <row r="15" spans="1:19">
      <c r="A15" s="346"/>
      <c r="B15" s="335" t="s">
        <v>118</v>
      </c>
      <c r="C15" s="347" t="s">
        <v>15</v>
      </c>
      <c r="D15" s="348"/>
      <c r="E15" s="348"/>
      <c r="F15" s="348"/>
      <c r="G15" s="348"/>
      <c r="H15" s="348"/>
      <c r="I15" s="349"/>
      <c r="K15" s="346"/>
      <c r="L15" s="335" t="s">
        <v>118</v>
      </c>
      <c r="M15" s="347" t="s">
        <v>15</v>
      </c>
      <c r="N15" s="348"/>
      <c r="O15" s="348"/>
      <c r="P15" s="348"/>
      <c r="Q15" s="348"/>
      <c r="R15" s="348"/>
      <c r="S15" s="349"/>
    </row>
    <row r="16" spans="1:19" ht="31.5" customHeight="1">
      <c r="A16" s="335"/>
      <c r="B16" s="335"/>
      <c r="C16" s="249"/>
      <c r="D16" s="250"/>
      <c r="E16" s="250"/>
      <c r="F16" s="250"/>
      <c r="G16" s="250"/>
      <c r="H16" s="250"/>
      <c r="I16" s="252"/>
      <c r="K16" s="335"/>
      <c r="L16" s="335"/>
      <c r="M16" s="249"/>
      <c r="N16" s="250"/>
      <c r="O16" s="250"/>
      <c r="P16" s="250"/>
      <c r="Q16" s="250"/>
      <c r="R16" s="250"/>
      <c r="S16" s="252"/>
    </row>
    <row r="17" spans="1:19" ht="26.25" customHeight="1">
      <c r="A17" s="335"/>
      <c r="B17" s="52" t="s">
        <v>119</v>
      </c>
      <c r="C17" s="344"/>
      <c r="D17" s="344"/>
      <c r="E17" s="344"/>
      <c r="F17" s="52" t="s">
        <v>120</v>
      </c>
      <c r="G17" s="344"/>
      <c r="H17" s="344"/>
      <c r="I17" s="344"/>
      <c r="K17" s="335"/>
      <c r="L17" s="52" t="s">
        <v>119</v>
      </c>
      <c r="M17" s="344"/>
      <c r="N17" s="344"/>
      <c r="O17" s="344"/>
      <c r="P17" s="52" t="s">
        <v>120</v>
      </c>
      <c r="Q17" s="344"/>
      <c r="R17" s="344"/>
      <c r="S17" s="344"/>
    </row>
    <row r="18" spans="1:19" ht="26.25" customHeight="1">
      <c r="A18" s="335"/>
      <c r="B18" s="52" t="s">
        <v>121</v>
      </c>
      <c r="C18" s="345"/>
      <c r="D18" s="345"/>
      <c r="E18" s="345"/>
      <c r="F18" s="345"/>
      <c r="G18" s="345"/>
      <c r="H18" s="345"/>
      <c r="I18" s="345"/>
      <c r="K18" s="335"/>
      <c r="L18" s="52" t="s">
        <v>121</v>
      </c>
      <c r="M18" s="345"/>
      <c r="N18" s="345"/>
      <c r="O18" s="345"/>
      <c r="P18" s="345"/>
      <c r="Q18" s="345"/>
      <c r="R18" s="345"/>
      <c r="S18" s="345"/>
    </row>
    <row r="19" spans="1:19">
      <c r="A19" s="346" t="s">
        <v>129</v>
      </c>
      <c r="B19" s="335" t="s">
        <v>115</v>
      </c>
      <c r="C19" s="332"/>
      <c r="D19" s="332"/>
      <c r="E19" s="57" t="s">
        <v>116</v>
      </c>
      <c r="F19" s="336"/>
      <c r="G19" s="336"/>
      <c r="H19" s="336"/>
      <c r="I19" s="336"/>
      <c r="K19" s="346" t="s">
        <v>129</v>
      </c>
      <c r="L19" s="335" t="s">
        <v>115</v>
      </c>
      <c r="M19" s="332"/>
      <c r="N19" s="332"/>
      <c r="O19" s="57" t="s">
        <v>116</v>
      </c>
      <c r="P19" s="336"/>
      <c r="Q19" s="336"/>
      <c r="R19" s="336"/>
      <c r="S19" s="336"/>
    </row>
    <row r="20" spans="1:19" ht="30" customHeight="1">
      <c r="A20" s="346"/>
      <c r="B20" s="335"/>
      <c r="C20" s="332"/>
      <c r="D20" s="332"/>
      <c r="E20" s="58" t="s">
        <v>117</v>
      </c>
      <c r="F20" s="350"/>
      <c r="G20" s="350"/>
      <c r="H20" s="350"/>
      <c r="I20" s="350"/>
      <c r="K20" s="346"/>
      <c r="L20" s="335"/>
      <c r="M20" s="332"/>
      <c r="N20" s="332"/>
      <c r="O20" s="58" t="s">
        <v>117</v>
      </c>
      <c r="P20" s="350"/>
      <c r="Q20" s="350"/>
      <c r="R20" s="350"/>
      <c r="S20" s="350"/>
    </row>
    <row r="21" spans="1:19">
      <c r="A21" s="346"/>
      <c r="B21" s="335" t="s">
        <v>118</v>
      </c>
      <c r="C21" s="347" t="s">
        <v>15</v>
      </c>
      <c r="D21" s="348"/>
      <c r="E21" s="348"/>
      <c r="F21" s="348"/>
      <c r="G21" s="348"/>
      <c r="H21" s="348"/>
      <c r="I21" s="349"/>
      <c r="K21" s="346"/>
      <c r="L21" s="335" t="s">
        <v>118</v>
      </c>
      <c r="M21" s="347" t="s">
        <v>15</v>
      </c>
      <c r="N21" s="348"/>
      <c r="O21" s="348"/>
      <c r="P21" s="348"/>
      <c r="Q21" s="348"/>
      <c r="R21" s="348"/>
      <c r="S21" s="349"/>
    </row>
    <row r="22" spans="1:19" ht="31.5" customHeight="1">
      <c r="A22" s="346"/>
      <c r="B22" s="335"/>
      <c r="C22" s="249"/>
      <c r="D22" s="250"/>
      <c r="E22" s="250"/>
      <c r="F22" s="250"/>
      <c r="G22" s="250"/>
      <c r="H22" s="250"/>
      <c r="I22" s="252"/>
      <c r="K22" s="346"/>
      <c r="L22" s="335"/>
      <c r="M22" s="249"/>
      <c r="N22" s="250"/>
      <c r="O22" s="250"/>
      <c r="P22" s="250"/>
      <c r="Q22" s="250"/>
      <c r="R22" s="250"/>
      <c r="S22" s="252"/>
    </row>
    <row r="23" spans="1:19" ht="26.25" customHeight="1">
      <c r="A23" s="346"/>
      <c r="B23" s="52" t="s">
        <v>119</v>
      </c>
      <c r="C23" s="344"/>
      <c r="D23" s="344"/>
      <c r="E23" s="344"/>
      <c r="F23" s="52" t="s">
        <v>120</v>
      </c>
      <c r="G23" s="344"/>
      <c r="H23" s="344"/>
      <c r="I23" s="344"/>
      <c r="K23" s="346"/>
      <c r="L23" s="52" t="s">
        <v>119</v>
      </c>
      <c r="M23" s="344"/>
      <c r="N23" s="344"/>
      <c r="O23" s="344"/>
      <c r="P23" s="52" t="s">
        <v>120</v>
      </c>
      <c r="Q23" s="344"/>
      <c r="R23" s="344"/>
      <c r="S23" s="344"/>
    </row>
    <row r="24" spans="1:19" ht="26.25" customHeight="1">
      <c r="A24" s="346"/>
      <c r="B24" s="52" t="s">
        <v>121</v>
      </c>
      <c r="C24" s="345"/>
      <c r="D24" s="345"/>
      <c r="E24" s="345"/>
      <c r="F24" s="345"/>
      <c r="G24" s="345"/>
      <c r="H24" s="345"/>
      <c r="I24" s="345"/>
      <c r="K24" s="346"/>
      <c r="L24" s="52" t="s">
        <v>121</v>
      </c>
      <c r="M24" s="345"/>
      <c r="N24" s="345"/>
      <c r="O24" s="345"/>
      <c r="P24" s="345"/>
      <c r="Q24" s="345"/>
      <c r="R24" s="345"/>
      <c r="S24" s="345"/>
    </row>
  </sheetData>
  <sheetProtection algorithmName="SHA-512" hashValue="1M1Gj5xPjFJtewnh7DeFT7hqHn+gsfH2hsgPZYEhwQ1Md+9hNL6L3qhqTa3e/Ehk8u6o1A1ZcaGByFJtmO+HFw==" saltValue="Ije7ZMBmWc3UoBJQTij6EQ==" spinCount="100000" sheet="1" objects="1" scenarios="1" formatCells="0" selectLockedCells="1"/>
  <mergeCells count="73">
    <mergeCell ref="Q23:S23"/>
    <mergeCell ref="C24:I24"/>
    <mergeCell ref="M24:S24"/>
    <mergeCell ref="M19:N20"/>
    <mergeCell ref="P19:S19"/>
    <mergeCell ref="F20:I20"/>
    <mergeCell ref="P20:S20"/>
    <mergeCell ref="L19:L20"/>
    <mergeCell ref="C18:I18"/>
    <mergeCell ref="M18:S18"/>
    <mergeCell ref="A19:A24"/>
    <mergeCell ref="B19:B20"/>
    <mergeCell ref="C19:D20"/>
    <mergeCell ref="F19:I19"/>
    <mergeCell ref="K19:K24"/>
    <mergeCell ref="C23:E23"/>
    <mergeCell ref="G23:I23"/>
    <mergeCell ref="B21:B22"/>
    <mergeCell ref="C21:I21"/>
    <mergeCell ref="L21:L22"/>
    <mergeCell ref="M21:S21"/>
    <mergeCell ref="C22:I22"/>
    <mergeCell ref="M22:S22"/>
    <mergeCell ref="M23:O23"/>
    <mergeCell ref="C13:I13"/>
    <mergeCell ref="M13:S13"/>
    <mergeCell ref="A14:A18"/>
    <mergeCell ref="C14:I14"/>
    <mergeCell ref="K14:K18"/>
    <mergeCell ref="M14:S14"/>
    <mergeCell ref="B15:B16"/>
    <mergeCell ref="C15:I15"/>
    <mergeCell ref="L15:L16"/>
    <mergeCell ref="M15:S15"/>
    <mergeCell ref="C16:I16"/>
    <mergeCell ref="M16:S16"/>
    <mergeCell ref="C17:E17"/>
    <mergeCell ref="G17:I17"/>
    <mergeCell ref="M17:O17"/>
    <mergeCell ref="Q17:S17"/>
    <mergeCell ref="L10:L11"/>
    <mergeCell ref="M10:S10"/>
    <mergeCell ref="C11:I11"/>
    <mergeCell ref="M11:S11"/>
    <mergeCell ref="C12:E12"/>
    <mergeCell ref="G12:I12"/>
    <mergeCell ref="M12:O12"/>
    <mergeCell ref="Q12:S12"/>
    <mergeCell ref="B6:I6"/>
    <mergeCell ref="L6:S6"/>
    <mergeCell ref="B7:I7"/>
    <mergeCell ref="L7:S7"/>
    <mergeCell ref="A8:A13"/>
    <mergeCell ref="B8:B9"/>
    <mergeCell ref="C8:D9"/>
    <mergeCell ref="F8:I8"/>
    <mergeCell ref="K8:K13"/>
    <mergeCell ref="L8:L9"/>
    <mergeCell ref="M8:N9"/>
    <mergeCell ref="P8:S8"/>
    <mergeCell ref="F9:I9"/>
    <mergeCell ref="P9:S9"/>
    <mergeCell ref="B10:B11"/>
    <mergeCell ref="C10:I10"/>
    <mergeCell ref="B5:E5"/>
    <mergeCell ref="F5:G5"/>
    <mergeCell ref="L5:O5"/>
    <mergeCell ref="P5:Q5"/>
    <mergeCell ref="B2:D2"/>
    <mergeCell ref="G2:M2"/>
    <mergeCell ref="P2:R2"/>
    <mergeCell ref="B4:I4"/>
    <mergeCell ref="L4:S4"/>
  </mergeCells>
  <phoneticPr fontId="2"/>
  <conditionalFormatting sqref="B5:E5">
    <cfRule type="expression" dxfId="34" priority="5">
      <formula>$B$5=""</formula>
    </cfRule>
  </conditionalFormatting>
  <conditionalFormatting sqref="B6:I6">
    <cfRule type="expression" dxfId="33" priority="3">
      <formula>$B$6=""</formula>
    </cfRule>
  </conditionalFormatting>
  <conditionalFormatting sqref="B7:I7">
    <cfRule type="expression" dxfId="32" priority="2">
      <formula>$B$7=""</formula>
    </cfRule>
  </conditionalFormatting>
  <conditionalFormatting sqref="C19:D20">
    <cfRule type="expression" dxfId="31" priority="27">
      <formula>$C$19=""</formula>
    </cfRule>
  </conditionalFormatting>
  <conditionalFormatting sqref="C17:E17">
    <cfRule type="expression" dxfId="30" priority="26">
      <formula>C17=""</formula>
    </cfRule>
  </conditionalFormatting>
  <conditionalFormatting sqref="C23:E23">
    <cfRule type="expression" dxfId="29" priority="22">
      <formula>C23=""</formula>
    </cfRule>
  </conditionalFormatting>
  <conditionalFormatting sqref="C13:I13">
    <cfRule type="expression" dxfId="28" priority="34">
      <formula>$C$13=""</formula>
    </cfRule>
  </conditionalFormatting>
  <conditionalFormatting sqref="C14:I14 C16:I16 C18:I18">
    <cfRule type="expression" dxfId="27" priority="32">
      <formula>C14=""</formula>
    </cfRule>
  </conditionalFormatting>
  <conditionalFormatting sqref="C15:I15">
    <cfRule type="expression" dxfId="26" priority="33">
      <formula>C15="〒"</formula>
    </cfRule>
  </conditionalFormatting>
  <conditionalFormatting sqref="C21:I21">
    <cfRule type="expression" dxfId="25" priority="30">
      <formula>C21="〒"</formula>
    </cfRule>
  </conditionalFormatting>
  <conditionalFormatting sqref="C22:I22">
    <cfRule type="expression" dxfId="24" priority="29">
      <formula>C22=""</formula>
    </cfRule>
  </conditionalFormatting>
  <conditionalFormatting sqref="C24:I24">
    <cfRule type="expression" dxfId="23" priority="28">
      <formula>C24=""</formula>
    </cfRule>
  </conditionalFormatting>
  <conditionalFormatting sqref="F8:I8">
    <cfRule type="expression" dxfId="22" priority="36">
      <formula>$F$8=""</formula>
    </cfRule>
  </conditionalFormatting>
  <conditionalFormatting sqref="F19:I20">
    <cfRule type="expression" dxfId="21" priority="31">
      <formula>F19=""</formula>
    </cfRule>
  </conditionalFormatting>
  <conditionalFormatting sqref="G12:I12">
    <cfRule type="expression" dxfId="20" priority="35">
      <formula>$G$12=""</formula>
    </cfRule>
  </conditionalFormatting>
  <conditionalFormatting sqref="G17:I17">
    <cfRule type="expression" dxfId="19" priority="24">
      <formula>G17=""</formula>
    </cfRule>
  </conditionalFormatting>
  <conditionalFormatting sqref="G23:I23">
    <cfRule type="expression" dxfId="18" priority="23">
      <formula>G23=""</formula>
    </cfRule>
  </conditionalFormatting>
  <conditionalFormatting sqref="H5">
    <cfRule type="expression" dxfId="17" priority="4">
      <formula>$H$5=""</formula>
    </cfRule>
  </conditionalFormatting>
  <conditionalFormatting sqref="M19:N20">
    <cfRule type="expression" dxfId="16" priority="13">
      <formula>$M$19=""</formula>
    </cfRule>
  </conditionalFormatting>
  <conditionalFormatting sqref="M17:O17">
    <cfRule type="expression" dxfId="15" priority="16">
      <formula>M17=""</formula>
    </cfRule>
  </conditionalFormatting>
  <conditionalFormatting sqref="M23:O23">
    <cfRule type="expression" dxfId="14" priority="9">
      <formula>M23=""</formula>
    </cfRule>
  </conditionalFormatting>
  <conditionalFormatting sqref="M13:S13">
    <cfRule type="expression" dxfId="13" priority="20">
      <formula>$M$13=""</formula>
    </cfRule>
  </conditionalFormatting>
  <conditionalFormatting sqref="M14:S14">
    <cfRule type="expression" dxfId="12" priority="19">
      <formula>M14=""</formula>
    </cfRule>
  </conditionalFormatting>
  <conditionalFormatting sqref="M15:S15">
    <cfRule type="expression" dxfId="11" priority="18">
      <formula>M15="〒"</formula>
    </cfRule>
  </conditionalFormatting>
  <conditionalFormatting sqref="M16:S16">
    <cfRule type="expression" dxfId="10" priority="17">
      <formula>M16=""</formula>
    </cfRule>
  </conditionalFormatting>
  <conditionalFormatting sqref="M18:S18">
    <cfRule type="expression" dxfId="9" priority="14">
      <formula>M18=""</formula>
    </cfRule>
  </conditionalFormatting>
  <conditionalFormatting sqref="M21:S21">
    <cfRule type="expression" dxfId="8" priority="11">
      <formula>M21="〒"</formula>
    </cfRule>
  </conditionalFormatting>
  <conditionalFormatting sqref="M22:S22">
    <cfRule type="expression" dxfId="7" priority="10">
      <formula>M22=""</formula>
    </cfRule>
  </conditionalFormatting>
  <conditionalFormatting sqref="M24:S24">
    <cfRule type="expression" dxfId="6" priority="7">
      <formula>M24=""</formula>
    </cfRule>
  </conditionalFormatting>
  <conditionalFormatting sqref="P8:S8">
    <cfRule type="expression" dxfId="5" priority="6">
      <formula>$P$8=""</formula>
    </cfRule>
  </conditionalFormatting>
  <conditionalFormatting sqref="P19:S20">
    <cfRule type="expression" dxfId="4" priority="12">
      <formula>P19=""</formula>
    </cfRule>
  </conditionalFormatting>
  <conditionalFormatting sqref="Q12:S12">
    <cfRule type="expression" dxfId="3" priority="21">
      <formula>$Q$12=""</formula>
    </cfRule>
  </conditionalFormatting>
  <conditionalFormatting sqref="Q17:S17">
    <cfRule type="expression" dxfId="2" priority="15">
      <formula>Q17=""</formula>
    </cfRule>
  </conditionalFormatting>
  <conditionalFormatting sqref="Q23:S23">
    <cfRule type="expression" dxfId="1" priority="8">
      <formula>Q23=""</formula>
    </cfRule>
  </conditionalFormatting>
  <conditionalFormatting sqref="R5">
    <cfRule type="containsBlanks" dxfId="0" priority="1">
      <formula>LEN(TRIM(R5))=0</formula>
    </cfRule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00_記載の方法</vt:lpstr>
      <vt:lpstr>07_交付変更申請書</vt:lpstr>
      <vt:lpstr>08_01_事業変更計画書</vt:lpstr>
      <vt:lpstr>08_02_収支変更計画</vt:lpstr>
      <vt:lpstr>10_団体の概要書変更</vt:lpstr>
      <vt:lpstr>'00_記載の方法'!Print_Area</vt:lpstr>
      <vt:lpstr>'07_交付変更申請書'!Print_Area</vt:lpstr>
      <vt:lpstr>'08_01_事業変更計画書'!Print_Area</vt:lpstr>
      <vt:lpstr>'08_02_収支変更計画'!Print_Area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北嶋 美加</cp:lastModifiedBy>
  <cp:lastPrinted>2026-03-15T02:49:29Z</cp:lastPrinted>
  <dcterms:created xsi:type="dcterms:W3CDTF">2021-02-08T02:05:22Z</dcterms:created>
  <dcterms:modified xsi:type="dcterms:W3CDTF">2026-03-18T09:33:28Z</dcterms:modified>
</cp:coreProperties>
</file>