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040.財政状況資料集\Ｒ１決算（R03.03.05報告）\09.市→県（追加分）\02県に報告\"/>
    </mc:Choice>
  </mc:AlternateContent>
  <bookViews>
    <workbookView xWindow="-120" yWindow="-120" windowWidth="29040" windowHeight="1584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G35" i="10" l="1"/>
  <c r="BG34" i="10"/>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BE38" i="10"/>
  <c r="AM38" i="10"/>
  <c r="U38" i="10"/>
  <c r="C38" i="10"/>
  <c r="BE37" i="10"/>
  <c r="AM37" i="10"/>
  <c r="C37" i="10"/>
  <c r="BE36" i="10"/>
  <c r="C36" i="10"/>
  <c r="C35" i="10"/>
  <c r="C34" i="10"/>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l="1"/>
  <c r="U37" i="10" l="1"/>
  <c r="AM34" i="10" l="1"/>
  <c r="AM35" i="10" l="1"/>
  <c r="AM36" i="10" l="1"/>
  <c r="BE34" i="10"/>
  <c r="BE35" i="10" s="1"/>
  <c r="BW34" i="10" l="1"/>
  <c r="BW35" i="10" s="1"/>
  <c r="BW36" i="10" s="1"/>
  <c r="BW37" i="10" s="1"/>
  <c r="BW38" i="10" s="1"/>
  <c r="CO34" i="10" l="1"/>
  <c r="CO35" i="10" s="1"/>
  <c r="CO36" i="10" s="1"/>
  <c r="CO37" i="10" s="1"/>
  <c r="CO38" i="10" s="1"/>
</calcChain>
</file>

<file path=xl/sharedStrings.xml><?xml version="1.0" encoding="utf-8"?>
<sst xmlns="http://schemas.openxmlformats.org/spreadsheetml/2006/main" count="1113" uniqueCount="600">
  <si>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</si>
  <si>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</si>
  <si>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</si>
  <si>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</si>
  <si>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</si>
  <si>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</si>
  <si>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</si>
  <si>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</si>
  <si>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</si>
  <si>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</si>
  <si>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</si>
  <si>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</si>
  <si>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</si>
  <si>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</si>
  <si>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</si>
  <si>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</si>
  <si>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</si>
  <si>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</si>
  <si>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</si>
  <si>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</si>
  <si>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</si>
  <si>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</si>
  <si>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</si>
  <si>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</si>
  <si>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</si>
  <si>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</si>
  <si>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</si>
  <si>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</si>
  <si>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</si>
  <si>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</si>
  <si>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</si>
  <si>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</si>
  <si>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</si>
  <si>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</si>
  <si>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</si>
  <si>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</si>
  <si>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</si>
  <si>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</si>
  <si>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</si>
  <si>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</si>
  <si>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</si>
  <si>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</si>
  <si>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</si>
  <si>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</si>
  <si>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</si>
  <si>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</si>
  <si>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</si>
  <si>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</si>
  <si>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</si>
  <si>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</si>
  <si>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</si>
  <si>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</si>
  <si>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</si>
  <si>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</si>
  <si>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</si>
  <si>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</si>
  <si>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</si>
  <si>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</si>
  <si>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</si>
  <si>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</si>
  <si>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</si>
  <si>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</si>
  <si>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</si>
  <si>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</si>
  <si>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</si>
  <si>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</si>
  <si>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</si>
  <si>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</si>
  <si>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</si>
  <si>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</si>
  <si>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</si>
  <si>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</si>
  <si>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</si>
  <si>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</si>
  <si>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</si>
  <si>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</si>
  <si>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</si>
  <si>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</si>
  <si>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</si>
  <si>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</si>
  <si>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</si>
  <si>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</si>
  <si>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</si>
  <si>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秋田県</t>
    <phoneticPr fontId="5"/>
  </si>
  <si>
    <t>市町村類型</t>
    <phoneticPr fontId="5"/>
  </si>
  <si>
    <t>Ⅱ－１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</si>
  <si>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</si>
  <si>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</si>
  <si>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</si>
  <si>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</si>
  <si>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</si>
  <si>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</si>
  <si>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</si>
  <si>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</si>
  <si>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</si>
  <si>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</si>
  <si>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</si>
  <si>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</si>
  <si>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横手市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</si>
  <si>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</si>
  <si>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</si>
  <si>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</si>
  <si>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</si>
  <si>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</si>
  <si>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</si>
  <si>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</si>
  <si>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</si>
  <si>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</si>
  <si>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</si>
  <si>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</si>
  <si>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</si>
  <si>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</si>
  <si>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</si>
  <si>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</si>
  <si>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</si>
  <si>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</si>
  <si>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</si>
  <si>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</si>
  <si>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</si>
  <si>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</si>
  <si>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</si>
  <si>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</si>
  <si>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</si>
  <si>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</si>
  <si>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-6.3</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</si>
  <si>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</si>
  <si>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</si>
  <si>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</si>
  <si>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</si>
  <si>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</si>
  <si>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</si>
  <si>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</si>
  <si>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</si>
  <si>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</si>
  <si>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</si>
  <si>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</si>
  <si>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</si>
  <si>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</si>
  <si>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</si>
  <si>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</si>
  <si>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</si>
  <si>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</si>
  <si>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</si>
  <si>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</si>
  <si>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</si>
  <si>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</si>
  <si>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</si>
  <si>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</si>
  <si>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</si>
  <si>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</si>
  <si>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25"/>
  </si>
  <si>
    <t>うち日本人(％)</t>
    <phoneticPr fontId="5"/>
  </si>
  <si>
    <t>-1.7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</si>
  <si>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</si>
  <si>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</si>
  <si>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</si>
  <si>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</si>
  <si>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</si>
  <si>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</si>
  <si>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</si>
  <si>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</si>
  <si>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</si>
  <si>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</si>
  <si>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</si>
  <si>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</si>
  <si>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</si>
  <si>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</si>
  <si>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</si>
  <si>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</si>
  <si>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</si>
  <si>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</si>
  <si>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</si>
  <si>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</si>
  <si>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</si>
  <si>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</si>
  <si>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</si>
  <si>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</si>
  <si>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</si>
  <si>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</si>
  <si>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</si>
  <si>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</si>
  <si>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</si>
  <si>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</si>
  <si>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</si>
  <si>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</si>
  <si>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</si>
  <si>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</si>
  <si>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</si>
  <si>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</si>
  <si>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</si>
  <si>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</si>
  <si>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</si>
  <si>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</si>
  <si>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</si>
  <si>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</si>
  <si>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</si>
  <si>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</si>
  <si>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</si>
  <si>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</si>
  <si>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</si>
  <si>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</si>
  <si>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</si>
  <si>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</si>
  <si>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</si>
  <si>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</si>
  <si>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</si>
  <si>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</si>
  <si>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</si>
  <si>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</si>
  <si>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</si>
  <si>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秋田県横手市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</si>
  <si>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</si>
  <si>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</si>
  <si>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</si>
  <si>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</si>
  <si>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</si>
  <si>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</si>
  <si>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</si>
  <si>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</si>
  <si>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</si>
  <si>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</si>
  <si>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</si>
  <si>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</si>
  <si>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</si>
  <si>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</si>
  <si>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</si>
  <si>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</si>
  <si>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</si>
  <si>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</si>
  <si>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</si>
  <si>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</si>
  <si>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</si>
  <si>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</si>
  <si>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</si>
  <si>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</si>
  <si>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</si>
  <si>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</si>
  <si>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</si>
  <si>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</si>
  <si>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</si>
  <si>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</si>
  <si>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</si>
  <si>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</si>
  <si>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</si>
  <si>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</si>
  <si>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</si>
  <si>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</si>
  <si>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</si>
  <si>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</si>
  <si>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</si>
  <si>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</si>
  <si>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</si>
  <si>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</si>
  <si>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</si>
  <si>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</si>
  <si>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</si>
  <si>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</si>
  <si>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</si>
  <si>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</si>
  <si>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</si>
  <si>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</si>
  <si>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</si>
  <si>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</si>
  <si>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</si>
  <si>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</si>
  <si>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</si>
  <si>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</si>
  <si>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</si>
  <si>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</si>
  <si>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</si>
  <si>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</si>
  <si>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</si>
  <si>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</si>
  <si>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</si>
  <si>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</si>
  <si>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</si>
  <si>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</si>
  <si>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</si>
  <si>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</si>
  <si>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</si>
  <si>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</si>
  <si>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</si>
  <si>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</si>
  <si>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</si>
  <si>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</si>
  <si>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</si>
  <si>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</si>
  <si>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</si>
  <si>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</si>
  <si>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</si>
  <si>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</si>
  <si>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</si>
  <si>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</si>
  <si>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</si>
  <si>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</si>
  <si>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</si>
  <si>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</si>
  <si>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</si>
  <si>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</si>
  <si>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</si>
  <si>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</si>
  <si>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</si>
  <si>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</si>
  <si>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</si>
  <si>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</si>
  <si>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</si>
  <si>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</si>
  <si>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</si>
  <si>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</si>
  <si>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</si>
  <si>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</si>
  <si>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</si>
  <si>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</si>
  <si>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</si>
  <si>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</si>
  <si>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</si>
  <si>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</si>
  <si>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</si>
  <si>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</si>
  <si>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</si>
  <si>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</si>
  <si>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</si>
  <si>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</si>
  <si>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</si>
  <si>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</si>
  <si>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</si>
  <si>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</si>
  <si>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</si>
  <si>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</si>
  <si>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</si>
  <si>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</si>
  <si>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</si>
  <si>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</si>
  <si>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</si>
  <si>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</si>
  <si>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</si>
  <si>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</si>
  <si>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</si>
  <si>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</si>
  <si>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観光施設</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</si>
  <si>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</si>
  <si>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</si>
  <si>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</si>
  <si>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</si>
  <si>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</si>
  <si>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</si>
  <si>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</si>
  <si>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</si>
  <si>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</si>
  <si>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</si>
  <si>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</si>
  <si>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</si>
  <si>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</si>
  <si>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</si>
  <si>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</si>
  <si>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</si>
  <si>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</si>
  <si>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</si>
  <si>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</si>
  <si>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</si>
  <si>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</si>
  <si>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</si>
  <si>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</si>
  <si>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秋田県横手市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</si>
  <si>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</si>
  <si>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</si>
  <si>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</si>
  <si>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</si>
  <si>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</si>
  <si>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</si>
  <si>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</si>
  <si>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</si>
  <si>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</si>
  <si>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</si>
  <si>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</si>
  <si>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</si>
  <si>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</si>
  <si>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</si>
  <si>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</si>
  <si>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</si>
  <si>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</si>
  <si>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</si>
  <si>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</si>
  <si>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</si>
  <si>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</si>
  <si>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</si>
  <si>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</si>
  <si>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</si>
  <si>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</si>
  <si>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</si>
  <si>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</si>
  <si>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</si>
  <si>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</si>
  <si>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</si>
  <si>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</si>
  <si>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</si>
  <si>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</si>
  <si>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</si>
  <si>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</si>
  <si>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</si>
  <si>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</si>
  <si>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市営介護サービス事業特別会計</t>
    <phoneticPr fontId="5"/>
  </si>
  <si>
    <t>横手市病院事業会計</t>
    <phoneticPr fontId="5"/>
  </si>
  <si>
    <t>法適用企業</t>
    <phoneticPr fontId="5"/>
  </si>
  <si>
    <t>横手市水道事業会計</t>
    <phoneticPr fontId="5"/>
  </si>
  <si>
    <t>横手市下水道事業会計</t>
    <phoneticPr fontId="5"/>
  </si>
  <si>
    <t>浄化槽市町村整備推進事業特別会計</t>
    <phoneticPr fontId="5"/>
  </si>
  <si>
    <t>法非適用企業</t>
    <phoneticPr fontId="5"/>
  </si>
  <si>
    <t>市営温泉施設特別会計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</si>
  <si>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</si>
  <si>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</si>
  <si>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</si>
  <si>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</si>
  <si>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</si>
  <si>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</si>
  <si>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</si>
  <si>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</si>
  <si>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</si>
  <si>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</si>
  <si>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</si>
  <si>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</si>
  <si>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</si>
  <si>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</si>
  <si>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</si>
  <si>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</si>
  <si>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</si>
  <si>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</si>
  <si>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</si>
  <si>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</si>
  <si>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</si>
  <si>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</si>
  <si>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</si>
  <si>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</si>
  <si>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</si>
  <si>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</si>
  <si>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</si>
  <si>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</si>
  <si>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</si>
  <si>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</si>
  <si>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</si>
  <si>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</si>
  <si>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</si>
  <si>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</si>
  <si>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</si>
  <si>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</si>
  <si>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</si>
  <si>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</si>
  <si>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</si>
  <si>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</si>
  <si>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</si>
  <si>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</si>
  <si>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</si>
  <si>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</si>
  <si>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</si>
  <si>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</si>
  <si>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</si>
  <si>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</si>
  <si>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</si>
  <si>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</si>
  <si>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</si>
  <si>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</si>
  <si>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横手市下水道事業会計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</si>
  <si>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</si>
  <si>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t>
    <phoneticPr fontId="5"/>
  </si>
  <si>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</si>
  <si>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</si>
  <si>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横手市水道事業会計</t>
    <phoneticPr fontId="5"/>
  </si>
  <si>
    <t>(Ｆ)</t>
    <phoneticPr fontId="5"/>
  </si>
  <si>
    <t>浄化槽市町村整備推進事業特別会計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</si>
  <si>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</si>
  <si>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</si>
  <si>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</si>
  <si>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</si>
  <si>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</si>
  <si>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</si>
  <si>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</si>
  <si>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</si>
  <si>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</si>
  <si>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</si>
  <si>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</si>
  <si>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</si>
  <si>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</si>
  <si>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</si>
  <si>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</si>
  <si>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</si>
  <si>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</si>
  <si>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</si>
  <si>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</si>
  <si>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</si>
  <si>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</si>
  <si>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</si>
  <si>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</si>
  <si>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</si>
  <si>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</si>
  <si>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</si>
  <si>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</si>
  <si>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</si>
  <si>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</si>
  <si>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</si>
  <si>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</si>
  <si>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</si>
  <si>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</si>
  <si>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</si>
  <si>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</si>
  <si>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</si>
  <si>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</si>
  <si>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</si>
  <si>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</si>
  <si>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</si>
  <si>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</si>
  <si>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</si>
  <si>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</si>
  <si>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</si>
  <si>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</si>
  <si>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</si>
  <si>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</si>
  <si>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</si>
  <si>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</si>
  <si>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</si>
  <si>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</si>
  <si>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</si>
  <si>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</si>
  <si>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</si>
  <si>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</si>
  <si>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</si>
  <si>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</si>
  <si>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</si>
  <si>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</si>
  <si>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</si>
  <si>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</si>
  <si>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</si>
  <si>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</si>
  <si>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</si>
  <si>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</si>
  <si>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</si>
  <si>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</si>
  <si>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</si>
  <si>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</si>
  <si>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</si>
  <si>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</si>
  <si>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</si>
  <si>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</si>
  <si>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</si>
  <si>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</si>
  <si>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</si>
  <si>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</si>
  <si>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</si>
  <si>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</si>
  <si>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</si>
  <si>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</si>
  <si>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</si>
  <si>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</si>
  <si>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</si>
  <si>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1.04</t>
  </si>
  <si>
    <t>▲ 1.60</t>
  </si>
  <si>
    <t>▲ 0.20</t>
  </si>
  <si>
    <t>横手市病院事業会計</t>
  </si>
  <si>
    <t>一般会計</t>
  </si>
  <si>
    <t>横手市水道事業会計</t>
  </si>
  <si>
    <t>横手市下水道事業会計</t>
  </si>
  <si>
    <t>国民健康保険特別会計</t>
  </si>
  <si>
    <t>介護保険特別会計</t>
  </si>
  <si>
    <t>市営介護サービス事業特別会計</t>
  </si>
  <si>
    <t>市営温泉施設特別会計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</si>
  <si>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</si>
  <si>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</si>
  <si>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</si>
  <si>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</si>
  <si>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</si>
  <si>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</si>
  <si>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</si>
  <si>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</si>
  <si>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</si>
  <si>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秋田県市町村総合事務組合（一般会計）</t>
    <rPh sb="0" eb="3">
      <t>アキタケン</t>
    </rPh>
    <rPh sb="3" eb="6">
      <t>シチョウソン</t>
    </rPh>
    <rPh sb="6" eb="8">
      <t>ソウゴウ</t>
    </rPh>
    <rPh sb="8" eb="10">
      <t>ジム</t>
    </rPh>
    <rPh sb="10" eb="12">
      <t>クミアイ</t>
    </rPh>
    <rPh sb="13" eb="15">
      <t>イッパン</t>
    </rPh>
    <rPh sb="15" eb="17">
      <t>カイケイ</t>
    </rPh>
    <phoneticPr fontId="30"/>
  </si>
  <si>
    <t>秋田県市町村総合事務組合（交通災害共済事業等特別会計）</t>
    <rPh sb="0" eb="3">
      <t>アキタケン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2">
      <t>トウ</t>
    </rPh>
    <rPh sb="22" eb="24">
      <t>トクベツ</t>
    </rPh>
    <rPh sb="24" eb="26">
      <t>カイケイ</t>
    </rPh>
    <phoneticPr fontId="30"/>
  </si>
  <si>
    <t>秋田県市町村会館管理組合（一般会計）</t>
    <rPh sb="0" eb="3">
      <t>アキタケン</t>
    </rPh>
    <rPh sb="3" eb="6">
      <t>シチョウソン</t>
    </rPh>
    <rPh sb="6" eb="8">
      <t>カイカン</t>
    </rPh>
    <rPh sb="8" eb="10">
      <t>カンリ</t>
    </rPh>
    <rPh sb="10" eb="12">
      <t>クミアイ</t>
    </rPh>
    <rPh sb="13" eb="15">
      <t>イッパン</t>
    </rPh>
    <rPh sb="15" eb="17">
      <t>カイケイ</t>
    </rPh>
    <phoneticPr fontId="30"/>
  </si>
  <si>
    <t>秋田県後期高齢者医療広域連合（一般会計）</t>
    <rPh sb="0" eb="3">
      <t>アキタケン</t>
    </rPh>
    <rPh sb="3" eb="5">
      <t>コウキ</t>
    </rPh>
    <rPh sb="5" eb="8">
      <t>コウレイシャ</t>
    </rPh>
    <rPh sb="8" eb="10">
      <t>イリョウ</t>
    </rPh>
    <rPh sb="10" eb="12">
      <t>コウイキ</t>
    </rPh>
    <rPh sb="12" eb="14">
      <t>レンゴウ</t>
    </rPh>
    <rPh sb="15" eb="17">
      <t>イッパン</t>
    </rPh>
    <rPh sb="17" eb="19">
      <t>カイケイ</t>
    </rPh>
    <phoneticPr fontId="30"/>
  </si>
  <si>
    <t>秋田県後期高齢者医療広域連合（後期高齢者医療特別会計）</t>
    <rPh sb="0" eb="3">
      <t>アキタケン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30"/>
  </si>
  <si>
    <t>横手殖林社</t>
    <rPh sb="0" eb="2">
      <t>ヨコテ</t>
    </rPh>
    <rPh sb="2" eb="3">
      <t>ショク</t>
    </rPh>
    <rPh sb="3" eb="4">
      <t>ハヤシ</t>
    </rPh>
    <rPh sb="4" eb="5">
      <t>シャ</t>
    </rPh>
    <phoneticPr fontId="2"/>
  </si>
  <si>
    <t>天下森振興公社</t>
    <rPh sb="0" eb="2">
      <t>テンカ</t>
    </rPh>
    <rPh sb="2" eb="3">
      <t>モリ</t>
    </rPh>
    <rPh sb="3" eb="5">
      <t>シンコウ</t>
    </rPh>
    <rPh sb="5" eb="7">
      <t>コウシャ</t>
    </rPh>
    <phoneticPr fontId="2"/>
  </si>
  <si>
    <t>ウッディさんない</t>
    <phoneticPr fontId="2"/>
  </si>
  <si>
    <t>-</t>
    <phoneticPr fontId="2"/>
  </si>
  <si>
    <t>‒</t>
    <phoneticPr fontId="2"/>
  </si>
  <si>
    <t>振興基金</t>
    <rPh sb="0" eb="2">
      <t>シンコウ</t>
    </rPh>
    <rPh sb="2" eb="4">
      <t>キキン</t>
    </rPh>
    <phoneticPr fontId="5"/>
  </si>
  <si>
    <t>公共施設等総合管理推進基金</t>
    <rPh sb="0" eb="2">
      <t>コウキョウ</t>
    </rPh>
    <rPh sb="2" eb="4">
      <t>シセツ</t>
    </rPh>
    <rPh sb="4" eb="5">
      <t>トウ</t>
    </rPh>
    <rPh sb="5" eb="7">
      <t>ソウゴウ</t>
    </rPh>
    <rPh sb="7" eb="9">
      <t>カンリ</t>
    </rPh>
    <rPh sb="9" eb="11">
      <t>スイシン</t>
    </rPh>
    <rPh sb="11" eb="13">
      <t>キキン</t>
    </rPh>
    <phoneticPr fontId="5"/>
  </si>
  <si>
    <t>ふるさと応援基金</t>
    <rPh sb="4" eb="6">
      <t>オウエン</t>
    </rPh>
    <rPh sb="6" eb="8">
      <t>キキン</t>
    </rPh>
    <phoneticPr fontId="5"/>
  </si>
  <si>
    <t>ふるさと振興基金</t>
    <rPh sb="4" eb="6">
      <t>シンコウ</t>
    </rPh>
    <rPh sb="6" eb="8">
      <t>キキン</t>
    </rPh>
    <phoneticPr fontId="5"/>
  </si>
  <si>
    <t>ふるさと水と土保全基金</t>
    <rPh sb="4" eb="5">
      <t>ミズ</t>
    </rPh>
    <rPh sb="6" eb="7">
      <t>ツチ</t>
    </rPh>
    <rPh sb="7" eb="9">
      <t>ホゼン</t>
    </rPh>
    <rPh sb="9" eb="11">
      <t>キキン</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</si>
  <si>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</si>
  <si>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</si>
  <si>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</si>
  <si>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</si>
  <si>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</si>
  <si>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</si>
  <si>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</si>
  <si>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</si>
  <si>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</si>
  <si>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</si>
  <si>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令和元年度決算に係る将来負担比率については、類似団体平均を下回っているものの、水道事業会計の経常損失の発生や一般会計地方債残高の増加等により前年度比で3.7%上昇した。今後も小学校統合事業や庁舎整備事業等の大型建設事業や横手市財産経営推進計画に基づく公共施設の解体事業の増などにより、比率の上昇が見込まれる。有形固定資産減価償却率については、老朽化施設を多く保有していることから前年度比で1.2%の増となっており、類似団体平均を上回っている。老朽化が進んでいる主な施設として、体育館・プール（償却率78.6%）、公営住宅（償却率77.8%）などが挙げられる。今後は、横手市財産経営推進計画及び横手市市営住宅長寿命化計画に基づく老朽化対策に取り組み、比率の抑制に努める。</t>
    <rPh sb="0" eb="2">
      <t>レイワ</t>
    </rPh>
    <rPh sb="2" eb="3">
      <t>ガン</t>
    </rPh>
    <rPh sb="3" eb="5">
      <t>ネンド</t>
    </rPh>
    <rPh sb="5" eb="7">
      <t>ケッサン</t>
    </rPh>
    <rPh sb="8" eb="9">
      <t>カカ</t>
    </rPh>
    <rPh sb="10" eb="12">
      <t>ショウライ</t>
    </rPh>
    <rPh sb="12" eb="14">
      <t>フタン</t>
    </rPh>
    <rPh sb="14" eb="16">
      <t>ヒリツ</t>
    </rPh>
    <rPh sb="22" eb="24">
      <t>ルイジ</t>
    </rPh>
    <rPh sb="24" eb="26">
      <t>ダンタイ</t>
    </rPh>
    <rPh sb="26" eb="28">
      <t>ヘイキン</t>
    </rPh>
    <rPh sb="29" eb="31">
      <t>シタマワ</t>
    </rPh>
    <rPh sb="46" eb="48">
      <t>ケイジョウ</t>
    </rPh>
    <rPh sb="48" eb="50">
      <t>ソンシツ</t>
    </rPh>
    <rPh sb="51" eb="53">
      <t>ハッセイ</t>
    </rPh>
    <rPh sb="54" eb="56">
      <t>イッパン</t>
    </rPh>
    <rPh sb="56" eb="58">
      <t>カイケイ</t>
    </rPh>
    <rPh sb="58" eb="60">
      <t>チホウ</t>
    </rPh>
    <rPh sb="60" eb="61">
      <t>サイ</t>
    </rPh>
    <rPh sb="64" eb="66">
      <t>ゾウカ</t>
    </rPh>
    <rPh sb="66" eb="67">
      <t>ナド</t>
    </rPh>
    <rPh sb="70" eb="73">
      <t>ゼンネンド</t>
    </rPh>
    <rPh sb="73" eb="74">
      <t>ヒ</t>
    </rPh>
    <rPh sb="79" eb="81">
      <t>ジョウショウ</t>
    </rPh>
    <rPh sb="84" eb="86">
      <t>コンゴ</t>
    </rPh>
    <rPh sb="88" eb="90">
      <t>ガッコウ</t>
    </rPh>
    <rPh sb="90" eb="92">
      <t>トウゴウ</t>
    </rPh>
    <rPh sb="92" eb="94">
      <t>ジギョウ</t>
    </rPh>
    <rPh sb="95" eb="97">
      <t>チョウシャ</t>
    </rPh>
    <rPh sb="97" eb="99">
      <t>セイビ</t>
    </rPh>
    <rPh sb="99" eb="101">
      <t>ジギョウ</t>
    </rPh>
    <rPh sb="101" eb="102">
      <t>トウ</t>
    </rPh>
    <rPh sb="103" eb="105">
      <t>オオガタ</t>
    </rPh>
    <rPh sb="105" eb="107">
      <t>ケンセツ</t>
    </rPh>
    <rPh sb="107" eb="109">
      <t>ジギョウ</t>
    </rPh>
    <rPh sb="110" eb="113">
      <t>ヨコテシ</t>
    </rPh>
    <rPh sb="113" eb="115">
      <t>ザイサン</t>
    </rPh>
    <rPh sb="115" eb="117">
      <t>ケイエイ</t>
    </rPh>
    <rPh sb="117" eb="119">
      <t>スイシン</t>
    </rPh>
    <rPh sb="119" eb="121">
      <t>ケイカク</t>
    </rPh>
    <rPh sb="122" eb="123">
      <t>モト</t>
    </rPh>
    <rPh sb="125" eb="127">
      <t>コウキョウ</t>
    </rPh>
    <rPh sb="127" eb="129">
      <t>シセツ</t>
    </rPh>
    <rPh sb="130" eb="132">
      <t>カイタイ</t>
    </rPh>
    <rPh sb="132" eb="134">
      <t>ジギョウ</t>
    </rPh>
    <rPh sb="135" eb="136">
      <t>ゾウ</t>
    </rPh>
    <rPh sb="142" eb="144">
      <t>ヒリツ</t>
    </rPh>
    <rPh sb="145" eb="147">
      <t>ジョウショウ</t>
    </rPh>
    <rPh sb="148" eb="150">
      <t>ミコ</t>
    </rPh>
    <rPh sb="154" eb="156">
      <t>ユウケイ</t>
    </rPh>
    <rPh sb="156" eb="158">
      <t>コテイ</t>
    </rPh>
    <rPh sb="158" eb="160">
      <t>シサン</t>
    </rPh>
    <rPh sb="160" eb="162">
      <t>ゲンカ</t>
    </rPh>
    <rPh sb="162" eb="164">
      <t>ショウキャク</t>
    </rPh>
    <rPh sb="164" eb="165">
      <t>リツ</t>
    </rPh>
    <rPh sb="171" eb="174">
      <t>ロウキュウカ</t>
    </rPh>
    <rPh sb="174" eb="176">
      <t>シセツ</t>
    </rPh>
    <rPh sb="177" eb="178">
      <t>オオ</t>
    </rPh>
    <rPh sb="179" eb="181">
      <t>ホユウ</t>
    </rPh>
    <rPh sb="189" eb="193">
      <t>ゼンネンドヒ</t>
    </rPh>
    <rPh sb="199" eb="200">
      <t>ゾウ</t>
    </rPh>
    <rPh sb="207" eb="209">
      <t>ルイジ</t>
    </rPh>
    <rPh sb="209" eb="211">
      <t>ダンタイ</t>
    </rPh>
    <rPh sb="211" eb="213">
      <t>ヘイキン</t>
    </rPh>
    <rPh sb="214" eb="216">
      <t>ウワマワ</t>
    </rPh>
    <rPh sb="221" eb="223">
      <t>ロウキュウ</t>
    </rPh>
    <rPh sb="223" eb="224">
      <t>カ</t>
    </rPh>
    <rPh sb="225" eb="226">
      <t>スス</t>
    </rPh>
    <rPh sb="230" eb="231">
      <t>オモ</t>
    </rPh>
    <rPh sb="232" eb="234">
      <t>シセツ</t>
    </rPh>
    <rPh sb="238" eb="241">
      <t>タイイクカン</t>
    </rPh>
    <rPh sb="246" eb="248">
      <t>ショウキャク</t>
    </rPh>
    <rPh sb="248" eb="249">
      <t>リツ</t>
    </rPh>
    <rPh sb="256" eb="258">
      <t>コウエイ</t>
    </rPh>
    <rPh sb="258" eb="260">
      <t>ジュウタク</t>
    </rPh>
    <rPh sb="261" eb="263">
      <t>ショウキャク</t>
    </rPh>
    <rPh sb="263" eb="264">
      <t>リツ</t>
    </rPh>
    <rPh sb="273" eb="274">
      <t>ア</t>
    </rPh>
    <rPh sb="299" eb="301">
      <t>シエイ</t>
    </rPh>
    <rPh sb="301" eb="303">
      <t>ジュウタク</t>
    </rPh>
    <rPh sb="303" eb="307">
      <t>チョウジュミョウカ</t>
    </rPh>
    <rPh sb="313" eb="316">
      <t>ロウキュウカ</t>
    </rPh>
    <phoneticPr fontId="2"/>
  </si>
  <si>
    <r>
      <t>将来負担比率については、これまで減少傾向だった地方債残高が</t>
    </r>
    <r>
      <rPr>
        <sz val="10"/>
        <rFont val="ＭＳ Ｐゴシック"/>
        <family val="3"/>
        <charset val="128"/>
      </rPr>
      <t>小中学校長寿命化対策事業や環境保全センター解体事業の実施等の影響により、令和元年度末で増加に転じたことにより、前年度から若干ではあるが上昇した。実質公債費比率についても、平成30年度前後で実施した消防分署整備事業や横手市まんが美術館整備事業の財源として借入した合併特例債について償還開始となった影響等により、</t>
    </r>
    <r>
      <rPr>
        <sz val="10"/>
        <color indexed="8"/>
        <rFont val="ＭＳ Ｐゴシック"/>
        <family val="3"/>
        <charset val="128"/>
      </rPr>
      <t>前年度から若干ではあるが上昇している。類似団体平均や早期健全化基準と比較すると現時点では両比率とも危険な水準ではないと捉えているが、今後も学校統合などの大型建設事業や横手市財産経営推進計画に基づく公共施設の解体事業の増などにより両比率の上昇が見込まれることから、一般財源や基金等充当可能財源等の確保及び事業の選択による地方債の抑制等により、持続可能な財政運営に努めていく。</t>
    </r>
    <rPh sb="0" eb="2">
      <t>ショウライ</t>
    </rPh>
    <rPh sb="2" eb="4">
      <t>フタン</t>
    </rPh>
    <rPh sb="4" eb="6">
      <t>ヒリツ</t>
    </rPh>
    <rPh sb="16" eb="18">
      <t>ゲンショウ</t>
    </rPh>
    <rPh sb="18" eb="20">
      <t>ケイコウ</t>
    </rPh>
    <rPh sb="23" eb="25">
      <t>チホウ</t>
    </rPh>
    <rPh sb="25" eb="26">
      <t>サイ</t>
    </rPh>
    <rPh sb="26" eb="28">
      <t>ザンダカ</t>
    </rPh>
    <rPh sb="29" eb="33">
      <t>ショウチュウガッコウ</t>
    </rPh>
    <rPh sb="33" eb="36">
      <t>チョウジュミョウ</t>
    </rPh>
    <rPh sb="36" eb="37">
      <t>カ</t>
    </rPh>
    <rPh sb="37" eb="39">
      <t>タイサク</t>
    </rPh>
    <rPh sb="39" eb="41">
      <t>ジギョウ</t>
    </rPh>
    <rPh sb="42" eb="44">
      <t>カンキョウ</t>
    </rPh>
    <rPh sb="44" eb="46">
      <t>ホゼン</t>
    </rPh>
    <rPh sb="50" eb="52">
      <t>カイタイ</t>
    </rPh>
    <rPh sb="52" eb="54">
      <t>ジギョウ</t>
    </rPh>
    <rPh sb="59" eb="61">
      <t>エイキョウ</t>
    </rPh>
    <rPh sb="65" eb="67">
      <t>レイワ</t>
    </rPh>
    <rPh sb="67" eb="68">
      <t>ガン</t>
    </rPh>
    <rPh sb="68" eb="70">
      <t>ネンド</t>
    </rPh>
    <rPh sb="70" eb="71">
      <t>スエ</t>
    </rPh>
    <rPh sb="72" eb="74">
      <t>ゾウカ</t>
    </rPh>
    <rPh sb="75" eb="76">
      <t>テン</t>
    </rPh>
    <rPh sb="84" eb="87">
      <t>ゼンネンド</t>
    </rPh>
    <rPh sb="89" eb="91">
      <t>ジャッカン</t>
    </rPh>
    <rPh sb="96" eb="98">
      <t>ジョウショウ</t>
    </rPh>
    <rPh sb="101" eb="103">
      <t>ジッシツ</t>
    </rPh>
    <rPh sb="103" eb="106">
      <t>コウサイヒ</t>
    </rPh>
    <rPh sb="106" eb="108">
      <t>ヒリツ</t>
    </rPh>
    <rPh sb="114" eb="116">
      <t>ヘイセイ</t>
    </rPh>
    <rPh sb="118" eb="120">
      <t>ネンド</t>
    </rPh>
    <rPh sb="120" eb="122">
      <t>ゼンゴ</t>
    </rPh>
    <rPh sb="123" eb="125">
      <t>ジッシ</t>
    </rPh>
    <rPh sb="127" eb="129">
      <t>ショウボウ</t>
    </rPh>
    <rPh sb="129" eb="131">
      <t>ブンショ</t>
    </rPh>
    <rPh sb="131" eb="133">
      <t>セイビ</t>
    </rPh>
    <rPh sb="133" eb="135">
      <t>ジギョウ</t>
    </rPh>
    <rPh sb="136" eb="139">
      <t>ヨコテシ</t>
    </rPh>
    <rPh sb="142" eb="145">
      <t>ビジュツカン</t>
    </rPh>
    <rPh sb="145" eb="147">
      <t>セイビ</t>
    </rPh>
    <rPh sb="147" eb="149">
      <t>ジギョウ</t>
    </rPh>
    <rPh sb="150" eb="152">
      <t>ザイゲン</t>
    </rPh>
    <rPh sb="155" eb="157">
      <t>カリイレ</t>
    </rPh>
    <rPh sb="159" eb="161">
      <t>ガッペイ</t>
    </rPh>
    <rPh sb="161" eb="163">
      <t>トクレイ</t>
    </rPh>
    <rPh sb="163" eb="164">
      <t>サイ</t>
    </rPh>
    <rPh sb="168" eb="170">
      <t>ショウカン</t>
    </rPh>
    <rPh sb="170" eb="172">
      <t>カイシ</t>
    </rPh>
    <rPh sb="176" eb="178">
      <t>エイキョウ</t>
    </rPh>
    <rPh sb="178" eb="179">
      <t>トウ</t>
    </rPh>
    <rPh sb="183" eb="186">
      <t>ゼンネンド</t>
    </rPh>
    <rPh sb="188" eb="190">
      <t>ジャッカン</t>
    </rPh>
    <rPh sb="195" eb="197">
      <t>ジョウショウ</t>
    </rPh>
    <rPh sb="202" eb="204">
      <t>ルイジ</t>
    </rPh>
    <rPh sb="204" eb="206">
      <t>ダンタイ</t>
    </rPh>
    <rPh sb="206" eb="208">
      <t>ヘイキン</t>
    </rPh>
    <rPh sb="209" eb="211">
      <t>ソウキ</t>
    </rPh>
    <rPh sb="211" eb="214">
      <t>ケンゼンカ</t>
    </rPh>
    <rPh sb="214" eb="216">
      <t>キジュン</t>
    </rPh>
    <rPh sb="217" eb="219">
      <t>ヒカク</t>
    </rPh>
    <rPh sb="222" eb="225">
      <t>ゲンジテン</t>
    </rPh>
    <rPh sb="227" eb="228">
      <t>リョウ</t>
    </rPh>
    <rPh sb="228" eb="230">
      <t>ヒリツ</t>
    </rPh>
    <rPh sb="232" eb="234">
      <t>キケン</t>
    </rPh>
    <rPh sb="235" eb="237">
      <t>スイジュン</t>
    </rPh>
    <rPh sb="242" eb="243">
      <t>トラ</t>
    </rPh>
    <rPh sb="249" eb="251">
      <t>コンゴ</t>
    </rPh>
    <rPh sb="252" eb="254">
      <t>ガッコウ</t>
    </rPh>
    <rPh sb="254" eb="256">
      <t>トウゴウ</t>
    </rPh>
    <rPh sb="259" eb="261">
      <t>オオガタ</t>
    </rPh>
    <rPh sb="261" eb="263">
      <t>ケンセツ</t>
    </rPh>
    <rPh sb="263" eb="265">
      <t>ジギョウ</t>
    </rPh>
    <rPh sb="266" eb="268">
      <t>ヨコテ</t>
    </rPh>
    <rPh sb="297" eb="298">
      <t>リョウ</t>
    </rPh>
    <rPh sb="298" eb="300">
      <t>ヒリツ</t>
    </rPh>
    <rPh sb="301" eb="303">
      <t>ジョウショウ</t>
    </rPh>
    <rPh sb="304" eb="306">
      <t>ミコ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</si>
</sst>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sz val="10"/>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0" fontId="18" fillId="0" borderId="41"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92247</c:v>
                </c:pt>
                <c:pt idx="1">
                  <c:v>67319</c:v>
                </c:pt>
                <c:pt idx="2">
                  <c:v>70615</c:v>
                </c:pt>
                <c:pt idx="3">
                  <c:v>69185</c:v>
                </c:pt>
                <c:pt idx="4">
                  <c:v>70166</c:v>
                </c:pt>
              </c:numCache>
            </c:numRef>
          </c:val>
          <c:smooth val="0"/>
          <c:extLst>
            <c:ext xmlns:c16="http://schemas.microsoft.com/office/drawing/2014/chart" uri="{C3380CC4-5D6E-409C-BE32-E72D297353CC}">
              <c16:uniqueId val="{00000000-B3C4-4E46-A505-08B6D21D089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134501</c:v>
                </c:pt>
                <c:pt idx="1">
                  <c:v>54929</c:v>
                </c:pt>
                <c:pt idx="2">
                  <c:v>72296</c:v>
                </c:pt>
                <c:pt idx="3">
                  <c:v>86521</c:v>
                </c:pt>
                <c:pt idx="4">
                  <c:v>125809</c:v>
                </c:pt>
              </c:numCache>
            </c:numRef>
          </c:val>
          <c:smooth val="0"/>
          <c:extLst>
            <c:ext xmlns:c16="http://schemas.microsoft.com/office/drawing/2014/chart" uri="{C3380CC4-5D6E-409C-BE32-E72D297353CC}">
              <c16:uniqueId val="{00000001-B3C4-4E46-A505-08B6D21D089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5.46</c:v>
                </c:pt>
                <c:pt idx="1">
                  <c:v>4.9000000000000004</c:v>
                </c:pt>
                <c:pt idx="2">
                  <c:v>4.82</c:v>
                </c:pt>
                <c:pt idx="3">
                  <c:v>6.16</c:v>
                </c:pt>
                <c:pt idx="4">
                  <c:v>6.52</c:v>
                </c:pt>
              </c:numCache>
            </c:numRef>
          </c:val>
          <c:extLst>
            <c:ext xmlns:c16="http://schemas.microsoft.com/office/drawing/2014/chart" uri="{C3380CC4-5D6E-409C-BE32-E72D297353CC}">
              <c16:uniqueId val="{00000000-7858-43BC-B11C-A682B3083F1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29.75</c:v>
                </c:pt>
                <c:pt idx="1">
                  <c:v>30.01</c:v>
                </c:pt>
                <c:pt idx="2">
                  <c:v>29.01</c:v>
                </c:pt>
                <c:pt idx="3">
                  <c:v>31.45</c:v>
                </c:pt>
                <c:pt idx="4">
                  <c:v>31.67</c:v>
                </c:pt>
              </c:numCache>
            </c:numRef>
          </c:val>
          <c:extLst>
            <c:ext xmlns:c16="http://schemas.microsoft.com/office/drawing/2014/chart" uri="{C3380CC4-5D6E-409C-BE32-E72D297353CC}">
              <c16:uniqueId val="{00000001-7858-43BC-B11C-A682B3083F1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4.24</c:v>
                </c:pt>
                <c:pt idx="1">
                  <c:v>-1.04</c:v>
                </c:pt>
                <c:pt idx="2">
                  <c:v>-1.6</c:v>
                </c:pt>
                <c:pt idx="3">
                  <c:v>3.18</c:v>
                </c:pt>
                <c:pt idx="4">
                  <c:v>-0.2</c:v>
                </c:pt>
              </c:numCache>
            </c:numRef>
          </c:val>
          <c:smooth val="0"/>
          <c:extLst>
            <c:ext xmlns:c16="http://schemas.microsoft.com/office/drawing/2014/chart" uri="{C3380CC4-5D6E-409C-BE32-E72D297353CC}">
              <c16:uniqueId val="{00000002-7858-43BC-B11C-A682B3083F1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0.59</c:v>
                </c:pt>
                <c:pt idx="2">
                  <c:v>#N/A</c:v>
                </c:pt>
                <c:pt idx="3">
                  <c:v>0.36</c:v>
                </c:pt>
                <c:pt idx="4">
                  <c:v>#N/A</c:v>
                </c:pt>
                <c:pt idx="5">
                  <c:v>0.34</c:v>
                </c:pt>
                <c:pt idx="6">
                  <c:v>#N/A</c:v>
                </c:pt>
                <c:pt idx="7">
                  <c:v>0.12</c:v>
                </c:pt>
                <c:pt idx="8">
                  <c:v>#N/A</c:v>
                </c:pt>
                <c:pt idx="9">
                  <c:v>0.13</c:v>
                </c:pt>
              </c:numCache>
            </c:numRef>
          </c:val>
          <c:extLst>
            <c:ext xmlns:c16="http://schemas.microsoft.com/office/drawing/2014/chart" uri="{C3380CC4-5D6E-409C-BE32-E72D297353CC}">
              <c16:uniqueId val="{00000000-1100-47D2-877C-62408C63978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100-47D2-877C-62408C639788}"/>
            </c:ext>
          </c:extLst>
        </c:ser>
        <c:ser>
          <c:idx val="2"/>
          <c:order val="2"/>
          <c:tx>
            <c:strRef>
              <c:f>データシート!$A$29</c:f>
              <c:strCache>
                <c:ptCount val="1"/>
                <c:pt idx="0">
                  <c:v>市営温泉施設特別会計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0.19</c:v>
                </c:pt>
                <c:pt idx="2">
                  <c:v>#N/A</c:v>
                </c:pt>
                <c:pt idx="3">
                  <c:v>0.24</c:v>
                </c:pt>
                <c:pt idx="4">
                  <c:v>#N/A</c:v>
                </c:pt>
                <c:pt idx="5">
                  <c:v>0.08</c:v>
                </c:pt>
                <c:pt idx="6">
                  <c:v>#N/A</c:v>
                </c:pt>
                <c:pt idx="7">
                  <c:v>0.09</c:v>
                </c:pt>
                <c:pt idx="8">
                  <c:v>#N/A</c:v>
                </c:pt>
                <c:pt idx="9">
                  <c:v>0.09</c:v>
                </c:pt>
              </c:numCache>
            </c:numRef>
          </c:val>
          <c:extLst>
            <c:ext xmlns:c16="http://schemas.microsoft.com/office/drawing/2014/chart" uri="{C3380CC4-5D6E-409C-BE32-E72D297353CC}">
              <c16:uniqueId val="{00000002-1100-47D2-877C-62408C639788}"/>
            </c:ext>
          </c:extLst>
        </c:ser>
        <c:ser>
          <c:idx val="3"/>
          <c:order val="3"/>
          <c:tx>
            <c:strRef>
              <c:f>データシート!$A$30</c:f>
              <c:strCache>
                <c:ptCount val="1"/>
                <c:pt idx="0">
                  <c:v>市営介護サービス事業特別会計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#N/A</c:v>
                </c:pt>
                <c:pt idx="3">
                  <c:v>0.33</c:v>
                </c:pt>
                <c:pt idx="4">
                  <c:v>#N/A</c:v>
                </c:pt>
                <c:pt idx="5">
                  <c:v>0.38</c:v>
                </c:pt>
                <c:pt idx="6">
                  <c:v>#N/A</c:v>
                </c:pt>
                <c:pt idx="7">
                  <c:v>0.3</c:v>
                </c:pt>
                <c:pt idx="8">
                  <c:v>#N/A</c:v>
                </c:pt>
                <c:pt idx="9">
                  <c:v>0.18</c:v>
                </c:pt>
              </c:numCache>
            </c:numRef>
          </c:val>
          <c:extLst>
            <c:ext xmlns:c16="http://schemas.microsoft.com/office/drawing/2014/chart" uri="{C3380CC4-5D6E-409C-BE32-E72D297353CC}">
              <c16:uniqueId val="{00000003-1100-47D2-877C-62408C639788}"/>
            </c:ext>
          </c:extLst>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0.72</c:v>
                </c:pt>
                <c:pt idx="2">
                  <c:v>#N/A</c:v>
                </c:pt>
                <c:pt idx="3">
                  <c:v>0.66</c:v>
                </c:pt>
                <c:pt idx="4">
                  <c:v>#N/A</c:v>
                </c:pt>
                <c:pt idx="5">
                  <c:v>0.95</c:v>
                </c:pt>
                <c:pt idx="6">
                  <c:v>#N/A</c:v>
                </c:pt>
                <c:pt idx="7">
                  <c:v>0.49</c:v>
                </c:pt>
                <c:pt idx="8">
                  <c:v>#N/A</c:v>
                </c:pt>
                <c:pt idx="9">
                  <c:v>0.45</c:v>
                </c:pt>
              </c:numCache>
            </c:numRef>
          </c:val>
          <c:extLst>
            <c:ext xmlns:c16="http://schemas.microsoft.com/office/drawing/2014/chart" uri="{C3380CC4-5D6E-409C-BE32-E72D297353CC}">
              <c16:uniqueId val="{00000004-1100-47D2-877C-62408C639788}"/>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1.73</c:v>
                </c:pt>
                <c:pt idx="2">
                  <c:v>#N/A</c:v>
                </c:pt>
                <c:pt idx="3">
                  <c:v>2.13</c:v>
                </c:pt>
                <c:pt idx="4">
                  <c:v>#N/A</c:v>
                </c:pt>
                <c:pt idx="5">
                  <c:v>2.5299999999999998</c:v>
                </c:pt>
                <c:pt idx="6">
                  <c:v>#N/A</c:v>
                </c:pt>
                <c:pt idx="7">
                  <c:v>1.69</c:v>
                </c:pt>
                <c:pt idx="8">
                  <c:v>#N/A</c:v>
                </c:pt>
                <c:pt idx="9">
                  <c:v>1.91</c:v>
                </c:pt>
              </c:numCache>
            </c:numRef>
          </c:val>
          <c:extLst>
            <c:ext xmlns:c16="http://schemas.microsoft.com/office/drawing/2014/chart" uri="{C3380CC4-5D6E-409C-BE32-E72D297353CC}">
              <c16:uniqueId val="{00000005-1100-47D2-877C-62408C639788}"/>
            </c:ext>
          </c:extLst>
        </c:ser>
        <c:ser>
          <c:idx val="6"/>
          <c:order val="6"/>
          <c:tx>
            <c:strRef>
              <c:f>データシート!$A$33</c:f>
              <c:strCache>
                <c:ptCount val="1"/>
                <c:pt idx="0">
                  <c:v>横手市下水道事業会計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1.79</c:v>
                </c:pt>
                <c:pt idx="2">
                  <c:v>#N/A</c:v>
                </c:pt>
                <c:pt idx="3">
                  <c:v>2.11</c:v>
                </c:pt>
                <c:pt idx="4">
                  <c:v>#N/A</c:v>
                </c:pt>
                <c:pt idx="5">
                  <c:v>2.41</c:v>
                </c:pt>
                <c:pt idx="6">
                  <c:v>#N/A</c:v>
                </c:pt>
                <c:pt idx="7">
                  <c:v>3.18</c:v>
                </c:pt>
                <c:pt idx="8">
                  <c:v>#N/A</c:v>
                </c:pt>
                <c:pt idx="9">
                  <c:v>3.68</c:v>
                </c:pt>
              </c:numCache>
            </c:numRef>
          </c:val>
          <c:extLst>
            <c:ext xmlns:c16="http://schemas.microsoft.com/office/drawing/2014/chart" uri="{C3380CC4-5D6E-409C-BE32-E72D297353CC}">
              <c16:uniqueId val="{00000006-1100-47D2-877C-62408C639788}"/>
            </c:ext>
          </c:extLst>
        </c:ser>
        <c:ser>
          <c:idx val="7"/>
          <c:order val="7"/>
          <c:tx>
            <c:strRef>
              <c:f>データシート!$A$34</c:f>
              <c:strCache>
                <c:ptCount val="1"/>
                <c:pt idx="0">
                  <c:v>横手市水道事業会計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6.76</c:v>
                </c:pt>
                <c:pt idx="2">
                  <c:v>#N/A</c:v>
                </c:pt>
                <c:pt idx="3">
                  <c:v>7.02</c:v>
                </c:pt>
                <c:pt idx="4">
                  <c:v>#N/A</c:v>
                </c:pt>
                <c:pt idx="5">
                  <c:v>7.09</c:v>
                </c:pt>
                <c:pt idx="6">
                  <c:v>#N/A</c:v>
                </c:pt>
                <c:pt idx="7">
                  <c:v>6.9</c:v>
                </c:pt>
                <c:pt idx="8">
                  <c:v>#N/A</c:v>
                </c:pt>
                <c:pt idx="9">
                  <c:v>6.21</c:v>
                </c:pt>
              </c:numCache>
            </c:numRef>
          </c:val>
          <c:extLst>
            <c:ext xmlns:c16="http://schemas.microsoft.com/office/drawing/2014/chart" uri="{C3380CC4-5D6E-409C-BE32-E72D297353CC}">
              <c16:uniqueId val="{00000007-1100-47D2-877C-62408C639788}"/>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5.38</c:v>
                </c:pt>
                <c:pt idx="2">
                  <c:v>#N/A</c:v>
                </c:pt>
                <c:pt idx="3">
                  <c:v>4.76</c:v>
                </c:pt>
                <c:pt idx="4">
                  <c:v>#N/A</c:v>
                </c:pt>
                <c:pt idx="5">
                  <c:v>4.76</c:v>
                </c:pt>
                <c:pt idx="6">
                  <c:v>#N/A</c:v>
                </c:pt>
                <c:pt idx="7">
                  <c:v>6.09</c:v>
                </c:pt>
                <c:pt idx="8">
                  <c:v>#N/A</c:v>
                </c:pt>
                <c:pt idx="9">
                  <c:v>6.43</c:v>
                </c:pt>
              </c:numCache>
            </c:numRef>
          </c:val>
          <c:extLst>
            <c:ext xmlns:c16="http://schemas.microsoft.com/office/drawing/2014/chart" uri="{C3380CC4-5D6E-409C-BE32-E72D297353CC}">
              <c16:uniqueId val="{00000008-1100-47D2-877C-62408C639788}"/>
            </c:ext>
          </c:extLst>
        </c:ser>
        <c:ser>
          <c:idx val="9"/>
          <c:order val="9"/>
          <c:tx>
            <c:strRef>
              <c:f>データシート!$A$36</c:f>
              <c:strCache>
                <c:ptCount val="1"/>
                <c:pt idx="0">
                  <c:v>横手市病院事業会計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13.17</c:v>
                </c:pt>
                <c:pt idx="2">
                  <c:v>#N/A</c:v>
                </c:pt>
                <c:pt idx="3">
                  <c:v>13.32</c:v>
                </c:pt>
                <c:pt idx="4">
                  <c:v>#N/A</c:v>
                </c:pt>
                <c:pt idx="5">
                  <c:v>13.77</c:v>
                </c:pt>
                <c:pt idx="6">
                  <c:v>#N/A</c:v>
                </c:pt>
                <c:pt idx="7">
                  <c:v>14.75</c:v>
                </c:pt>
                <c:pt idx="8">
                  <c:v>#N/A</c:v>
                </c:pt>
                <c:pt idx="9">
                  <c:v>15.23</c:v>
                </c:pt>
              </c:numCache>
            </c:numRef>
          </c:val>
          <c:extLst>
            <c:ext xmlns:c16="http://schemas.microsoft.com/office/drawing/2014/chart" uri="{C3380CC4-5D6E-409C-BE32-E72D297353CC}">
              <c16:uniqueId val="{00000009-1100-47D2-877C-62408C639788}"/>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5900</c:v>
                </c:pt>
                <c:pt idx="5">
                  <c:v>6062</c:v>
                </c:pt>
                <c:pt idx="8">
                  <c:v>6124</c:v>
                </c:pt>
                <c:pt idx="11">
                  <c:v>5989</c:v>
                </c:pt>
                <c:pt idx="14">
                  <c:v>5826</c:v>
                </c:pt>
              </c:numCache>
            </c:numRef>
          </c:val>
          <c:extLst>
            <c:ext xmlns:c16="http://schemas.microsoft.com/office/drawing/2014/chart" uri="{C3380CC4-5D6E-409C-BE32-E72D297353CC}">
              <c16:uniqueId val="{00000000-D895-4A2B-9400-631DF78C713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895-4A2B-9400-631DF78C713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102</c:v>
                </c:pt>
                <c:pt idx="3">
                  <c:v>86</c:v>
                </c:pt>
                <c:pt idx="6">
                  <c:v>93</c:v>
                </c:pt>
                <c:pt idx="9">
                  <c:v>94</c:v>
                </c:pt>
                <c:pt idx="12">
                  <c:v>87</c:v>
                </c:pt>
              </c:numCache>
            </c:numRef>
          </c:val>
          <c:extLst>
            <c:ext xmlns:c16="http://schemas.microsoft.com/office/drawing/2014/chart" uri="{C3380CC4-5D6E-409C-BE32-E72D297353CC}">
              <c16:uniqueId val="{00000002-D895-4A2B-9400-631DF78C713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895-4A2B-9400-631DF78C713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1404</c:v>
                </c:pt>
                <c:pt idx="3">
                  <c:v>1364</c:v>
                </c:pt>
                <c:pt idx="6">
                  <c:v>1331</c:v>
                </c:pt>
                <c:pt idx="9">
                  <c:v>1222</c:v>
                </c:pt>
                <c:pt idx="12">
                  <c:v>1179</c:v>
                </c:pt>
              </c:numCache>
            </c:numRef>
          </c:val>
          <c:extLst>
            <c:ext xmlns:c16="http://schemas.microsoft.com/office/drawing/2014/chart" uri="{C3380CC4-5D6E-409C-BE32-E72D297353CC}">
              <c16:uniqueId val="{00000004-D895-4A2B-9400-631DF78C713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895-4A2B-9400-631DF78C713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895-4A2B-9400-631DF78C713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6444</c:v>
                </c:pt>
                <c:pt idx="3">
                  <c:v>6344</c:v>
                </c:pt>
                <c:pt idx="6">
                  <c:v>6550</c:v>
                </c:pt>
                <c:pt idx="9">
                  <c:v>6414</c:v>
                </c:pt>
                <c:pt idx="12">
                  <c:v>6310</c:v>
                </c:pt>
              </c:numCache>
            </c:numRef>
          </c:val>
          <c:extLst>
            <c:ext xmlns:c16="http://schemas.microsoft.com/office/drawing/2014/chart" uri="{C3380CC4-5D6E-409C-BE32-E72D297353CC}">
              <c16:uniqueId val="{00000007-D895-4A2B-9400-631DF78C713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2050</c:v>
                </c:pt>
                <c:pt idx="2">
                  <c:v>#N/A</c:v>
                </c:pt>
                <c:pt idx="3">
                  <c:v>#N/A</c:v>
                </c:pt>
                <c:pt idx="4">
                  <c:v>1732</c:v>
                </c:pt>
                <c:pt idx="5">
                  <c:v>#N/A</c:v>
                </c:pt>
                <c:pt idx="6">
                  <c:v>#N/A</c:v>
                </c:pt>
                <c:pt idx="7">
                  <c:v>1850</c:v>
                </c:pt>
                <c:pt idx="8">
                  <c:v>#N/A</c:v>
                </c:pt>
                <c:pt idx="9">
                  <c:v>#N/A</c:v>
                </c:pt>
                <c:pt idx="10">
                  <c:v>1741</c:v>
                </c:pt>
                <c:pt idx="11">
                  <c:v>#N/A</c:v>
                </c:pt>
                <c:pt idx="12">
                  <c:v>#N/A</c:v>
                </c:pt>
                <c:pt idx="13">
                  <c:v>1750</c:v>
                </c:pt>
                <c:pt idx="14">
                  <c:v>#N/A</c:v>
                </c:pt>
              </c:numCache>
            </c:numRef>
          </c:val>
          <c:smooth val="0"/>
          <c:extLst>
            <c:ext xmlns:c16="http://schemas.microsoft.com/office/drawing/2014/chart" uri="{C3380CC4-5D6E-409C-BE32-E72D297353CC}">
              <c16:uniqueId val="{00000008-D895-4A2B-9400-631DF78C713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61651</c:v>
                </c:pt>
                <c:pt idx="5">
                  <c:v>63526</c:v>
                </c:pt>
                <c:pt idx="8">
                  <c:v>62129</c:v>
                </c:pt>
                <c:pt idx="11">
                  <c:v>61366</c:v>
                </c:pt>
                <c:pt idx="14">
                  <c:v>61655</c:v>
                </c:pt>
              </c:numCache>
            </c:numRef>
          </c:val>
          <c:extLst>
            <c:ext xmlns:c16="http://schemas.microsoft.com/office/drawing/2014/chart" uri="{C3380CC4-5D6E-409C-BE32-E72D297353CC}">
              <c16:uniqueId val="{00000000-8A51-475A-8CFB-C097BBA2D03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1735</c:v>
                </c:pt>
                <c:pt idx="5">
                  <c:v>1722</c:v>
                </c:pt>
                <c:pt idx="8">
                  <c:v>1480</c:v>
                </c:pt>
                <c:pt idx="11">
                  <c:v>1274</c:v>
                </c:pt>
                <c:pt idx="14">
                  <c:v>1122</c:v>
                </c:pt>
              </c:numCache>
            </c:numRef>
          </c:val>
          <c:extLst>
            <c:ext xmlns:c16="http://schemas.microsoft.com/office/drawing/2014/chart" uri="{C3380CC4-5D6E-409C-BE32-E72D297353CC}">
              <c16:uniqueId val="{00000001-8A51-475A-8CFB-C097BBA2D03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15600</c:v>
                </c:pt>
                <c:pt idx="5">
                  <c:v>16583</c:v>
                </c:pt>
                <c:pt idx="8">
                  <c:v>17620</c:v>
                </c:pt>
                <c:pt idx="11">
                  <c:v>19593</c:v>
                </c:pt>
                <c:pt idx="14">
                  <c:v>20302</c:v>
                </c:pt>
              </c:numCache>
            </c:numRef>
          </c:val>
          <c:extLst>
            <c:ext xmlns:c16="http://schemas.microsoft.com/office/drawing/2014/chart" uri="{C3380CC4-5D6E-409C-BE32-E72D297353CC}">
              <c16:uniqueId val="{00000002-8A51-475A-8CFB-C097BBA2D03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A51-475A-8CFB-C097BBA2D03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A51-475A-8CFB-C097BBA2D03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A51-475A-8CFB-C097BBA2D03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6306</c:v>
                </c:pt>
                <c:pt idx="3">
                  <c:v>5182</c:v>
                </c:pt>
                <c:pt idx="6">
                  <c:v>5483</c:v>
                </c:pt>
                <c:pt idx="9">
                  <c:v>5244</c:v>
                </c:pt>
                <c:pt idx="12">
                  <c:v>5612</c:v>
                </c:pt>
              </c:numCache>
            </c:numRef>
          </c:val>
          <c:extLst>
            <c:ext xmlns:c16="http://schemas.microsoft.com/office/drawing/2014/chart" uri="{C3380CC4-5D6E-409C-BE32-E72D297353CC}">
              <c16:uniqueId val="{00000006-8A51-475A-8CFB-C097BBA2D03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8A51-475A-8CFB-C097BBA2D03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18287</c:v>
                </c:pt>
                <c:pt idx="3">
                  <c:v>15212</c:v>
                </c:pt>
                <c:pt idx="6">
                  <c:v>14120</c:v>
                </c:pt>
                <c:pt idx="9">
                  <c:v>13635</c:v>
                </c:pt>
                <c:pt idx="12">
                  <c:v>13594</c:v>
                </c:pt>
              </c:numCache>
            </c:numRef>
          </c:val>
          <c:extLst>
            <c:ext xmlns:c16="http://schemas.microsoft.com/office/drawing/2014/chart" uri="{C3380CC4-5D6E-409C-BE32-E72D297353CC}">
              <c16:uniqueId val="{00000008-8A51-475A-8CFB-C097BBA2D03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168</c:v>
                </c:pt>
                <c:pt idx="3">
                  <c:v>167</c:v>
                </c:pt>
                <c:pt idx="6">
                  <c:v>132</c:v>
                </c:pt>
                <c:pt idx="9">
                  <c:v>124</c:v>
                </c:pt>
                <c:pt idx="12">
                  <c:v>110</c:v>
                </c:pt>
              </c:numCache>
            </c:numRef>
          </c:val>
          <c:extLst>
            <c:ext xmlns:c16="http://schemas.microsoft.com/office/drawing/2014/chart" uri="{C3380CC4-5D6E-409C-BE32-E72D297353CC}">
              <c16:uniqueId val="{00000009-8A51-475A-8CFB-C097BBA2D03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69588</c:v>
                </c:pt>
                <c:pt idx="3">
                  <c:v>67860</c:v>
                </c:pt>
                <c:pt idx="6">
                  <c:v>66439</c:v>
                </c:pt>
                <c:pt idx="9">
                  <c:v>66336</c:v>
                </c:pt>
                <c:pt idx="12">
                  <c:v>67722</c:v>
                </c:pt>
              </c:numCache>
            </c:numRef>
          </c:val>
          <c:extLst>
            <c:ext xmlns:c16="http://schemas.microsoft.com/office/drawing/2014/chart" uri="{C3380CC4-5D6E-409C-BE32-E72D297353CC}">
              <c16:uniqueId val="{0000000A-8A51-475A-8CFB-C097BBA2D037}"/>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15363</c:v>
                </c:pt>
                <c:pt idx="2">
                  <c:v>#N/A</c:v>
                </c:pt>
                <c:pt idx="3">
                  <c:v>#N/A</c:v>
                </c:pt>
                <c:pt idx="4">
                  <c:v>6589</c:v>
                </c:pt>
                <c:pt idx="5">
                  <c:v>#N/A</c:v>
                </c:pt>
                <c:pt idx="6">
                  <c:v>#N/A</c:v>
                </c:pt>
                <c:pt idx="7">
                  <c:v>4945</c:v>
                </c:pt>
                <c:pt idx="8">
                  <c:v>#N/A</c:v>
                </c:pt>
                <c:pt idx="9">
                  <c:v>#N/A</c:v>
                </c:pt>
                <c:pt idx="10">
                  <c:v>3106</c:v>
                </c:pt>
                <c:pt idx="11">
                  <c:v>#N/A</c:v>
                </c:pt>
                <c:pt idx="12">
                  <c:v>#N/A</c:v>
                </c:pt>
                <c:pt idx="13">
                  <c:v>3959</c:v>
                </c:pt>
                <c:pt idx="14">
                  <c:v>#N/A</c:v>
                </c:pt>
              </c:numCache>
            </c:numRef>
          </c:val>
          <c:smooth val="0"/>
          <c:extLst>
            <c:ext xmlns:c16="http://schemas.microsoft.com/office/drawing/2014/chart" uri="{C3380CC4-5D6E-409C-BE32-E72D297353CC}">
              <c16:uniqueId val="{0000000B-8A51-475A-8CFB-C097BBA2D037}"/>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9178</c:v>
                </c:pt>
                <c:pt idx="1">
                  <c:v>9777</c:v>
                </c:pt>
                <c:pt idx="2">
                  <c:v>9647</c:v>
                </c:pt>
              </c:numCache>
            </c:numRef>
          </c:val>
          <c:extLst>
            <c:ext xmlns:c16="http://schemas.microsoft.com/office/drawing/2014/chart" uri="{C3380CC4-5D6E-409C-BE32-E72D297353CC}">
              <c16:uniqueId val="{00000000-D1C9-47FB-ACED-D2D6B26277D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5062</c:v>
                </c:pt>
                <c:pt idx="1">
                  <c:v>5062</c:v>
                </c:pt>
                <c:pt idx="2">
                  <c:v>6010</c:v>
                </c:pt>
              </c:numCache>
            </c:numRef>
          </c:val>
          <c:extLst>
            <c:ext xmlns:c16="http://schemas.microsoft.com/office/drawing/2014/chart" uri="{C3380CC4-5D6E-409C-BE32-E72D297353CC}">
              <c16:uniqueId val="{00000001-D1C9-47FB-ACED-D2D6B26277D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6575</c:v>
                </c:pt>
                <c:pt idx="1">
                  <c:v>7063</c:v>
                </c:pt>
                <c:pt idx="2">
                  <c:v>6712</c:v>
                </c:pt>
              </c:numCache>
            </c:numRef>
          </c:val>
          <c:extLst>
            <c:ext xmlns:c16="http://schemas.microsoft.com/office/drawing/2014/chart" uri="{C3380CC4-5D6E-409C-BE32-E72D297353CC}">
              <c16:uniqueId val="{00000002-D1C9-47FB-ACED-D2D6B26277D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{E02D9294-121E-472D-94AC-B69128BC2058}</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5E4C-403C-B411-D29B833D9B7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{2E38B02A-6723-47FA-9B3B-FE447E070DCB}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E4C-403C-B411-D29B833D9B7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{46752179-FC6D-4F5A-82C7-9C175804BC92}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E4C-403C-B411-D29B833D9B7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{54B11DE6-2BD7-4560-A92D-55B8B64858FC}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E4C-403C-B411-D29B833D9B7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{6D94518E-A283-4309-AC5E-381EBA6886E0}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E4C-403C-B411-D29B833D9B76}"/>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{CA7B43F7-72BA-41A6-A54A-2AED67CE29FD}</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5E4C-403C-B411-D29B833D9B76}"/>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{8C34206C-9A47-4386-AF05-18DB2D827283}</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5E4C-403C-B411-D29B833D9B76}"/>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{568D96DB-2C02-40AE-976E-8CB8901D60A2}</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5E4C-403C-B411-D29B833D9B76}"/>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{27F804FC-6FDB-4346-ABE3-F2F6F8DB12C1}</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5E4C-403C-B411-D29B833D9B7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57.9</c:v>
                </c:pt>
                <c:pt idx="16">
                  <c:v>59.5</c:v>
                </c:pt>
                <c:pt idx="24">
                  <c:v>61</c:v>
                </c:pt>
                <c:pt idx="32">
                  <c:v>62.2</c:v>
                </c:pt>
              </c:numCache>
            </c:numRef>
          </c:xVal>
          <c:yVal>
            <c:numRef>
              <c:f>公会計指標分析・財政指標組合せ分析表!$BP$51:$DC$51</c:f>
              <c:numCache>
                <c:formatCode>#,##0.0;"▲ "#,##0.0</c:formatCode>
                <c:ptCount val="40"/>
                <c:pt idx="8">
                  <c:v>25.1</c:v>
                </c:pt>
                <c:pt idx="16">
                  <c:v>19.2</c:v>
                </c:pt>
                <c:pt idx="24">
                  <c:v>12.2</c:v>
                </c:pt>
                <c:pt idx="32">
                  <c:v>15.9</c:v>
                </c:pt>
              </c:numCache>
            </c:numRef>
          </c:yVal>
          <c:smooth val="0"/>
          <c:extLst>
            <c:ext xmlns:c16="http://schemas.microsoft.com/office/drawing/2014/chart" uri="{C3380CC4-5D6E-409C-BE32-E72D297353CC}">
              <c16:uniqueId val="{00000009-5E4C-403C-B411-D29B833D9B7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{DCE66B8D-88F4-415B-8DC8-9D511F8474A7}</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5E4C-403C-B411-D29B833D9B76}"/>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{7F1603CE-6231-4545-96CE-E48DAC4D5FBE}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E4C-403C-B411-D29B833D9B7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{4BEED20E-D51D-43B9-9152-9031B96DE69F}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E4C-403C-B411-D29B833D9B7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{50D9A4A2-FDF4-4491-8074-1896DB29E15E}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E4C-403C-B411-D29B833D9B7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{0119F086-33B4-4176-BAA8-0F8D1C2FC61E}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E4C-403C-B411-D29B833D9B76}"/>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{530213A4-B788-45A2-B79F-76BFEE3DFF79}</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5E4C-403C-B411-D29B833D9B76}"/>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{725F05C2-B005-4C51-826A-D3B0B2625A3F}</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5E4C-403C-B411-D29B833D9B76}"/>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{E2C8BCE4-08C4-4122-A1E2-9BDAA0FB7068}</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5E4C-403C-B411-D29B833D9B76}"/>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{5D81BBB8-6CD2-4D26-9816-1BC1B778A75A}</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5E4C-403C-B411-D29B833D9B7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57</c:v>
                </c:pt>
                <c:pt idx="16">
                  <c:v>58.9</c:v>
                </c:pt>
                <c:pt idx="24">
                  <c:v>59.9</c:v>
                </c:pt>
                <c:pt idx="32">
                  <c:v>60.7</c:v>
                </c:pt>
              </c:numCache>
            </c:numRef>
          </c:xVal>
          <c:yVal>
            <c:numRef>
              <c:f>公会計指標分析・財政指標組合せ分析表!$BP$55:$DC$55</c:f>
              <c:numCache>
                <c:formatCode>#,##0.0;"▲ "#,##0.0</c:formatCode>
                <c:ptCount val="40"/>
                <c:pt idx="8">
                  <c:v>32.5</c:v>
                </c:pt>
                <c:pt idx="16">
                  <c:v>30.2</c:v>
                </c:pt>
                <c:pt idx="24">
                  <c:v>25.4</c:v>
                </c:pt>
                <c:pt idx="32">
                  <c:v>22.9</c:v>
                </c:pt>
              </c:numCache>
            </c:numRef>
          </c:yVal>
          <c:smooth val="0"/>
          <c:extLst>
            <c:ext xmlns:c16="http://schemas.microsoft.com/office/drawing/2014/chart" uri="{C3380CC4-5D6E-409C-BE32-E72D297353CC}">
              <c16:uniqueId val="{00000013-5E4C-403C-B411-D29B833D9B76}"/>
            </c:ext>
          </c:extLst>
        </c:ser>
        <c:dLbls>
          <c:showLegendKey val="0"/>
          <c:showVal val="1"/>
          <c:showCatName val="0"/>
          <c:showSerName val="0"/>
          <c:showPercent val="0"/>
          <c:showBubbleSize val="0"/>
        </c:dLbls>
        <c:axId val="46179840"/>
        <c:axId val="46181760"/>
      </c:scatterChart>
      <c:valAx>
        <c:axId val="46179840"/>
        <c:scaling>
          <c:orientation val="minMax"/>
          <c:max val="62.7"/>
          <c:min val="56.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36"/>
          <c:min val="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{63C43A78-F8BD-4A06-88FB-36875DC66B3A}</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5F7E-46A5-AD32-B8D90DA557A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{C548B72D-1741-4828-9381-2B2E9F2FDF69}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F7E-46A5-AD32-B8D90DA557A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{75D389D0-91AD-4DBC-8857-C1DF5DE8A28E}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F7E-46A5-AD32-B8D90DA557A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{401121E5-9F71-4EAC-8B13-6B62E181F97D}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F7E-46A5-AD32-B8D90DA557A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{AC3575CD-3A62-47AE-9732-320F60868BF1}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F7E-46A5-AD32-B8D90DA557A2}"/>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{369F3504-3DAA-45DD-81BA-255C8638AB56}</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5F7E-46A5-AD32-B8D90DA557A2}"/>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{B5B06018-23BE-4299-A4B1-C21DDA5FE37B}</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5F7E-46A5-AD32-B8D90DA557A2}"/>
                </c:ext>
              </c:extLst>
            </c:dLbl>
            <c:dLbl>
              <c:idx val="24"/>
              <c:layout/>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{D26B1752-0722-4C58-B186-D87F9DF81A43}</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5F7E-46A5-AD32-B8D90DA557A2}"/>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{0916423E-0036-4072-8DBE-E9E0AA80F56F}</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5F7E-46A5-AD32-B8D90DA557A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8.4</c:v>
                </c:pt>
                <c:pt idx="8">
                  <c:v>7.4</c:v>
                </c:pt>
                <c:pt idx="16">
                  <c:v>7.1</c:v>
                </c:pt>
                <c:pt idx="24">
                  <c:v>6.8</c:v>
                </c:pt>
                <c:pt idx="32">
                  <c:v>7</c:v>
                </c:pt>
              </c:numCache>
            </c:numRef>
          </c:xVal>
          <c:yVal>
            <c:numRef>
              <c:f>公会計指標分析・財政指標組合せ分析表!$BP$73:$DC$73</c:f>
              <c:numCache>
                <c:formatCode>#,##0.0;"▲ "#,##0.0</c:formatCode>
                <c:ptCount val="40"/>
                <c:pt idx="0">
                  <c:v>56.8</c:v>
                </c:pt>
                <c:pt idx="8">
                  <c:v>25.1</c:v>
                </c:pt>
                <c:pt idx="16">
                  <c:v>19.2</c:v>
                </c:pt>
                <c:pt idx="24">
                  <c:v>12.2</c:v>
                </c:pt>
                <c:pt idx="32">
                  <c:v>15.9</c:v>
                </c:pt>
              </c:numCache>
            </c:numRef>
          </c:yVal>
          <c:smooth val="0"/>
          <c:extLst>
            <c:ext xmlns:c16="http://schemas.microsoft.com/office/drawing/2014/chart" uri="{C3380CC4-5D6E-409C-BE32-E72D297353CC}">
              <c16:uniqueId val="{00000009-5F7E-46A5-AD32-B8D90DA557A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{FFDB7F93-EE86-4A0B-A7CB-4C7852089BE2}</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5F7E-46A5-AD32-B8D90DA557A2}"/>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{8BE18C8B-66BA-4D71-956A-314135685994}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F7E-46A5-AD32-B8D90DA557A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{88451F1F-6CA3-4473-B999-C95AD169E330}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F7E-46A5-AD32-B8D90DA557A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{08DBA835-DB98-4B31-BC2C-C6ECF80AA538}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F7E-46A5-AD32-B8D90DA557A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{BD4A47D5-9D9C-450F-81DA-C79B7054B6C6}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F7E-46A5-AD32-B8D90DA557A2}"/>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{1A2BC5BA-1436-4B54-B67D-B3855D6BCC08}</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5F7E-46A5-AD32-B8D90DA557A2}"/>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{C37B9BCB-5C77-46F5-B0FC-6FC8C7947264}</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5F7E-46A5-AD32-B8D90DA557A2}"/>
                </c:ext>
              </c:extLst>
            </c:dLbl>
            <c:dLbl>
              <c:idx val="24"/>
              <c:layout/>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{72121BE0-5259-40B7-9577-FDCBF29DE046}</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5F7E-46A5-AD32-B8D90DA557A2}"/>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{9C21F0DB-ECC1-4890-B5EA-A261E016F110}</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5F7E-46A5-AD32-B8D90DA557A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c:v>
                </c:pt>
                <c:pt idx="8">
                  <c:v>8.1999999999999993</c:v>
                </c:pt>
                <c:pt idx="16">
                  <c:v>8</c:v>
                </c:pt>
                <c:pt idx="24">
                  <c:v>7.8</c:v>
                </c:pt>
                <c:pt idx="32">
                  <c:v>7.7</c:v>
                </c:pt>
              </c:numCache>
            </c:numRef>
          </c:xVal>
          <c:yVal>
            <c:numRef>
              <c:f>公会計指標分析・財政指標組合せ分析表!$BP$77:$DC$77</c:f>
              <c:numCache>
                <c:formatCode>#,##0.0;"▲ "#,##0.0</c:formatCode>
                <c:ptCount val="40"/>
                <c:pt idx="0">
                  <c:v>39</c:v>
                </c:pt>
                <c:pt idx="8">
                  <c:v>32.5</c:v>
                </c:pt>
                <c:pt idx="16">
                  <c:v>30.2</c:v>
                </c:pt>
                <c:pt idx="24">
                  <c:v>25.4</c:v>
                </c:pt>
                <c:pt idx="32">
                  <c:v>22.9</c:v>
                </c:pt>
              </c:numCache>
            </c:numRef>
          </c:yVal>
          <c:smooth val="0"/>
          <c:extLst>
            <c:ext xmlns:c16="http://schemas.microsoft.com/office/drawing/2014/chart" uri="{C3380CC4-5D6E-409C-BE32-E72D297353CC}">
              <c16:uniqueId val="{00000013-5F7E-46A5-AD32-B8D90DA557A2}"/>
            </c:ext>
          </c:extLst>
        </c:ser>
        <c:dLbls>
          <c:showLegendKey val="0"/>
          <c:showVal val="1"/>
          <c:showCatName val="0"/>
          <c:showSerName val="0"/>
          <c:showPercent val="0"/>
          <c:showBubbleSize val="0"/>
        </c:dLbls>
        <c:axId val="84219776"/>
        <c:axId val="84234240"/>
      </c:scatterChart>
      <c:valAx>
        <c:axId val="84219776"/>
        <c:scaling>
          <c:orientation val="minMax"/>
          <c:max val="9.1999999999999993"/>
          <c:min val="6.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65"/>
          <c:min val="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秋田県横手市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地方道路等整備事業債等や下水道事業債の既往債の償還が進んだことにより、地方債元利償還金や準元利償還金は前年度と比較すると減少したが、算入公債費等の減少が大きく、実質公債費比率（分子）は増加に転じ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は市街地再開発、大型公共施設の整備、横手市財産経営推進計画に基づく公共施設解体・改修事業等の大型事業の実施により地方債の発行が増加し、元利償還金は増加するものと予想されるため、事業の選択と集中により、公債費の抑制に努め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本市では、満期一括償還の地方債を発行していないため減債基金残高と減債基金積立相当額に該当する数値はありません。</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秋田県横手市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減債基金への積み増し等により、基金残高が増えたことなど、指標が改善する要因もあったが、前年度末と比較して旧環境保全センター解体事業や十文字地域小学校統合事業など</a:t>
          </a:r>
          <a:r>
            <a:rPr kumimoji="1" lang="ja-JP" altLang="en-US" sz="1400">
              <a:solidFill>
                <a:sysClr val="windowText" lastClr="000000"/>
              </a:solidFill>
              <a:latin typeface="ＭＳ ゴシック" pitchFamily="49" charset="-128"/>
              <a:ea typeface="ＭＳ ゴシック" pitchFamily="49" charset="-128"/>
            </a:rPr>
            <a:t>の地方債の発行が増加したことにより地方債残高が増えたことなどから</a:t>
          </a:r>
          <a:r>
            <a:rPr kumimoji="1" lang="ja-JP" altLang="en-US" sz="1400">
              <a:latin typeface="ＭＳ ゴシック" pitchFamily="49" charset="-128"/>
              <a:ea typeface="ＭＳ ゴシック" pitchFamily="49" charset="-128"/>
            </a:rPr>
            <a:t>、将来負担比率（分子）は増加した。今後は、普通交付税の減等の影響により、財政調整基金の取崩額の増加が見込まれるほか、地方債償還額の増加に伴う減債基金の取崩しを予定しており、充当可能基金の減も懸念されることから、事業の選択と集中による地方債の発行の抑制並びに、交付税措置のある地方債の活用等により将来負担比率の抑制に努める。</a:t>
          </a:r>
        </a:p>
        <a:p>
          <a:endParaRPr kumimoji="1" lang="ja-JP" altLang="en-US"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秋田県横手市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決算剰余金の積立て等により減債基金は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948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百万円の増となっている。その他特定目的基金では、振興基金において取崩しによる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百万円の減、ふるさと応援基金において取崩額の増とふるさと納税寄附金の減により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となった。</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基金全体では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466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は合併算定替の段階的縮減による普通交付税の減、減債基金は地方債償還額の増加により取崩しは避けられず、その他特定目的基金についても横手市財産経営推進計画に基づく公共施設等の解体・改修事業等により残高は減少していく見込み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振興基金：市民の連帯の強化を推進し、地域の振興及び均衡ある発展を目指すもの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公共施設等総合管理推進基金：横手市財産経営推進計画の着実な実施を図るもの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ふるさと応援基金：ふるさとを応援するために、横手市に寄附された寄附金を適正に管理し、運用するもの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ふるさと振興基金：市民の連携の強化及び地域振興のためのもの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ふるさと水と土保全基金：山村の自然、文化及び歴史に係る地域資源を保全し、農業農山村の振興及び活性化を図るためのもの</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振興基金：地域の振興及び均衡ある発展に寄与した事業へ充当するための取崩しによる減（△</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ふるさと応援基金：基金の取崩しの増及びふるさと納税寄附金の減による（△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公共施設等総合管理推進基金：決算剰余金の積立てを実施していくが、横手市財産経営推進計画の実施のため取崩していく見込みである。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振興基金：地域の振興及び均衡ある発展に係る事業実施のため取崩していく見込みである。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積立額が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753</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百万円減少したことによる。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年度からの合併算定替の段階的縮減による普通交付税の減等の影響により、残高は減少していく見込みである。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決算剰余金の</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積立て（</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947</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百万円）による。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地方債償還額の増加による取崩しにより、残高は減少していく見込みである。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07569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4516100" y="190500"/>
          <a:ext cx="33591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4512925" y="215900"/>
          <a:ext cx="3343275"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4538325" y="241300"/>
          <a:ext cx="3286125"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秋田県横手市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2122150" y="190500"/>
          <a:ext cx="22606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2147550" y="215900"/>
          <a:ext cx="22161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2172950" y="241300"/>
          <a:ext cx="2178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25450" y="889000"/>
          <a:ext cx="858202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552450" y="920750"/>
          <a:ext cx="1168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685925" y="920750"/>
          <a:ext cx="113347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88,801
88,386
692.80
56,926,828
54,651,182
1,984,603
30,460,642
67,721,857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2819400" y="920750"/>
          <a:ext cx="1295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114800" y="939800"/>
          <a:ext cx="17176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5832475" y="939800"/>
          <a:ext cx="10699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15.9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6965950" y="952500"/>
          <a:ext cx="5492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114800" y="1714500"/>
          <a:ext cx="17176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5895975" y="1714500"/>
          <a:ext cx="3111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9445625" y="889000"/>
          <a:ext cx="12954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9658350" y="9525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9658350" y="1219200"/>
          <a:ext cx="1133475"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9658350" y="1562100"/>
          <a:ext cx="125095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9499600" y="1041400"/>
          <a:ext cx="1809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955357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955357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959802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9518650" y="15621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959802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9518650" y="19431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098550" y="4254500"/>
          <a:ext cx="36131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719439" y="4624642"/>
          <a:ext cx="1466496"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284214" y="4607971"/>
          <a:ext cx="71184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4660900"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4660900"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5956300"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5956300"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7378700"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7378700"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098550" y="4953000"/>
          <a:ext cx="361315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4949825" y="4953000"/>
          <a:ext cx="4048125"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4949825" y="5016500"/>
          <a:ext cx="38862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4997450" y="5245100"/>
          <a:ext cx="38735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令和元年度比率は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62.2</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％で</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前年度比で</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の増となって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おり、類似団体平均を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％上回っている。類似団体と比較して有形固定資産の老朽化が進んでいることから、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公共施設等総合管理計画として平成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月に策定した横手市財産経営推進計画に基づき、施設の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老朽化対策</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を進め、比率の抑制に努めていく。</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0795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098550" y="7112000"/>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10086"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xdr:cNvCxnSpPr/>
      </xdr:nvCxnSpPr>
      <xdr:spPr>
        <a:xfrm>
          <a:off x="1098550" y="6803572"/>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xdr:cNvSpPr txBox="1"/>
      </xdr:nvSpPr>
      <xdr:spPr>
        <a:xfrm>
          <a:off x="75185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xdr:cNvCxnSpPr/>
      </xdr:nvCxnSpPr>
      <xdr:spPr>
        <a:xfrm>
          <a:off x="1098550" y="6495143"/>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xdr:cNvSpPr txBox="1"/>
      </xdr:nvSpPr>
      <xdr:spPr>
        <a:xfrm>
          <a:off x="75185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xdr:cNvCxnSpPr/>
      </xdr:nvCxnSpPr>
      <xdr:spPr>
        <a:xfrm>
          <a:off x="1098550" y="6186714"/>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xdr:cNvSpPr txBox="1"/>
      </xdr:nvSpPr>
      <xdr:spPr>
        <a:xfrm>
          <a:off x="75185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xdr:cNvCxnSpPr/>
      </xdr:nvCxnSpPr>
      <xdr:spPr>
        <a:xfrm>
          <a:off x="1098550" y="5878286"/>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xdr:cNvSpPr txBox="1"/>
      </xdr:nvSpPr>
      <xdr:spPr>
        <a:xfrm>
          <a:off x="75185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xdr:cNvCxnSpPr/>
      </xdr:nvCxnSpPr>
      <xdr:spPr>
        <a:xfrm>
          <a:off x="1098550" y="5569857"/>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xdr:cNvSpPr txBox="1"/>
      </xdr:nvSpPr>
      <xdr:spPr>
        <a:xfrm>
          <a:off x="75185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xdr:cNvCxnSpPr/>
      </xdr:nvCxnSpPr>
      <xdr:spPr>
        <a:xfrm>
          <a:off x="1098550" y="5261428"/>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xdr:cNvSpPr txBox="1"/>
      </xdr:nvSpPr>
      <xdr:spPr>
        <a:xfrm>
          <a:off x="75185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xdr:cNvCxnSpPr/>
      </xdr:nvCxnSpPr>
      <xdr:spPr>
        <a:xfrm>
          <a:off x="1098550" y="4953000"/>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xdr:cNvSpPr txBox="1"/>
      </xdr:nvSpPr>
      <xdr:spPr>
        <a:xfrm>
          <a:off x="75185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xdr:cNvSpPr/>
      </xdr:nvSpPr>
      <xdr:spPr>
        <a:xfrm>
          <a:off x="1098550" y="4953000"/>
          <a:ext cx="361315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154305</xdr:rowOff>
    </xdr:from>
    <xdr:to>
      <xdr:col>23</xdr:col>
      <xdr:colOff>85090</xdr:colOff>
      <xdr:row>34</xdr:row>
      <xdr:rowOff>2268</xdr:rowOff>
    </xdr:to>
    <xdr:cxnSp macro="">
      <xdr:nvCxnSpPr>
        <xdr:cNvPr id="67" name="直線コネクタ 66"/>
        <xdr:cNvCxnSpPr/>
      </xdr:nvCxnSpPr>
      <xdr:spPr>
        <a:xfrm flipV="1">
          <a:off x="4074795" y="5212080"/>
          <a:ext cx="1270" cy="1391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6095</xdr:rowOff>
    </xdr:from>
    <xdr:ext cx="405111" cy="259045"/>
    <xdr:sp macro="" textlink="">
      <xdr:nvSpPr>
        <xdr:cNvPr id="68" name="有形固定資産減価償却率最小値テキスト"/>
        <xdr:cNvSpPr txBox="1"/>
      </xdr:nvSpPr>
      <xdr:spPr>
        <a:xfrm>
          <a:off x="4127500" y="6606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2268</xdr:rowOff>
    </xdr:from>
    <xdr:to>
      <xdr:col>23</xdr:col>
      <xdr:colOff>174625</xdr:colOff>
      <xdr:row>34</xdr:row>
      <xdr:rowOff>2268</xdr:rowOff>
    </xdr:to>
    <xdr:cxnSp macro="">
      <xdr:nvCxnSpPr>
        <xdr:cNvPr id="69" name="直線コネクタ 68"/>
        <xdr:cNvCxnSpPr/>
      </xdr:nvCxnSpPr>
      <xdr:spPr>
        <a:xfrm>
          <a:off x="3987800" y="6603093"/>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100982</xdr:rowOff>
    </xdr:from>
    <xdr:ext cx="405111" cy="259045"/>
    <xdr:sp macro="" textlink="">
      <xdr:nvSpPr>
        <xdr:cNvPr id="70" name="有形固定資産減価償却率最大値テキスト"/>
        <xdr:cNvSpPr txBox="1"/>
      </xdr:nvSpPr>
      <xdr:spPr>
        <a:xfrm>
          <a:off x="4127500" y="4987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154305</xdr:rowOff>
    </xdr:from>
    <xdr:to>
      <xdr:col>23</xdr:col>
      <xdr:colOff>174625</xdr:colOff>
      <xdr:row>25</xdr:row>
      <xdr:rowOff>154305</xdr:rowOff>
    </xdr:to>
    <xdr:cxnSp macro="">
      <xdr:nvCxnSpPr>
        <xdr:cNvPr id="71" name="直線コネクタ 70"/>
        <xdr:cNvCxnSpPr/>
      </xdr:nvCxnSpPr>
      <xdr:spPr>
        <a:xfrm>
          <a:off x="3987800" y="521208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128378</xdr:rowOff>
    </xdr:from>
    <xdr:ext cx="405111" cy="259045"/>
    <xdr:sp macro="" textlink="">
      <xdr:nvSpPr>
        <xdr:cNvPr id="72" name="有形固定資産減価償却率平均値テキスト"/>
        <xdr:cNvSpPr txBox="1"/>
      </xdr:nvSpPr>
      <xdr:spPr>
        <a:xfrm>
          <a:off x="4127500" y="57005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105501</xdr:rowOff>
    </xdr:from>
    <xdr:to>
      <xdr:col>23</xdr:col>
      <xdr:colOff>136525</xdr:colOff>
      <xdr:row>30</xdr:row>
      <xdr:rowOff>35651</xdr:rowOff>
    </xdr:to>
    <xdr:sp macro="" textlink="">
      <xdr:nvSpPr>
        <xdr:cNvPr id="73" name="フローチャート: 判断 72"/>
        <xdr:cNvSpPr/>
      </xdr:nvSpPr>
      <xdr:spPr>
        <a:xfrm>
          <a:off x="4025900" y="5849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80826</xdr:rowOff>
    </xdr:from>
    <xdr:to>
      <xdr:col>19</xdr:col>
      <xdr:colOff>187325</xdr:colOff>
      <xdr:row>30</xdr:row>
      <xdr:rowOff>10976</xdr:rowOff>
    </xdr:to>
    <xdr:sp macro="" textlink="">
      <xdr:nvSpPr>
        <xdr:cNvPr id="74" name="フローチャート: 判断 73"/>
        <xdr:cNvSpPr/>
      </xdr:nvSpPr>
      <xdr:spPr>
        <a:xfrm>
          <a:off x="3429000" y="5824401"/>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49983</xdr:rowOff>
    </xdr:from>
    <xdr:to>
      <xdr:col>15</xdr:col>
      <xdr:colOff>187325</xdr:colOff>
      <xdr:row>29</xdr:row>
      <xdr:rowOff>151583</xdr:rowOff>
    </xdr:to>
    <xdr:sp macro="" textlink="">
      <xdr:nvSpPr>
        <xdr:cNvPr id="75" name="フローチャート: 判断 74"/>
        <xdr:cNvSpPr/>
      </xdr:nvSpPr>
      <xdr:spPr>
        <a:xfrm>
          <a:off x="2781300" y="5793558"/>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162832</xdr:rowOff>
    </xdr:from>
    <xdr:to>
      <xdr:col>11</xdr:col>
      <xdr:colOff>187325</xdr:colOff>
      <xdr:row>29</xdr:row>
      <xdr:rowOff>92982</xdr:rowOff>
    </xdr:to>
    <xdr:sp macro="" textlink="">
      <xdr:nvSpPr>
        <xdr:cNvPr id="76" name="フローチャート: 判断 75"/>
        <xdr:cNvSpPr/>
      </xdr:nvSpPr>
      <xdr:spPr>
        <a:xfrm>
          <a:off x="2133600" y="5734957"/>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113483</xdr:rowOff>
    </xdr:from>
    <xdr:to>
      <xdr:col>7</xdr:col>
      <xdr:colOff>187325</xdr:colOff>
      <xdr:row>29</xdr:row>
      <xdr:rowOff>43633</xdr:rowOff>
    </xdr:to>
    <xdr:sp macro="" textlink="">
      <xdr:nvSpPr>
        <xdr:cNvPr id="77" name="フローチャート: 判断 76"/>
        <xdr:cNvSpPr/>
      </xdr:nvSpPr>
      <xdr:spPr>
        <a:xfrm>
          <a:off x="1485900" y="5685608"/>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39274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3305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26828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0351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3874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151765</xdr:rowOff>
    </xdr:from>
    <xdr:to>
      <xdr:col>23</xdr:col>
      <xdr:colOff>136525</xdr:colOff>
      <xdr:row>30</xdr:row>
      <xdr:rowOff>81915</xdr:rowOff>
    </xdr:to>
    <xdr:sp macro="" textlink="">
      <xdr:nvSpPr>
        <xdr:cNvPr id="83" name="楕円 82"/>
        <xdr:cNvSpPr/>
      </xdr:nvSpPr>
      <xdr:spPr>
        <a:xfrm>
          <a:off x="4025900" y="589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130192</xdr:rowOff>
    </xdr:from>
    <xdr:ext cx="405111" cy="259045"/>
    <xdr:sp macro="" textlink="">
      <xdr:nvSpPr>
        <xdr:cNvPr id="84" name="有形固定資産減価償却率該当値テキスト"/>
        <xdr:cNvSpPr txBox="1"/>
      </xdr:nvSpPr>
      <xdr:spPr>
        <a:xfrm>
          <a:off x="4127500" y="5873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114753</xdr:rowOff>
    </xdr:from>
    <xdr:to>
      <xdr:col>19</xdr:col>
      <xdr:colOff>187325</xdr:colOff>
      <xdr:row>30</xdr:row>
      <xdr:rowOff>44903</xdr:rowOff>
    </xdr:to>
    <xdr:sp macro="" textlink="">
      <xdr:nvSpPr>
        <xdr:cNvPr id="85" name="楕円 84"/>
        <xdr:cNvSpPr/>
      </xdr:nvSpPr>
      <xdr:spPr>
        <a:xfrm>
          <a:off x="3429000" y="5858328"/>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165553</xdr:rowOff>
    </xdr:from>
    <xdr:to>
      <xdr:col>23</xdr:col>
      <xdr:colOff>85725</xdr:colOff>
      <xdr:row>30</xdr:row>
      <xdr:rowOff>31115</xdr:rowOff>
    </xdr:to>
    <xdr:cxnSp macro="">
      <xdr:nvCxnSpPr>
        <xdr:cNvPr id="86" name="直線コネクタ 85"/>
        <xdr:cNvCxnSpPr/>
      </xdr:nvCxnSpPr>
      <xdr:spPr>
        <a:xfrm>
          <a:off x="3479800" y="5909128"/>
          <a:ext cx="596900" cy="37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68489</xdr:rowOff>
    </xdr:from>
    <xdr:to>
      <xdr:col>15</xdr:col>
      <xdr:colOff>187325</xdr:colOff>
      <xdr:row>29</xdr:row>
      <xdr:rowOff>170089</xdr:rowOff>
    </xdr:to>
    <xdr:sp macro="" textlink="">
      <xdr:nvSpPr>
        <xdr:cNvPr id="87" name="楕円 86"/>
        <xdr:cNvSpPr/>
      </xdr:nvSpPr>
      <xdr:spPr>
        <a:xfrm>
          <a:off x="2781300" y="5812064"/>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119289</xdr:rowOff>
    </xdr:from>
    <xdr:to>
      <xdr:col>19</xdr:col>
      <xdr:colOff>136525</xdr:colOff>
      <xdr:row>29</xdr:row>
      <xdr:rowOff>165553</xdr:rowOff>
    </xdr:to>
    <xdr:cxnSp macro="">
      <xdr:nvCxnSpPr>
        <xdr:cNvPr id="88" name="直線コネクタ 87"/>
        <xdr:cNvCxnSpPr/>
      </xdr:nvCxnSpPr>
      <xdr:spPr>
        <a:xfrm>
          <a:off x="2832100" y="5862864"/>
          <a:ext cx="647700" cy="46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19141</xdr:rowOff>
    </xdr:from>
    <xdr:to>
      <xdr:col>11</xdr:col>
      <xdr:colOff>187325</xdr:colOff>
      <xdr:row>29</xdr:row>
      <xdr:rowOff>120741</xdr:rowOff>
    </xdr:to>
    <xdr:sp macro="" textlink="">
      <xdr:nvSpPr>
        <xdr:cNvPr id="89" name="楕円 88"/>
        <xdr:cNvSpPr/>
      </xdr:nvSpPr>
      <xdr:spPr>
        <a:xfrm>
          <a:off x="2133600" y="5762716"/>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69941</xdr:rowOff>
    </xdr:from>
    <xdr:to>
      <xdr:col>15</xdr:col>
      <xdr:colOff>136525</xdr:colOff>
      <xdr:row>29</xdr:row>
      <xdr:rowOff>119289</xdr:rowOff>
    </xdr:to>
    <xdr:cxnSp macro="">
      <xdr:nvCxnSpPr>
        <xdr:cNvPr id="90" name="直線コネクタ 89"/>
        <xdr:cNvCxnSpPr/>
      </xdr:nvCxnSpPr>
      <xdr:spPr>
        <a:xfrm>
          <a:off x="2184400" y="5813516"/>
          <a:ext cx="647700" cy="49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27503</xdr:rowOff>
    </xdr:from>
    <xdr:ext cx="405111" cy="259045"/>
    <xdr:sp macro="" textlink="">
      <xdr:nvSpPr>
        <xdr:cNvPr id="91" name="n_1aveValue有形固定資産減価償却率"/>
        <xdr:cNvSpPr txBox="1"/>
      </xdr:nvSpPr>
      <xdr:spPr>
        <a:xfrm>
          <a:off x="3293119" y="5599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168110</xdr:rowOff>
    </xdr:from>
    <xdr:ext cx="405111" cy="259045"/>
    <xdr:sp macro="" textlink="">
      <xdr:nvSpPr>
        <xdr:cNvPr id="92" name="n_2aveValue有形固定資産減価償却率"/>
        <xdr:cNvSpPr txBox="1"/>
      </xdr:nvSpPr>
      <xdr:spPr>
        <a:xfrm>
          <a:off x="2658119" y="5568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109509</xdr:rowOff>
    </xdr:from>
    <xdr:ext cx="405111" cy="259045"/>
    <xdr:sp macro="" textlink="">
      <xdr:nvSpPr>
        <xdr:cNvPr id="93" name="n_3aveValue有形固定資産減価償却率"/>
        <xdr:cNvSpPr txBox="1"/>
      </xdr:nvSpPr>
      <xdr:spPr>
        <a:xfrm>
          <a:off x="2010419" y="551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60160</xdr:rowOff>
    </xdr:from>
    <xdr:ext cx="405111" cy="259045"/>
    <xdr:sp macro="" textlink="">
      <xdr:nvSpPr>
        <xdr:cNvPr id="94" name="n_4aveValue有形固定資産減価償却率"/>
        <xdr:cNvSpPr txBox="1"/>
      </xdr:nvSpPr>
      <xdr:spPr>
        <a:xfrm>
          <a:off x="1362719" y="5460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36030</xdr:rowOff>
    </xdr:from>
    <xdr:ext cx="405111" cy="259045"/>
    <xdr:sp macro="" textlink="">
      <xdr:nvSpPr>
        <xdr:cNvPr id="95" name="n_1mainValue有形固定資産減価償却率"/>
        <xdr:cNvSpPr txBox="1"/>
      </xdr:nvSpPr>
      <xdr:spPr>
        <a:xfrm>
          <a:off x="3293119" y="5951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161216</xdr:rowOff>
    </xdr:from>
    <xdr:ext cx="405111" cy="259045"/>
    <xdr:sp macro="" textlink="">
      <xdr:nvSpPr>
        <xdr:cNvPr id="96" name="n_2mainValue有形固定資産減価償却率"/>
        <xdr:cNvSpPr txBox="1"/>
      </xdr:nvSpPr>
      <xdr:spPr>
        <a:xfrm>
          <a:off x="2658119" y="5904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111868</xdr:rowOff>
    </xdr:from>
    <xdr:ext cx="405111" cy="259045"/>
    <xdr:sp macro="" textlink="">
      <xdr:nvSpPr>
        <xdr:cNvPr id="97" name="n_3mainValue有形固定資産減価償却率"/>
        <xdr:cNvSpPr txBox="1"/>
      </xdr:nvSpPr>
      <xdr:spPr>
        <a:xfrm>
          <a:off x="2010419" y="58554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8" name="正方形/長方形 97"/>
        <xdr:cNvSpPr/>
      </xdr:nvSpPr>
      <xdr:spPr>
        <a:xfrm>
          <a:off x="9645650" y="4254500"/>
          <a:ext cx="358457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9" name="正方形/長方形 98"/>
        <xdr:cNvSpPr/>
      </xdr:nvSpPr>
      <xdr:spPr>
        <a:xfrm>
          <a:off x="10544443" y="4624642"/>
          <a:ext cx="891639"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0" name="正方形/長方形 99"/>
        <xdr:cNvSpPr/>
      </xdr:nvSpPr>
      <xdr:spPr>
        <a:xfrm>
          <a:off x="11760740" y="4607971"/>
          <a:ext cx="81489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[ 672.6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1" name="正方形/長方形 100"/>
        <xdr:cNvSpPr/>
      </xdr:nvSpPr>
      <xdr:spPr>
        <a:xfrm>
          <a:off x="13208000"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2" name="正方形/長方形 101"/>
        <xdr:cNvSpPr/>
      </xdr:nvSpPr>
      <xdr:spPr>
        <a:xfrm>
          <a:off x="13208000"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3" name="正方形/長方形 102"/>
        <xdr:cNvSpPr/>
      </xdr:nvSpPr>
      <xdr:spPr>
        <a:xfrm>
          <a:off x="14503400"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4" name="正方形/長方形 103"/>
        <xdr:cNvSpPr/>
      </xdr:nvSpPr>
      <xdr:spPr>
        <a:xfrm>
          <a:off x="14503400"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5" name="正方形/長方形 104"/>
        <xdr:cNvSpPr/>
      </xdr:nvSpPr>
      <xdr:spPr>
        <a:xfrm>
          <a:off x="15897225"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6" name="正方形/長方形 105"/>
        <xdr:cNvSpPr/>
      </xdr:nvSpPr>
      <xdr:spPr>
        <a:xfrm>
          <a:off x="15897225"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7" name="正方形/長方形 106"/>
        <xdr:cNvSpPr/>
      </xdr:nvSpPr>
      <xdr:spPr>
        <a:xfrm>
          <a:off x="9645650" y="4953000"/>
          <a:ext cx="3584575"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8" name="正方形/長方形 107"/>
        <xdr:cNvSpPr/>
      </xdr:nvSpPr>
      <xdr:spPr>
        <a:xfrm>
          <a:off x="13468350" y="4953000"/>
          <a:ext cx="4048125"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9" name="正方形/長方形 108"/>
        <xdr:cNvSpPr/>
      </xdr:nvSpPr>
      <xdr:spPr>
        <a:xfrm>
          <a:off x="13468350" y="5016500"/>
          <a:ext cx="38862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0" name="テキスト ボックス 109"/>
        <xdr:cNvSpPr txBox="1"/>
      </xdr:nvSpPr>
      <xdr:spPr>
        <a:xfrm>
          <a:off x="13544550" y="5245100"/>
          <a:ext cx="38735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令和元年度比率は</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672.6</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％と前年度比で</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58.4</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％の増となっており、類似団体平均を</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30.4</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上回っている。この主な要因としては、民間保育所に対する建設事業補助金が大きかったこと等により業務収支の均衡が崩れたこと等が挙げられる。今後は小学校統合事業や庁舎整備事業等、大型建設事業の本格化に加え、横手市財産経営推進計画に基づく公共施設解体・改修事業の実施等の影響により将来負担額が上昇していく見込みであることから、充当可能財源等の確保及び地方債発行の抑制を図りながら、持続可能な財政運営に努めていく。</a:t>
          </a:r>
        </a:p>
      </xdr:txBody>
    </xdr:sp>
    <xdr:clientData/>
  </xdr:twoCellAnchor>
  <xdr:oneCellAnchor>
    <xdr:from>
      <xdr:col>57</xdr:col>
      <xdr:colOff>111125</xdr:colOff>
      <xdr:row>23</xdr:row>
      <xdr:rowOff>47625</xdr:rowOff>
    </xdr:from>
    <xdr:ext cx="349839" cy="225703"/>
    <xdr:sp macro="" textlink="">
      <xdr:nvSpPr>
        <xdr:cNvPr id="111" name="テキスト ボックス 110"/>
        <xdr:cNvSpPr txBox="1"/>
      </xdr:nvSpPr>
      <xdr:spPr>
        <a:xfrm>
          <a:off x="960755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2" name="直線コネクタ 111"/>
        <xdr:cNvCxnSpPr/>
      </xdr:nvCxnSpPr>
      <xdr:spPr>
        <a:xfrm>
          <a:off x="9645650" y="7112000"/>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3" name="テキスト ボックス 112"/>
        <xdr:cNvSpPr txBox="1"/>
      </xdr:nvSpPr>
      <xdr:spPr>
        <a:xfrm>
          <a:off x="917552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4" name="直線コネクタ 113"/>
        <xdr:cNvCxnSpPr/>
      </xdr:nvCxnSpPr>
      <xdr:spPr>
        <a:xfrm>
          <a:off x="9645650" y="6752167"/>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5" name="テキスト ボックス 114"/>
        <xdr:cNvSpPr txBox="1"/>
      </xdr:nvSpPr>
      <xdr:spPr>
        <a:xfrm>
          <a:off x="917552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6" name="直線コネクタ 115"/>
        <xdr:cNvCxnSpPr/>
      </xdr:nvCxnSpPr>
      <xdr:spPr>
        <a:xfrm>
          <a:off x="9645650" y="6392333"/>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7" name="テキスト ボックス 116"/>
        <xdr:cNvSpPr txBox="1"/>
      </xdr:nvSpPr>
      <xdr:spPr>
        <a:xfrm>
          <a:off x="92286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8" name="直線コネクタ 117"/>
        <xdr:cNvCxnSpPr/>
      </xdr:nvCxnSpPr>
      <xdr:spPr>
        <a:xfrm>
          <a:off x="9645650" y="6032500"/>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9" name="テキスト ボックス 118"/>
        <xdr:cNvSpPr txBox="1"/>
      </xdr:nvSpPr>
      <xdr:spPr>
        <a:xfrm>
          <a:off x="92286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0" name="直線コネクタ 119"/>
        <xdr:cNvCxnSpPr/>
      </xdr:nvCxnSpPr>
      <xdr:spPr>
        <a:xfrm>
          <a:off x="9645650" y="5672667"/>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1" name="テキスト ボックス 120"/>
        <xdr:cNvSpPr txBox="1"/>
      </xdr:nvSpPr>
      <xdr:spPr>
        <a:xfrm>
          <a:off x="92286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2" name="直線コネクタ 121"/>
        <xdr:cNvCxnSpPr/>
      </xdr:nvCxnSpPr>
      <xdr:spPr>
        <a:xfrm>
          <a:off x="9645650" y="5312833"/>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3" name="テキスト ボックス 122"/>
        <xdr:cNvSpPr txBox="1"/>
      </xdr:nvSpPr>
      <xdr:spPr>
        <a:xfrm>
          <a:off x="93312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4" name="直線コネクタ 123"/>
        <xdr:cNvCxnSpPr/>
      </xdr:nvCxnSpPr>
      <xdr:spPr>
        <a:xfrm>
          <a:off x="9645650" y="4953000"/>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5" name="債務償還比率グラフ枠"/>
        <xdr:cNvSpPr/>
      </xdr:nvSpPr>
      <xdr:spPr>
        <a:xfrm>
          <a:off x="9645650" y="4953000"/>
          <a:ext cx="3584575"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22112</xdr:rowOff>
    </xdr:to>
    <xdr:cxnSp macro="">
      <xdr:nvCxnSpPr>
        <xdr:cNvPr id="126" name="直線コネクタ 125"/>
        <xdr:cNvCxnSpPr/>
      </xdr:nvCxnSpPr>
      <xdr:spPr>
        <a:xfrm flipV="1">
          <a:off x="12593320" y="5312833"/>
          <a:ext cx="1269" cy="1481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25939</xdr:rowOff>
    </xdr:from>
    <xdr:ext cx="560923" cy="259045"/>
    <xdr:sp macro="" textlink="">
      <xdr:nvSpPr>
        <xdr:cNvPr id="127" name="債務償還比率最小値テキスト"/>
        <xdr:cNvSpPr txBox="1"/>
      </xdr:nvSpPr>
      <xdr:spPr>
        <a:xfrm>
          <a:off x="12646025" y="679821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22112</xdr:rowOff>
    </xdr:from>
    <xdr:to>
      <xdr:col>76</xdr:col>
      <xdr:colOff>111125</xdr:colOff>
      <xdr:row>35</xdr:row>
      <xdr:rowOff>22112</xdr:rowOff>
    </xdr:to>
    <xdr:cxnSp macro="">
      <xdr:nvCxnSpPr>
        <xdr:cNvPr id="128" name="直線コネクタ 127"/>
        <xdr:cNvCxnSpPr/>
      </xdr:nvCxnSpPr>
      <xdr:spPr>
        <a:xfrm>
          <a:off x="12534900" y="679438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29" name="債務償還比率最大値テキスト"/>
        <xdr:cNvSpPr txBox="1"/>
      </xdr:nvSpPr>
      <xdr:spPr>
        <a:xfrm>
          <a:off x="12646025"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0" name="直線コネクタ 129"/>
        <xdr:cNvCxnSpPr/>
      </xdr:nvCxnSpPr>
      <xdr:spPr>
        <a:xfrm>
          <a:off x="12534900" y="5312833"/>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140169</xdr:rowOff>
    </xdr:from>
    <xdr:ext cx="469744" cy="259045"/>
    <xdr:sp macro="" textlink="">
      <xdr:nvSpPr>
        <xdr:cNvPr id="131" name="債務償還比率平均値テキスト"/>
        <xdr:cNvSpPr txBox="1"/>
      </xdr:nvSpPr>
      <xdr:spPr>
        <a:xfrm>
          <a:off x="12646025" y="58837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117292</xdr:rowOff>
    </xdr:from>
    <xdr:to>
      <xdr:col>76</xdr:col>
      <xdr:colOff>73025</xdr:colOff>
      <xdr:row>31</xdr:row>
      <xdr:rowOff>47442</xdr:rowOff>
    </xdr:to>
    <xdr:sp macro="" textlink="">
      <xdr:nvSpPr>
        <xdr:cNvPr id="132" name="フローチャート: 判断 131"/>
        <xdr:cNvSpPr/>
      </xdr:nvSpPr>
      <xdr:spPr>
        <a:xfrm>
          <a:off x="12573000" y="6032317"/>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117532</xdr:rowOff>
    </xdr:from>
    <xdr:to>
      <xdr:col>72</xdr:col>
      <xdr:colOff>123825</xdr:colOff>
      <xdr:row>31</xdr:row>
      <xdr:rowOff>47682</xdr:rowOff>
    </xdr:to>
    <xdr:sp macro="" textlink="">
      <xdr:nvSpPr>
        <xdr:cNvPr id="133" name="フローチャート: 判断 132"/>
        <xdr:cNvSpPr/>
      </xdr:nvSpPr>
      <xdr:spPr>
        <a:xfrm>
          <a:off x="11947525" y="603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113693</xdr:rowOff>
    </xdr:from>
    <xdr:to>
      <xdr:col>68</xdr:col>
      <xdr:colOff>123825</xdr:colOff>
      <xdr:row>31</xdr:row>
      <xdr:rowOff>43843</xdr:rowOff>
    </xdr:to>
    <xdr:sp macro="" textlink="">
      <xdr:nvSpPr>
        <xdr:cNvPr id="134" name="フローチャート: 判断 133"/>
        <xdr:cNvSpPr/>
      </xdr:nvSpPr>
      <xdr:spPr>
        <a:xfrm>
          <a:off x="11299825" y="6028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106616</xdr:rowOff>
    </xdr:from>
    <xdr:to>
      <xdr:col>64</xdr:col>
      <xdr:colOff>123825</xdr:colOff>
      <xdr:row>31</xdr:row>
      <xdr:rowOff>36766</xdr:rowOff>
    </xdr:to>
    <xdr:sp macro="" textlink="">
      <xdr:nvSpPr>
        <xdr:cNvPr id="135" name="フローチャート: 判断 134"/>
        <xdr:cNvSpPr/>
      </xdr:nvSpPr>
      <xdr:spPr>
        <a:xfrm>
          <a:off x="10652125" y="6021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66315</xdr:rowOff>
    </xdr:from>
    <xdr:to>
      <xdr:col>60</xdr:col>
      <xdr:colOff>123825</xdr:colOff>
      <xdr:row>30</xdr:row>
      <xdr:rowOff>167915</xdr:rowOff>
    </xdr:to>
    <xdr:sp macro="" textlink="">
      <xdr:nvSpPr>
        <xdr:cNvPr id="136" name="フローチャート: 判断 135"/>
        <xdr:cNvSpPr/>
      </xdr:nvSpPr>
      <xdr:spPr>
        <a:xfrm>
          <a:off x="10004425" y="5981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7" name="テキスト ボックス 136"/>
        <xdr:cNvSpPr txBox="1"/>
      </xdr:nvSpPr>
      <xdr:spPr>
        <a:xfrm>
          <a:off x="124460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8" name="テキスト ボックス 137"/>
        <xdr:cNvSpPr txBox="1"/>
      </xdr:nvSpPr>
      <xdr:spPr>
        <a:xfrm>
          <a:off x="118491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9" name="テキスト ボックス 138"/>
        <xdr:cNvSpPr txBox="1"/>
      </xdr:nvSpPr>
      <xdr:spPr>
        <a:xfrm>
          <a:off x="112014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0" name="テキスト ボックス 139"/>
        <xdr:cNvSpPr txBox="1"/>
      </xdr:nvSpPr>
      <xdr:spPr>
        <a:xfrm>
          <a:off x="10553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1" name="テキスト ボックス 140"/>
        <xdr:cNvSpPr txBox="1"/>
      </xdr:nvSpPr>
      <xdr:spPr>
        <a:xfrm>
          <a:off x="99060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153755</xdr:rowOff>
    </xdr:from>
    <xdr:to>
      <xdr:col>76</xdr:col>
      <xdr:colOff>73025</xdr:colOff>
      <xdr:row>31</xdr:row>
      <xdr:rowOff>83905</xdr:rowOff>
    </xdr:to>
    <xdr:sp macro="" textlink="">
      <xdr:nvSpPr>
        <xdr:cNvPr id="142" name="楕円 141"/>
        <xdr:cNvSpPr/>
      </xdr:nvSpPr>
      <xdr:spPr>
        <a:xfrm>
          <a:off x="12573000" y="606878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132182</xdr:rowOff>
    </xdr:from>
    <xdr:ext cx="469744" cy="259045"/>
    <xdr:sp macro="" textlink="">
      <xdr:nvSpPr>
        <xdr:cNvPr id="143" name="債務償還比率該当値テキスト"/>
        <xdr:cNvSpPr txBox="1"/>
      </xdr:nvSpPr>
      <xdr:spPr>
        <a:xfrm>
          <a:off x="12646025" y="604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83707</xdr:rowOff>
    </xdr:from>
    <xdr:to>
      <xdr:col>72</xdr:col>
      <xdr:colOff>123825</xdr:colOff>
      <xdr:row>31</xdr:row>
      <xdr:rowOff>13857</xdr:rowOff>
    </xdr:to>
    <xdr:sp macro="" textlink="">
      <xdr:nvSpPr>
        <xdr:cNvPr id="144" name="楕円 143"/>
        <xdr:cNvSpPr/>
      </xdr:nvSpPr>
      <xdr:spPr>
        <a:xfrm>
          <a:off x="11947525" y="5998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134507</xdr:rowOff>
    </xdr:from>
    <xdr:to>
      <xdr:col>76</xdr:col>
      <xdr:colOff>22225</xdr:colOff>
      <xdr:row>31</xdr:row>
      <xdr:rowOff>33105</xdr:rowOff>
    </xdr:to>
    <xdr:cxnSp macro="">
      <xdr:nvCxnSpPr>
        <xdr:cNvPr id="145" name="直線コネクタ 144"/>
        <xdr:cNvCxnSpPr/>
      </xdr:nvCxnSpPr>
      <xdr:spPr>
        <a:xfrm>
          <a:off x="11998325" y="6049532"/>
          <a:ext cx="596900" cy="70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94982</xdr:rowOff>
    </xdr:from>
    <xdr:to>
      <xdr:col>68</xdr:col>
      <xdr:colOff>123825</xdr:colOff>
      <xdr:row>31</xdr:row>
      <xdr:rowOff>25132</xdr:rowOff>
    </xdr:to>
    <xdr:sp macro="" textlink="">
      <xdr:nvSpPr>
        <xdr:cNvPr id="146" name="楕円 145"/>
        <xdr:cNvSpPr/>
      </xdr:nvSpPr>
      <xdr:spPr>
        <a:xfrm>
          <a:off x="11299825" y="6010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134507</xdr:rowOff>
    </xdr:from>
    <xdr:to>
      <xdr:col>72</xdr:col>
      <xdr:colOff>73025</xdr:colOff>
      <xdr:row>30</xdr:row>
      <xdr:rowOff>145782</xdr:rowOff>
    </xdr:to>
    <xdr:cxnSp macro="">
      <xdr:nvCxnSpPr>
        <xdr:cNvPr id="147" name="直線コネクタ 146"/>
        <xdr:cNvCxnSpPr/>
      </xdr:nvCxnSpPr>
      <xdr:spPr>
        <a:xfrm flipV="1">
          <a:off x="11350625" y="6049532"/>
          <a:ext cx="647700" cy="11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151476</xdr:rowOff>
    </xdr:from>
    <xdr:to>
      <xdr:col>64</xdr:col>
      <xdr:colOff>123825</xdr:colOff>
      <xdr:row>31</xdr:row>
      <xdr:rowOff>81626</xdr:rowOff>
    </xdr:to>
    <xdr:sp macro="" textlink="">
      <xdr:nvSpPr>
        <xdr:cNvPr id="148" name="楕円 147"/>
        <xdr:cNvSpPr/>
      </xdr:nvSpPr>
      <xdr:spPr>
        <a:xfrm>
          <a:off x="10652125" y="6066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145782</xdr:rowOff>
    </xdr:from>
    <xdr:to>
      <xdr:col>68</xdr:col>
      <xdr:colOff>73025</xdr:colOff>
      <xdr:row>31</xdr:row>
      <xdr:rowOff>30826</xdr:rowOff>
    </xdr:to>
    <xdr:cxnSp macro="">
      <xdr:nvCxnSpPr>
        <xdr:cNvPr id="149" name="直線コネクタ 148"/>
        <xdr:cNvCxnSpPr/>
      </xdr:nvCxnSpPr>
      <xdr:spPr>
        <a:xfrm flipV="1">
          <a:off x="10702925" y="6060807"/>
          <a:ext cx="647700" cy="56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143559</xdr:rowOff>
    </xdr:from>
    <xdr:to>
      <xdr:col>60</xdr:col>
      <xdr:colOff>123825</xdr:colOff>
      <xdr:row>31</xdr:row>
      <xdr:rowOff>73709</xdr:rowOff>
    </xdr:to>
    <xdr:sp macro="" textlink="">
      <xdr:nvSpPr>
        <xdr:cNvPr id="150" name="楕円 149"/>
        <xdr:cNvSpPr/>
      </xdr:nvSpPr>
      <xdr:spPr>
        <a:xfrm>
          <a:off x="10004425" y="6058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22909</xdr:rowOff>
    </xdr:from>
    <xdr:to>
      <xdr:col>64</xdr:col>
      <xdr:colOff>73025</xdr:colOff>
      <xdr:row>31</xdr:row>
      <xdr:rowOff>30826</xdr:rowOff>
    </xdr:to>
    <xdr:cxnSp macro="">
      <xdr:nvCxnSpPr>
        <xdr:cNvPr id="151" name="直線コネクタ 150"/>
        <xdr:cNvCxnSpPr/>
      </xdr:nvCxnSpPr>
      <xdr:spPr>
        <a:xfrm>
          <a:off x="10055225" y="6109384"/>
          <a:ext cx="647700" cy="7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38809</xdr:rowOff>
    </xdr:from>
    <xdr:ext cx="469744" cy="259045"/>
    <xdr:sp macro="" textlink="">
      <xdr:nvSpPr>
        <xdr:cNvPr id="152" name="n_1aveValue債務償還比率"/>
        <xdr:cNvSpPr txBox="1"/>
      </xdr:nvSpPr>
      <xdr:spPr>
        <a:xfrm>
          <a:off x="11779327" y="6125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34970</xdr:rowOff>
    </xdr:from>
    <xdr:ext cx="469744" cy="259045"/>
    <xdr:sp macro="" textlink="">
      <xdr:nvSpPr>
        <xdr:cNvPr id="153" name="n_2aveValue債務償還比率"/>
        <xdr:cNvSpPr txBox="1"/>
      </xdr:nvSpPr>
      <xdr:spPr>
        <a:xfrm>
          <a:off x="11144327" y="6121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53293</xdr:rowOff>
    </xdr:from>
    <xdr:ext cx="469744" cy="259045"/>
    <xdr:sp macro="" textlink="">
      <xdr:nvSpPr>
        <xdr:cNvPr id="154" name="n_3aveValue債務償還比率"/>
        <xdr:cNvSpPr txBox="1"/>
      </xdr:nvSpPr>
      <xdr:spPr>
        <a:xfrm>
          <a:off x="10496627" y="5796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12992</xdr:rowOff>
    </xdr:from>
    <xdr:ext cx="469744" cy="259045"/>
    <xdr:sp macro="" textlink="">
      <xdr:nvSpPr>
        <xdr:cNvPr id="155" name="n_4aveValue債務償還比率"/>
        <xdr:cNvSpPr txBox="1"/>
      </xdr:nvSpPr>
      <xdr:spPr>
        <a:xfrm>
          <a:off x="9848927" y="5756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30384</xdr:rowOff>
    </xdr:from>
    <xdr:ext cx="469744" cy="259045"/>
    <xdr:sp macro="" textlink="">
      <xdr:nvSpPr>
        <xdr:cNvPr id="156" name="n_1mainValue債務償還比率"/>
        <xdr:cNvSpPr txBox="1"/>
      </xdr:nvSpPr>
      <xdr:spPr>
        <a:xfrm>
          <a:off x="11779327" y="5773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41659</xdr:rowOff>
    </xdr:from>
    <xdr:ext cx="469744" cy="259045"/>
    <xdr:sp macro="" textlink="">
      <xdr:nvSpPr>
        <xdr:cNvPr id="157" name="n_2mainValue債務償還比率"/>
        <xdr:cNvSpPr txBox="1"/>
      </xdr:nvSpPr>
      <xdr:spPr>
        <a:xfrm>
          <a:off x="11144327" y="5785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72753</xdr:rowOff>
    </xdr:from>
    <xdr:ext cx="469744" cy="259045"/>
    <xdr:sp macro="" textlink="">
      <xdr:nvSpPr>
        <xdr:cNvPr id="158" name="n_3mainValue債務償還比率"/>
        <xdr:cNvSpPr txBox="1"/>
      </xdr:nvSpPr>
      <xdr:spPr>
        <a:xfrm>
          <a:off x="10496627" y="6159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64836</xdr:rowOff>
    </xdr:from>
    <xdr:ext cx="469744" cy="259045"/>
    <xdr:sp macro="" textlink="">
      <xdr:nvSpPr>
        <xdr:cNvPr id="159" name="n_4mainValue債務償還比率"/>
        <xdr:cNvSpPr txBox="1"/>
      </xdr:nvSpPr>
      <xdr:spPr>
        <a:xfrm>
          <a:off x="9848927" y="6151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0" name="正方形/長方形 159"/>
        <xdr:cNvSpPr/>
      </xdr:nvSpPr>
      <xdr:spPr>
        <a:xfrm>
          <a:off x="1098550" y="8001000"/>
          <a:ext cx="5019675"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1" name="正方形/長方形 160"/>
        <xdr:cNvSpPr/>
      </xdr:nvSpPr>
      <xdr:spPr>
        <a:xfrm>
          <a:off x="1098550" y="11811000"/>
          <a:ext cx="5019675"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2" name="テキスト ボックス 161"/>
        <xdr:cNvSpPr txBox="1"/>
      </xdr:nvSpPr>
      <xdr:spPr>
        <a:xfrm>
          <a:off x="8001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3" name="テキスト ボックス 162"/>
        <xdr:cNvSpPr txBox="1"/>
      </xdr:nvSpPr>
      <xdr:spPr>
        <a:xfrm>
          <a:off x="59563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4" name="テキスト ボックス 163"/>
        <xdr:cNvSpPr txBox="1"/>
      </xdr:nvSpPr>
      <xdr:spPr>
        <a:xfrm>
          <a:off x="8001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5" name="テキスト ボックス 164"/>
        <xdr:cNvSpPr txBox="1"/>
      </xdr:nvSpPr>
      <xdr:spPr>
        <a:xfrm>
          <a:off x="59563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49275" y="127000"/>
          <a:ext cx="107854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192500" y="190500"/>
          <a:ext cx="33909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211550" y="215900"/>
          <a:ext cx="33464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236950" y="241300"/>
          <a:ext cx="32893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秋田県横手市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3827125" y="190500"/>
          <a:ext cx="22606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3852525" y="215900"/>
          <a:ext cx="22161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3877925" y="241300"/>
          <a:ext cx="215900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47700" y="889000"/>
          <a:ext cx="858202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74700" y="920750"/>
          <a:ext cx="1168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08175" y="920750"/>
          <a:ext cx="113347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88,801
88,386
692.80
56,926,828
54,651,182
1,984,603
30,460,642
67,721,857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041650" y="920750"/>
          <a:ext cx="1295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337050" y="939800"/>
          <a:ext cx="17176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054725" y="939800"/>
          <a:ext cx="10699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15.9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188200" y="952500"/>
          <a:ext cx="5492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337050" y="1714500"/>
          <a:ext cx="17176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118225" y="1714500"/>
          <a:ext cx="3111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417050" y="889000"/>
          <a:ext cx="12954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648825" y="9525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648825" y="12192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648825" y="1549400"/>
          <a:ext cx="12319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499600" y="1041400"/>
          <a:ext cx="1809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553575" y="9906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553575" y="12573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56945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518650" y="1524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56945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518650" y="1905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12775"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12775"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12775"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12775"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47700" y="419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7747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7747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6192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6192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5908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5908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47700" y="533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3817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647700" y="762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66246"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647700" y="71628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xdr:cNvSpPr txBox="1"/>
      </xdr:nvSpPr>
      <xdr:spPr>
        <a:xfrm>
          <a:off x="3208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647700" y="67056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208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647700" y="62484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208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647700" y="57912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208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647700" y="533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3" name="テキスト ボックス 52"/>
        <xdr:cNvSpPr txBox="1"/>
      </xdr:nvSpPr>
      <xdr:spPr>
        <a:xfrm>
          <a:off x="36591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647700" y="533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131064</xdr:rowOff>
    </xdr:from>
    <xdr:to>
      <xdr:col>24</xdr:col>
      <xdr:colOff>62865</xdr:colOff>
      <xdr:row>41</xdr:row>
      <xdr:rowOff>167640</xdr:rowOff>
    </xdr:to>
    <xdr:cxnSp macro="">
      <xdr:nvCxnSpPr>
        <xdr:cNvPr id="55" name="直線コネクタ 54"/>
        <xdr:cNvCxnSpPr/>
      </xdr:nvCxnSpPr>
      <xdr:spPr>
        <a:xfrm flipV="1">
          <a:off x="3949065" y="5788914"/>
          <a:ext cx="0" cy="140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17</xdr:rowOff>
    </xdr:from>
    <xdr:ext cx="405111" cy="259045"/>
    <xdr:sp macro="" textlink="">
      <xdr:nvSpPr>
        <xdr:cNvPr id="56" name="【道路】&#10;有形固定資産減価償却率最小値テキスト"/>
        <xdr:cNvSpPr txBox="1"/>
      </xdr:nvSpPr>
      <xdr:spPr>
        <a:xfrm>
          <a:off x="3987800" y="720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167640</xdr:rowOff>
    </xdr:from>
    <xdr:to>
      <xdr:col>24</xdr:col>
      <xdr:colOff>152400</xdr:colOff>
      <xdr:row>41</xdr:row>
      <xdr:rowOff>167640</xdr:rowOff>
    </xdr:to>
    <xdr:cxnSp macro="">
      <xdr:nvCxnSpPr>
        <xdr:cNvPr id="57" name="直線コネクタ 56"/>
        <xdr:cNvCxnSpPr/>
      </xdr:nvCxnSpPr>
      <xdr:spPr>
        <a:xfrm>
          <a:off x="3889375" y="719709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77741</xdr:rowOff>
    </xdr:from>
    <xdr:ext cx="405111" cy="259045"/>
    <xdr:sp macro="" textlink="">
      <xdr:nvSpPr>
        <xdr:cNvPr id="58" name="【道路】&#10;有形固定資産減価償却率最大値テキスト"/>
        <xdr:cNvSpPr txBox="1"/>
      </xdr:nvSpPr>
      <xdr:spPr>
        <a:xfrm>
          <a:off x="3987800" y="5564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131064</xdr:rowOff>
    </xdr:from>
    <xdr:to>
      <xdr:col>24</xdr:col>
      <xdr:colOff>152400</xdr:colOff>
      <xdr:row>33</xdr:row>
      <xdr:rowOff>131064</xdr:rowOff>
    </xdr:to>
    <xdr:cxnSp macro="">
      <xdr:nvCxnSpPr>
        <xdr:cNvPr id="59" name="直線コネクタ 58"/>
        <xdr:cNvCxnSpPr/>
      </xdr:nvCxnSpPr>
      <xdr:spPr>
        <a:xfrm>
          <a:off x="3889375" y="578891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43705</xdr:rowOff>
    </xdr:from>
    <xdr:ext cx="405111" cy="259045"/>
    <xdr:sp macro="" textlink="">
      <xdr:nvSpPr>
        <xdr:cNvPr id="60" name="【道路】&#10;有形固定資産減価償却率平均値テキスト"/>
        <xdr:cNvSpPr txBox="1"/>
      </xdr:nvSpPr>
      <xdr:spPr>
        <a:xfrm>
          <a:off x="3987800" y="65588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20828</xdr:rowOff>
    </xdr:from>
    <xdr:to>
      <xdr:col>24</xdr:col>
      <xdr:colOff>114300</xdr:colOff>
      <xdr:row>39</xdr:row>
      <xdr:rowOff>122428</xdr:rowOff>
    </xdr:to>
    <xdr:sp macro="" textlink="">
      <xdr:nvSpPr>
        <xdr:cNvPr id="61" name="フローチャート: 判断 60"/>
        <xdr:cNvSpPr/>
      </xdr:nvSpPr>
      <xdr:spPr>
        <a:xfrm>
          <a:off x="3898900" y="670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164846</xdr:rowOff>
    </xdr:from>
    <xdr:to>
      <xdr:col>20</xdr:col>
      <xdr:colOff>38100</xdr:colOff>
      <xdr:row>39</xdr:row>
      <xdr:rowOff>94996</xdr:rowOff>
    </xdr:to>
    <xdr:sp macro="" textlink="">
      <xdr:nvSpPr>
        <xdr:cNvPr id="62" name="フローチャート: 判断 61"/>
        <xdr:cNvSpPr/>
      </xdr:nvSpPr>
      <xdr:spPr>
        <a:xfrm>
          <a:off x="3203575" y="6679946"/>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132842</xdr:rowOff>
    </xdr:from>
    <xdr:to>
      <xdr:col>15</xdr:col>
      <xdr:colOff>101600</xdr:colOff>
      <xdr:row>39</xdr:row>
      <xdr:rowOff>62992</xdr:rowOff>
    </xdr:to>
    <xdr:sp macro="" textlink="">
      <xdr:nvSpPr>
        <xdr:cNvPr id="63" name="フローチャート: 判断 62"/>
        <xdr:cNvSpPr/>
      </xdr:nvSpPr>
      <xdr:spPr>
        <a:xfrm>
          <a:off x="2428875" y="664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105410</xdr:rowOff>
    </xdr:from>
    <xdr:to>
      <xdr:col>10</xdr:col>
      <xdr:colOff>165100</xdr:colOff>
      <xdr:row>39</xdr:row>
      <xdr:rowOff>35560</xdr:rowOff>
    </xdr:to>
    <xdr:sp macro="" textlink="">
      <xdr:nvSpPr>
        <xdr:cNvPr id="64" name="フローチャート: 判断 63"/>
        <xdr:cNvSpPr/>
      </xdr:nvSpPr>
      <xdr:spPr>
        <a:xfrm>
          <a:off x="1682750" y="662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254</xdr:rowOff>
    </xdr:from>
    <xdr:to>
      <xdr:col>6</xdr:col>
      <xdr:colOff>38100</xdr:colOff>
      <xdr:row>38</xdr:row>
      <xdr:rowOff>101854</xdr:rowOff>
    </xdr:to>
    <xdr:sp macro="" textlink="">
      <xdr:nvSpPr>
        <xdr:cNvPr id="65" name="フローチャート: 判断 64"/>
        <xdr:cNvSpPr/>
      </xdr:nvSpPr>
      <xdr:spPr>
        <a:xfrm>
          <a:off x="936625" y="651535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37877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0734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3177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5716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8064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29972</xdr:rowOff>
    </xdr:from>
    <xdr:to>
      <xdr:col>24</xdr:col>
      <xdr:colOff>114300</xdr:colOff>
      <xdr:row>39</xdr:row>
      <xdr:rowOff>131572</xdr:rowOff>
    </xdr:to>
    <xdr:sp macro="" textlink="">
      <xdr:nvSpPr>
        <xdr:cNvPr id="71" name="楕円 70"/>
        <xdr:cNvSpPr/>
      </xdr:nvSpPr>
      <xdr:spPr>
        <a:xfrm>
          <a:off x="3898900" y="671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8399</xdr:rowOff>
    </xdr:from>
    <xdr:ext cx="405111" cy="259045"/>
    <xdr:sp macro="" textlink="">
      <xdr:nvSpPr>
        <xdr:cNvPr id="72" name="【道路】&#10;有形固定資産減価償却率該当値テキスト"/>
        <xdr:cNvSpPr txBox="1"/>
      </xdr:nvSpPr>
      <xdr:spPr>
        <a:xfrm>
          <a:off x="3987800" y="6694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160274</xdr:rowOff>
    </xdr:from>
    <xdr:to>
      <xdr:col>20</xdr:col>
      <xdr:colOff>38100</xdr:colOff>
      <xdr:row>39</xdr:row>
      <xdr:rowOff>90424</xdr:rowOff>
    </xdr:to>
    <xdr:sp macro="" textlink="">
      <xdr:nvSpPr>
        <xdr:cNvPr id="73" name="楕円 72"/>
        <xdr:cNvSpPr/>
      </xdr:nvSpPr>
      <xdr:spPr>
        <a:xfrm>
          <a:off x="3203575" y="6675374"/>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39624</xdr:rowOff>
    </xdr:from>
    <xdr:to>
      <xdr:col>24</xdr:col>
      <xdr:colOff>63500</xdr:colOff>
      <xdr:row>39</xdr:row>
      <xdr:rowOff>80772</xdr:rowOff>
    </xdr:to>
    <xdr:cxnSp macro="">
      <xdr:nvCxnSpPr>
        <xdr:cNvPr id="74" name="直線コネクタ 73"/>
        <xdr:cNvCxnSpPr/>
      </xdr:nvCxnSpPr>
      <xdr:spPr>
        <a:xfrm>
          <a:off x="3235325" y="6726174"/>
          <a:ext cx="714375"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119126</xdr:rowOff>
    </xdr:from>
    <xdr:to>
      <xdr:col>15</xdr:col>
      <xdr:colOff>101600</xdr:colOff>
      <xdr:row>39</xdr:row>
      <xdr:rowOff>49276</xdr:rowOff>
    </xdr:to>
    <xdr:sp macro="" textlink="">
      <xdr:nvSpPr>
        <xdr:cNvPr id="75" name="楕円 74"/>
        <xdr:cNvSpPr/>
      </xdr:nvSpPr>
      <xdr:spPr>
        <a:xfrm>
          <a:off x="2428875" y="6634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169926</xdr:rowOff>
    </xdr:from>
    <xdr:to>
      <xdr:col>19</xdr:col>
      <xdr:colOff>177800</xdr:colOff>
      <xdr:row>39</xdr:row>
      <xdr:rowOff>39624</xdr:rowOff>
    </xdr:to>
    <xdr:cxnSp macro="">
      <xdr:nvCxnSpPr>
        <xdr:cNvPr id="76" name="直線コネクタ 75"/>
        <xdr:cNvCxnSpPr/>
      </xdr:nvCxnSpPr>
      <xdr:spPr>
        <a:xfrm>
          <a:off x="2479675" y="6685026"/>
          <a:ext cx="75565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77978</xdr:rowOff>
    </xdr:from>
    <xdr:to>
      <xdr:col>10</xdr:col>
      <xdr:colOff>165100</xdr:colOff>
      <xdr:row>39</xdr:row>
      <xdr:rowOff>8128</xdr:rowOff>
    </xdr:to>
    <xdr:sp macro="" textlink="">
      <xdr:nvSpPr>
        <xdr:cNvPr id="77" name="楕円 76"/>
        <xdr:cNvSpPr/>
      </xdr:nvSpPr>
      <xdr:spPr>
        <a:xfrm>
          <a:off x="1682750" y="6593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128778</xdr:rowOff>
    </xdr:from>
    <xdr:to>
      <xdr:col>15</xdr:col>
      <xdr:colOff>50800</xdr:colOff>
      <xdr:row>38</xdr:row>
      <xdr:rowOff>169926</xdr:rowOff>
    </xdr:to>
    <xdr:cxnSp macro="">
      <xdr:nvCxnSpPr>
        <xdr:cNvPr id="78" name="直線コネクタ 77"/>
        <xdr:cNvCxnSpPr/>
      </xdr:nvCxnSpPr>
      <xdr:spPr>
        <a:xfrm>
          <a:off x="1733550" y="6643878"/>
          <a:ext cx="746125"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86123</xdr:rowOff>
    </xdr:from>
    <xdr:ext cx="405111" cy="259045"/>
    <xdr:sp macro="" textlink="">
      <xdr:nvSpPr>
        <xdr:cNvPr id="79" name="n_1aveValue【道路】&#10;有形固定資産減価償却率"/>
        <xdr:cNvSpPr txBox="1"/>
      </xdr:nvSpPr>
      <xdr:spPr>
        <a:xfrm>
          <a:off x="3067694" y="6772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54119</xdr:rowOff>
    </xdr:from>
    <xdr:ext cx="405111" cy="259045"/>
    <xdr:sp macro="" textlink="">
      <xdr:nvSpPr>
        <xdr:cNvPr id="80" name="n_2aveValue【道路】&#10;有形固定資産減価償却率"/>
        <xdr:cNvSpPr txBox="1"/>
      </xdr:nvSpPr>
      <xdr:spPr>
        <a:xfrm>
          <a:off x="2305694" y="6740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26687</xdr:rowOff>
    </xdr:from>
    <xdr:ext cx="405111" cy="259045"/>
    <xdr:sp macro="" textlink="">
      <xdr:nvSpPr>
        <xdr:cNvPr id="81" name="n_3aveValue【道路】&#10;有形固定資産減価償却率"/>
        <xdr:cNvSpPr txBox="1"/>
      </xdr:nvSpPr>
      <xdr:spPr>
        <a:xfrm>
          <a:off x="1559569" y="671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118381</xdr:rowOff>
    </xdr:from>
    <xdr:ext cx="405111" cy="259045"/>
    <xdr:sp macro="" textlink="">
      <xdr:nvSpPr>
        <xdr:cNvPr id="82" name="n_4aveValue【道路】&#10;有形固定資産減価償却率"/>
        <xdr:cNvSpPr txBox="1"/>
      </xdr:nvSpPr>
      <xdr:spPr>
        <a:xfrm>
          <a:off x="813444" y="6290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106951</xdr:rowOff>
    </xdr:from>
    <xdr:ext cx="405111" cy="259045"/>
    <xdr:sp macro="" textlink="">
      <xdr:nvSpPr>
        <xdr:cNvPr id="83" name="n_1mainValue【道路】&#10;有形固定資産減価償却率"/>
        <xdr:cNvSpPr txBox="1"/>
      </xdr:nvSpPr>
      <xdr:spPr>
        <a:xfrm>
          <a:off x="3067694" y="6450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65803</xdr:rowOff>
    </xdr:from>
    <xdr:ext cx="405111" cy="259045"/>
    <xdr:sp macro="" textlink="">
      <xdr:nvSpPr>
        <xdr:cNvPr id="84" name="n_2mainValue【道路】&#10;有形固定資産減価償却率"/>
        <xdr:cNvSpPr txBox="1"/>
      </xdr:nvSpPr>
      <xdr:spPr>
        <a:xfrm>
          <a:off x="2305694" y="6409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24655</xdr:rowOff>
    </xdr:from>
    <xdr:ext cx="405111" cy="259045"/>
    <xdr:sp macro="" textlink="">
      <xdr:nvSpPr>
        <xdr:cNvPr id="85" name="n_3mainValue【道路】&#10;有形固定資産減価償却率"/>
        <xdr:cNvSpPr txBox="1"/>
      </xdr:nvSpPr>
      <xdr:spPr>
        <a:xfrm>
          <a:off x="1559569" y="6368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5632450" y="419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573087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573087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66040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66040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75755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75755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5632450" y="533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4" name="テキスト ボックス 93"/>
        <xdr:cNvSpPr txBox="1"/>
      </xdr:nvSpPr>
      <xdr:spPr>
        <a:xfrm>
          <a:off x="559435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5632450" y="762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6" name="直線コネクタ 95"/>
        <xdr:cNvCxnSpPr/>
      </xdr:nvCxnSpPr>
      <xdr:spPr>
        <a:xfrm>
          <a:off x="5632450" y="7293428"/>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7" name="テキスト ボックス 96"/>
        <xdr:cNvSpPr txBox="1"/>
      </xdr:nvSpPr>
      <xdr:spPr>
        <a:xfrm>
          <a:off x="52224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8" name="直線コネクタ 97"/>
        <xdr:cNvCxnSpPr/>
      </xdr:nvCxnSpPr>
      <xdr:spPr>
        <a:xfrm>
          <a:off x="5632450" y="6966857"/>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99" name="テキスト ボックス 98"/>
        <xdr:cNvSpPr txBox="1"/>
      </xdr:nvSpPr>
      <xdr:spPr>
        <a:xfrm>
          <a:off x="517735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0" name="直線コネクタ 99"/>
        <xdr:cNvCxnSpPr/>
      </xdr:nvCxnSpPr>
      <xdr:spPr>
        <a:xfrm>
          <a:off x="5632450" y="6640285"/>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1" name="テキスト ボックス 100"/>
        <xdr:cNvSpPr txBox="1"/>
      </xdr:nvSpPr>
      <xdr:spPr>
        <a:xfrm>
          <a:off x="517735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2" name="直線コネクタ 101"/>
        <xdr:cNvCxnSpPr/>
      </xdr:nvCxnSpPr>
      <xdr:spPr>
        <a:xfrm>
          <a:off x="5632450" y="6313714"/>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3" name="テキスト ボックス 102"/>
        <xdr:cNvSpPr txBox="1"/>
      </xdr:nvSpPr>
      <xdr:spPr>
        <a:xfrm>
          <a:off x="517735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4" name="直線コネクタ 103"/>
        <xdr:cNvCxnSpPr/>
      </xdr:nvCxnSpPr>
      <xdr:spPr>
        <a:xfrm>
          <a:off x="5632450" y="5987143"/>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05" name="テキスト ボックス 104"/>
        <xdr:cNvSpPr txBox="1"/>
      </xdr:nvSpPr>
      <xdr:spPr>
        <a:xfrm>
          <a:off x="517735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6" name="直線コネクタ 105"/>
        <xdr:cNvCxnSpPr/>
      </xdr:nvCxnSpPr>
      <xdr:spPr>
        <a:xfrm>
          <a:off x="5632450" y="5660572"/>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07" name="テキスト ボックス 106"/>
        <xdr:cNvSpPr txBox="1"/>
      </xdr:nvSpPr>
      <xdr:spPr>
        <a:xfrm>
          <a:off x="517735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xdr:cNvCxnSpPr/>
      </xdr:nvCxnSpPr>
      <xdr:spPr>
        <a:xfrm>
          <a:off x="5632450" y="533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9" name="テキスト ボックス 108"/>
        <xdr:cNvSpPr txBox="1"/>
      </xdr:nvSpPr>
      <xdr:spPr>
        <a:xfrm>
          <a:off x="517735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道路】&#10;一人当たり延長グラフ枠"/>
        <xdr:cNvSpPr/>
      </xdr:nvSpPr>
      <xdr:spPr>
        <a:xfrm>
          <a:off x="5632450" y="533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134362</xdr:rowOff>
    </xdr:from>
    <xdr:to>
      <xdr:col>54</xdr:col>
      <xdr:colOff>189865</xdr:colOff>
      <xdr:row>42</xdr:row>
      <xdr:rowOff>46319</xdr:rowOff>
    </xdr:to>
    <xdr:cxnSp macro="">
      <xdr:nvCxnSpPr>
        <xdr:cNvPr id="111" name="直線コネクタ 110"/>
        <xdr:cNvCxnSpPr/>
      </xdr:nvCxnSpPr>
      <xdr:spPr>
        <a:xfrm flipV="1">
          <a:off x="8905240" y="5792212"/>
          <a:ext cx="0" cy="1455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50146</xdr:rowOff>
    </xdr:from>
    <xdr:ext cx="469744" cy="259045"/>
    <xdr:sp macro="" textlink="">
      <xdr:nvSpPr>
        <xdr:cNvPr id="112" name="【道路】&#10;一人当たり延長最小値テキスト"/>
        <xdr:cNvSpPr txBox="1"/>
      </xdr:nvSpPr>
      <xdr:spPr>
        <a:xfrm>
          <a:off x="8943975" y="7251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46319</xdr:rowOff>
    </xdr:from>
    <xdr:to>
      <xdr:col>55</xdr:col>
      <xdr:colOff>88900</xdr:colOff>
      <xdr:row>42</xdr:row>
      <xdr:rowOff>46319</xdr:rowOff>
    </xdr:to>
    <xdr:cxnSp macro="">
      <xdr:nvCxnSpPr>
        <xdr:cNvPr id="113" name="直線コネクタ 112"/>
        <xdr:cNvCxnSpPr/>
      </xdr:nvCxnSpPr>
      <xdr:spPr>
        <a:xfrm>
          <a:off x="8845550" y="724721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81039</xdr:rowOff>
    </xdr:from>
    <xdr:ext cx="534377" cy="259045"/>
    <xdr:sp macro="" textlink="">
      <xdr:nvSpPr>
        <xdr:cNvPr id="114" name="【道路】&#10;一人当たり延長最大値テキスト"/>
        <xdr:cNvSpPr txBox="1"/>
      </xdr:nvSpPr>
      <xdr:spPr>
        <a:xfrm>
          <a:off x="8943975" y="5567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134362</xdr:rowOff>
    </xdr:from>
    <xdr:to>
      <xdr:col>55</xdr:col>
      <xdr:colOff>88900</xdr:colOff>
      <xdr:row>33</xdr:row>
      <xdr:rowOff>134362</xdr:rowOff>
    </xdr:to>
    <xdr:cxnSp macro="">
      <xdr:nvCxnSpPr>
        <xdr:cNvPr id="115" name="直線コネクタ 114"/>
        <xdr:cNvCxnSpPr/>
      </xdr:nvCxnSpPr>
      <xdr:spPr>
        <a:xfrm>
          <a:off x="8845550" y="579221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93014</xdr:rowOff>
    </xdr:from>
    <xdr:ext cx="534377" cy="259045"/>
    <xdr:sp macro="" textlink="">
      <xdr:nvSpPr>
        <xdr:cNvPr id="116" name="【道路】&#10;一人当たり延長平均値テキスト"/>
        <xdr:cNvSpPr txBox="1"/>
      </xdr:nvSpPr>
      <xdr:spPr>
        <a:xfrm>
          <a:off x="8943975" y="66081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114587</xdr:rowOff>
    </xdr:from>
    <xdr:to>
      <xdr:col>55</xdr:col>
      <xdr:colOff>50800</xdr:colOff>
      <xdr:row>39</xdr:row>
      <xdr:rowOff>44737</xdr:rowOff>
    </xdr:to>
    <xdr:sp macro="" textlink="">
      <xdr:nvSpPr>
        <xdr:cNvPr id="117" name="フローチャート: 判断 116"/>
        <xdr:cNvSpPr/>
      </xdr:nvSpPr>
      <xdr:spPr>
        <a:xfrm>
          <a:off x="8883650" y="6629687"/>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108447</xdr:rowOff>
    </xdr:from>
    <xdr:to>
      <xdr:col>50</xdr:col>
      <xdr:colOff>165100</xdr:colOff>
      <xdr:row>39</xdr:row>
      <xdr:rowOff>38597</xdr:rowOff>
    </xdr:to>
    <xdr:sp macro="" textlink="">
      <xdr:nvSpPr>
        <xdr:cNvPr id="118" name="フローチャート: 判断 117"/>
        <xdr:cNvSpPr/>
      </xdr:nvSpPr>
      <xdr:spPr>
        <a:xfrm>
          <a:off x="8159750" y="6623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137349</xdr:rowOff>
    </xdr:from>
    <xdr:to>
      <xdr:col>46</xdr:col>
      <xdr:colOff>38100</xdr:colOff>
      <xdr:row>39</xdr:row>
      <xdr:rowOff>67499</xdr:rowOff>
    </xdr:to>
    <xdr:sp macro="" textlink="">
      <xdr:nvSpPr>
        <xdr:cNvPr id="119" name="フローチャート: 判断 118"/>
        <xdr:cNvSpPr/>
      </xdr:nvSpPr>
      <xdr:spPr>
        <a:xfrm>
          <a:off x="7413625" y="6652449"/>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149399</xdr:rowOff>
    </xdr:from>
    <xdr:to>
      <xdr:col>41</xdr:col>
      <xdr:colOff>101600</xdr:colOff>
      <xdr:row>38</xdr:row>
      <xdr:rowOff>79549</xdr:rowOff>
    </xdr:to>
    <xdr:sp macro="" textlink="">
      <xdr:nvSpPr>
        <xdr:cNvPr id="120" name="フローチャート: 判断 119"/>
        <xdr:cNvSpPr/>
      </xdr:nvSpPr>
      <xdr:spPr>
        <a:xfrm>
          <a:off x="6638925" y="6493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6361</xdr:rowOff>
    </xdr:from>
    <xdr:to>
      <xdr:col>36</xdr:col>
      <xdr:colOff>165100</xdr:colOff>
      <xdr:row>39</xdr:row>
      <xdr:rowOff>107961</xdr:rowOff>
    </xdr:to>
    <xdr:sp macro="" textlink="">
      <xdr:nvSpPr>
        <xdr:cNvPr id="121" name="フローチャート: 判断 120"/>
        <xdr:cNvSpPr/>
      </xdr:nvSpPr>
      <xdr:spPr>
        <a:xfrm>
          <a:off x="5892800" y="669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xdr:cNvSpPr txBox="1"/>
      </xdr:nvSpPr>
      <xdr:spPr>
        <a:xfrm>
          <a:off x="87439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xdr:cNvSpPr txBox="1"/>
      </xdr:nvSpPr>
      <xdr:spPr>
        <a:xfrm>
          <a:off x="80486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xdr:cNvSpPr txBox="1"/>
      </xdr:nvSpPr>
      <xdr:spPr>
        <a:xfrm>
          <a:off x="72834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xdr:cNvSpPr txBox="1"/>
      </xdr:nvSpPr>
      <xdr:spPr>
        <a:xfrm>
          <a:off x="652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xdr:cNvSpPr txBox="1"/>
      </xdr:nvSpPr>
      <xdr:spPr>
        <a:xfrm>
          <a:off x="57816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90290</xdr:rowOff>
    </xdr:from>
    <xdr:to>
      <xdr:col>55</xdr:col>
      <xdr:colOff>50800</xdr:colOff>
      <xdr:row>38</xdr:row>
      <xdr:rowOff>20440</xdr:rowOff>
    </xdr:to>
    <xdr:sp macro="" textlink="">
      <xdr:nvSpPr>
        <xdr:cNvPr id="127" name="楕円 126"/>
        <xdr:cNvSpPr/>
      </xdr:nvSpPr>
      <xdr:spPr>
        <a:xfrm>
          <a:off x="8883650" y="643394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113167</xdr:rowOff>
    </xdr:from>
    <xdr:ext cx="534377" cy="259045"/>
    <xdr:sp macro="" textlink="">
      <xdr:nvSpPr>
        <xdr:cNvPr id="128" name="【道路】&#10;一人当たり延長該当値テキスト"/>
        <xdr:cNvSpPr txBox="1"/>
      </xdr:nvSpPr>
      <xdr:spPr>
        <a:xfrm>
          <a:off x="8943975" y="6285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103451</xdr:rowOff>
    </xdr:from>
    <xdr:to>
      <xdr:col>50</xdr:col>
      <xdr:colOff>165100</xdr:colOff>
      <xdr:row>38</xdr:row>
      <xdr:rowOff>33601</xdr:rowOff>
    </xdr:to>
    <xdr:sp macro="" textlink="">
      <xdr:nvSpPr>
        <xdr:cNvPr id="129" name="楕円 128"/>
        <xdr:cNvSpPr/>
      </xdr:nvSpPr>
      <xdr:spPr>
        <a:xfrm>
          <a:off x="8159750" y="6447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141090</xdr:rowOff>
    </xdr:from>
    <xdr:to>
      <xdr:col>55</xdr:col>
      <xdr:colOff>0</xdr:colOff>
      <xdr:row>37</xdr:row>
      <xdr:rowOff>154251</xdr:rowOff>
    </xdr:to>
    <xdr:cxnSp macro="">
      <xdr:nvCxnSpPr>
        <xdr:cNvPr id="130" name="直線コネクタ 129"/>
        <xdr:cNvCxnSpPr/>
      </xdr:nvCxnSpPr>
      <xdr:spPr>
        <a:xfrm flipV="1">
          <a:off x="8210550" y="6484740"/>
          <a:ext cx="695325" cy="13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114162</xdr:rowOff>
    </xdr:from>
    <xdr:to>
      <xdr:col>46</xdr:col>
      <xdr:colOff>38100</xdr:colOff>
      <xdr:row>38</xdr:row>
      <xdr:rowOff>44312</xdr:rowOff>
    </xdr:to>
    <xdr:sp macro="" textlink="">
      <xdr:nvSpPr>
        <xdr:cNvPr id="131" name="楕円 130"/>
        <xdr:cNvSpPr/>
      </xdr:nvSpPr>
      <xdr:spPr>
        <a:xfrm>
          <a:off x="7413625" y="6457812"/>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154251</xdr:rowOff>
    </xdr:from>
    <xdr:to>
      <xdr:col>50</xdr:col>
      <xdr:colOff>114300</xdr:colOff>
      <xdr:row>37</xdr:row>
      <xdr:rowOff>164962</xdr:rowOff>
    </xdr:to>
    <xdr:cxnSp macro="">
      <xdr:nvCxnSpPr>
        <xdr:cNvPr id="132" name="直線コネクタ 131"/>
        <xdr:cNvCxnSpPr/>
      </xdr:nvCxnSpPr>
      <xdr:spPr>
        <a:xfrm flipV="1">
          <a:off x="7445375" y="6497901"/>
          <a:ext cx="765175" cy="10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126082</xdr:rowOff>
    </xdr:from>
    <xdr:to>
      <xdr:col>41</xdr:col>
      <xdr:colOff>101600</xdr:colOff>
      <xdr:row>38</xdr:row>
      <xdr:rowOff>56232</xdr:rowOff>
    </xdr:to>
    <xdr:sp macro="" textlink="">
      <xdr:nvSpPr>
        <xdr:cNvPr id="133" name="楕円 132"/>
        <xdr:cNvSpPr/>
      </xdr:nvSpPr>
      <xdr:spPr>
        <a:xfrm>
          <a:off x="6638925" y="6469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164962</xdr:rowOff>
    </xdr:from>
    <xdr:to>
      <xdr:col>45</xdr:col>
      <xdr:colOff>177800</xdr:colOff>
      <xdr:row>38</xdr:row>
      <xdr:rowOff>5432</xdr:rowOff>
    </xdr:to>
    <xdr:cxnSp macro="">
      <xdr:nvCxnSpPr>
        <xdr:cNvPr id="134" name="直線コネクタ 133"/>
        <xdr:cNvCxnSpPr/>
      </xdr:nvCxnSpPr>
      <xdr:spPr>
        <a:xfrm flipV="1">
          <a:off x="6689725" y="6508612"/>
          <a:ext cx="755650" cy="1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29724</xdr:rowOff>
    </xdr:from>
    <xdr:ext cx="534377" cy="259045"/>
    <xdr:sp macro="" textlink="">
      <xdr:nvSpPr>
        <xdr:cNvPr id="135" name="n_1aveValue【道路】&#10;一人当たり延長"/>
        <xdr:cNvSpPr txBox="1"/>
      </xdr:nvSpPr>
      <xdr:spPr>
        <a:xfrm>
          <a:off x="7959236" y="6716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58626</xdr:rowOff>
    </xdr:from>
    <xdr:ext cx="534377" cy="259045"/>
    <xdr:sp macro="" textlink="">
      <xdr:nvSpPr>
        <xdr:cNvPr id="136" name="n_2aveValue【道路】&#10;一人当たり延長"/>
        <xdr:cNvSpPr txBox="1"/>
      </xdr:nvSpPr>
      <xdr:spPr>
        <a:xfrm>
          <a:off x="7225811" y="6745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70676</xdr:rowOff>
    </xdr:from>
    <xdr:ext cx="534377" cy="259045"/>
    <xdr:sp macro="" textlink="">
      <xdr:nvSpPr>
        <xdr:cNvPr id="137" name="n_3aveValue【道路】&#10;一人当たり延長"/>
        <xdr:cNvSpPr txBox="1"/>
      </xdr:nvSpPr>
      <xdr:spPr>
        <a:xfrm>
          <a:off x="6479686" y="6585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124488</xdr:rowOff>
    </xdr:from>
    <xdr:ext cx="534377" cy="259045"/>
    <xdr:sp macro="" textlink="">
      <xdr:nvSpPr>
        <xdr:cNvPr id="138" name="n_4aveValue【道路】&#10;一人当たり延長"/>
        <xdr:cNvSpPr txBox="1"/>
      </xdr:nvSpPr>
      <xdr:spPr>
        <a:xfrm>
          <a:off x="5704986" y="6468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36</xdr:row>
      <xdr:rowOff>50128</xdr:rowOff>
    </xdr:from>
    <xdr:ext cx="534377" cy="259045"/>
    <xdr:sp macro="" textlink="">
      <xdr:nvSpPr>
        <xdr:cNvPr id="139" name="n_1mainValue【道路】&#10;一人当たり延長"/>
        <xdr:cNvSpPr txBox="1"/>
      </xdr:nvSpPr>
      <xdr:spPr>
        <a:xfrm>
          <a:off x="7959236" y="6222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60839</xdr:rowOff>
    </xdr:from>
    <xdr:ext cx="534377" cy="259045"/>
    <xdr:sp macro="" textlink="">
      <xdr:nvSpPr>
        <xdr:cNvPr id="140" name="n_2mainValue【道路】&#10;一人当たり延長"/>
        <xdr:cNvSpPr txBox="1"/>
      </xdr:nvSpPr>
      <xdr:spPr>
        <a:xfrm>
          <a:off x="7225811" y="6233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72759</xdr:rowOff>
    </xdr:from>
    <xdr:ext cx="534377" cy="259045"/>
    <xdr:sp macro="" textlink="">
      <xdr:nvSpPr>
        <xdr:cNvPr id="141" name="n_3mainValue【道路】&#10;一人当たり延長"/>
        <xdr:cNvSpPr txBox="1"/>
      </xdr:nvSpPr>
      <xdr:spPr>
        <a:xfrm>
          <a:off x="6479686" y="6244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2" name="正方形/長方形 141"/>
        <xdr:cNvSpPr/>
      </xdr:nvSpPr>
      <xdr:spPr>
        <a:xfrm>
          <a:off x="647700" y="800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3" name="正方形/長方形 142"/>
        <xdr:cNvSpPr/>
      </xdr:nvSpPr>
      <xdr:spPr>
        <a:xfrm>
          <a:off x="7747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4" name="正方形/長方形 143"/>
        <xdr:cNvSpPr/>
      </xdr:nvSpPr>
      <xdr:spPr>
        <a:xfrm>
          <a:off x="7747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5" name="正方形/長方形 144"/>
        <xdr:cNvSpPr/>
      </xdr:nvSpPr>
      <xdr:spPr>
        <a:xfrm>
          <a:off x="16192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6" name="正方形/長方形 145"/>
        <xdr:cNvSpPr/>
      </xdr:nvSpPr>
      <xdr:spPr>
        <a:xfrm>
          <a:off x="16192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7" name="正方形/長方形 146"/>
        <xdr:cNvSpPr/>
      </xdr:nvSpPr>
      <xdr:spPr>
        <a:xfrm>
          <a:off x="25908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8" name="正方形/長方形 147"/>
        <xdr:cNvSpPr/>
      </xdr:nvSpPr>
      <xdr:spPr>
        <a:xfrm>
          <a:off x="25908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9" name="正方形/長方形 148"/>
        <xdr:cNvSpPr/>
      </xdr:nvSpPr>
      <xdr:spPr>
        <a:xfrm>
          <a:off x="647700" y="914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0" name="テキスト ボックス 149"/>
        <xdr:cNvSpPr txBox="1"/>
      </xdr:nvSpPr>
      <xdr:spPr>
        <a:xfrm>
          <a:off x="63817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1" name="直線コネクタ 150"/>
        <xdr:cNvCxnSpPr/>
      </xdr:nvCxnSpPr>
      <xdr:spPr>
        <a:xfrm>
          <a:off x="647700" y="1143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2" name="テキスト ボックス 151"/>
        <xdr:cNvSpPr txBox="1"/>
      </xdr:nvSpPr>
      <xdr:spPr>
        <a:xfrm>
          <a:off x="266246"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3" name="直線コネクタ 152"/>
        <xdr:cNvCxnSpPr/>
      </xdr:nvCxnSpPr>
      <xdr:spPr>
        <a:xfrm>
          <a:off x="647700" y="11103428"/>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4" name="テキスト ボックス 153"/>
        <xdr:cNvSpPr txBox="1"/>
      </xdr:nvSpPr>
      <xdr:spPr>
        <a:xfrm>
          <a:off x="266246"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5" name="直線コネクタ 154"/>
        <xdr:cNvCxnSpPr/>
      </xdr:nvCxnSpPr>
      <xdr:spPr>
        <a:xfrm>
          <a:off x="647700" y="1077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6" name="テキスト ボックス 155"/>
        <xdr:cNvSpPr txBox="1"/>
      </xdr:nvSpPr>
      <xdr:spPr>
        <a:xfrm>
          <a:off x="3208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7" name="直線コネクタ 156"/>
        <xdr:cNvCxnSpPr/>
      </xdr:nvCxnSpPr>
      <xdr:spPr>
        <a:xfrm>
          <a:off x="647700" y="10450285"/>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8" name="テキスト ボックス 157"/>
        <xdr:cNvSpPr txBox="1"/>
      </xdr:nvSpPr>
      <xdr:spPr>
        <a:xfrm>
          <a:off x="3208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9" name="直線コネクタ 158"/>
        <xdr:cNvCxnSpPr/>
      </xdr:nvCxnSpPr>
      <xdr:spPr>
        <a:xfrm>
          <a:off x="647700" y="10123715"/>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0" name="テキスト ボックス 159"/>
        <xdr:cNvSpPr txBox="1"/>
      </xdr:nvSpPr>
      <xdr:spPr>
        <a:xfrm>
          <a:off x="3208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1" name="直線コネクタ 160"/>
        <xdr:cNvCxnSpPr/>
      </xdr:nvCxnSpPr>
      <xdr:spPr>
        <a:xfrm>
          <a:off x="647700" y="979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2" name="テキスト ボックス 161"/>
        <xdr:cNvSpPr txBox="1"/>
      </xdr:nvSpPr>
      <xdr:spPr>
        <a:xfrm>
          <a:off x="3208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3" name="直線コネクタ 162"/>
        <xdr:cNvCxnSpPr/>
      </xdr:nvCxnSpPr>
      <xdr:spPr>
        <a:xfrm>
          <a:off x="647700" y="9470572"/>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4" name="テキスト ボックス 163"/>
        <xdr:cNvSpPr txBox="1"/>
      </xdr:nvSpPr>
      <xdr:spPr>
        <a:xfrm>
          <a:off x="36591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5" name="直線コネクタ 164"/>
        <xdr:cNvCxnSpPr/>
      </xdr:nvCxnSpPr>
      <xdr:spPr>
        <a:xfrm>
          <a:off x="647700" y="914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6" name="【橋りょう・トンネル】&#10;有形固定資産減価償却率グラフ枠"/>
        <xdr:cNvSpPr/>
      </xdr:nvSpPr>
      <xdr:spPr>
        <a:xfrm>
          <a:off x="647700" y="914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64</xdr:row>
      <xdr:rowOff>40822</xdr:rowOff>
    </xdr:to>
    <xdr:cxnSp macro="">
      <xdr:nvCxnSpPr>
        <xdr:cNvPr id="167" name="直線コネクタ 166"/>
        <xdr:cNvCxnSpPr/>
      </xdr:nvCxnSpPr>
      <xdr:spPr>
        <a:xfrm flipV="1">
          <a:off x="3949065" y="9470572"/>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44649</xdr:rowOff>
    </xdr:from>
    <xdr:ext cx="405111" cy="259045"/>
    <xdr:sp macro="" textlink="">
      <xdr:nvSpPr>
        <xdr:cNvPr id="168" name="【橋りょう・トンネル】&#10;有形固定資産減価償却率最小値テキスト"/>
        <xdr:cNvSpPr txBox="1"/>
      </xdr:nvSpPr>
      <xdr:spPr>
        <a:xfrm>
          <a:off x="3987800" y="11017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40822</xdr:rowOff>
    </xdr:from>
    <xdr:to>
      <xdr:col>24</xdr:col>
      <xdr:colOff>152400</xdr:colOff>
      <xdr:row>64</xdr:row>
      <xdr:rowOff>40822</xdr:rowOff>
    </xdr:to>
    <xdr:cxnSp macro="">
      <xdr:nvCxnSpPr>
        <xdr:cNvPr id="169" name="直線コネクタ 168"/>
        <xdr:cNvCxnSpPr/>
      </xdr:nvCxnSpPr>
      <xdr:spPr>
        <a:xfrm>
          <a:off x="3889375" y="1101362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340478" cy="259045"/>
    <xdr:sp macro="" textlink="">
      <xdr:nvSpPr>
        <xdr:cNvPr id="170" name="【橋りょう・トンネル】&#10;有形固定資産減価償却率最大値テキスト"/>
        <xdr:cNvSpPr txBox="1"/>
      </xdr:nvSpPr>
      <xdr:spPr>
        <a:xfrm>
          <a:off x="3987800" y="924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71" name="直線コネクタ 170"/>
        <xdr:cNvCxnSpPr/>
      </xdr:nvCxnSpPr>
      <xdr:spPr>
        <a:xfrm>
          <a:off x="3889375" y="947057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148426</xdr:rowOff>
    </xdr:from>
    <xdr:ext cx="405111" cy="259045"/>
    <xdr:sp macro="" textlink="">
      <xdr:nvSpPr>
        <xdr:cNvPr id="172" name="【橋りょう・トンネル】&#10;有形固定資産減価償却率平均値テキスト"/>
        <xdr:cNvSpPr txBox="1"/>
      </xdr:nvSpPr>
      <xdr:spPr>
        <a:xfrm>
          <a:off x="3987800" y="102639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125549</xdr:rowOff>
    </xdr:from>
    <xdr:to>
      <xdr:col>24</xdr:col>
      <xdr:colOff>114300</xdr:colOff>
      <xdr:row>61</xdr:row>
      <xdr:rowOff>55699</xdr:rowOff>
    </xdr:to>
    <xdr:sp macro="" textlink="">
      <xdr:nvSpPr>
        <xdr:cNvPr id="173" name="フローチャート: 判断 172"/>
        <xdr:cNvSpPr/>
      </xdr:nvSpPr>
      <xdr:spPr>
        <a:xfrm>
          <a:off x="3898900" y="1041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114119</xdr:rowOff>
    </xdr:from>
    <xdr:to>
      <xdr:col>20</xdr:col>
      <xdr:colOff>38100</xdr:colOff>
      <xdr:row>61</xdr:row>
      <xdr:rowOff>44269</xdr:rowOff>
    </xdr:to>
    <xdr:sp macro="" textlink="">
      <xdr:nvSpPr>
        <xdr:cNvPr id="174" name="フローチャート: 判断 173"/>
        <xdr:cNvSpPr/>
      </xdr:nvSpPr>
      <xdr:spPr>
        <a:xfrm>
          <a:off x="3203575" y="10401119"/>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99423</xdr:rowOff>
    </xdr:from>
    <xdr:to>
      <xdr:col>15</xdr:col>
      <xdr:colOff>101600</xdr:colOff>
      <xdr:row>61</xdr:row>
      <xdr:rowOff>29573</xdr:rowOff>
    </xdr:to>
    <xdr:sp macro="" textlink="">
      <xdr:nvSpPr>
        <xdr:cNvPr id="175" name="フローチャート: 判断 174"/>
        <xdr:cNvSpPr/>
      </xdr:nvSpPr>
      <xdr:spPr>
        <a:xfrm>
          <a:off x="2428875" y="1038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79828</xdr:rowOff>
    </xdr:from>
    <xdr:to>
      <xdr:col>10</xdr:col>
      <xdr:colOff>165100</xdr:colOff>
      <xdr:row>61</xdr:row>
      <xdr:rowOff>9978</xdr:rowOff>
    </xdr:to>
    <xdr:sp macro="" textlink="">
      <xdr:nvSpPr>
        <xdr:cNvPr id="176" name="フローチャート: 判断 175"/>
        <xdr:cNvSpPr/>
      </xdr:nvSpPr>
      <xdr:spPr>
        <a:xfrm>
          <a:off x="168275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87993</xdr:rowOff>
    </xdr:from>
    <xdr:to>
      <xdr:col>6</xdr:col>
      <xdr:colOff>38100</xdr:colOff>
      <xdr:row>61</xdr:row>
      <xdr:rowOff>18143</xdr:rowOff>
    </xdr:to>
    <xdr:sp macro="" textlink="">
      <xdr:nvSpPr>
        <xdr:cNvPr id="177" name="フローチャート: 判断 176"/>
        <xdr:cNvSpPr/>
      </xdr:nvSpPr>
      <xdr:spPr>
        <a:xfrm>
          <a:off x="936625" y="10374993"/>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8" name="テキスト ボックス 177"/>
        <xdr:cNvSpPr txBox="1"/>
      </xdr:nvSpPr>
      <xdr:spPr>
        <a:xfrm>
          <a:off x="37877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9" name="テキスト ボックス 178"/>
        <xdr:cNvSpPr txBox="1"/>
      </xdr:nvSpPr>
      <xdr:spPr>
        <a:xfrm>
          <a:off x="30734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0" name="テキスト ボックス 179"/>
        <xdr:cNvSpPr txBox="1"/>
      </xdr:nvSpPr>
      <xdr:spPr>
        <a:xfrm>
          <a:off x="23177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1" name="テキスト ボックス 180"/>
        <xdr:cNvSpPr txBox="1"/>
      </xdr:nvSpPr>
      <xdr:spPr>
        <a:xfrm>
          <a:off x="1571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2" name="テキスト ボックス 181"/>
        <xdr:cNvSpPr txBox="1"/>
      </xdr:nvSpPr>
      <xdr:spPr>
        <a:xfrm>
          <a:off x="806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1451</xdr:rowOff>
    </xdr:from>
    <xdr:to>
      <xdr:col>24</xdr:col>
      <xdr:colOff>114300</xdr:colOff>
      <xdr:row>62</xdr:row>
      <xdr:rowOff>103051</xdr:rowOff>
    </xdr:to>
    <xdr:sp macro="" textlink="">
      <xdr:nvSpPr>
        <xdr:cNvPr id="183" name="楕円 182"/>
        <xdr:cNvSpPr/>
      </xdr:nvSpPr>
      <xdr:spPr>
        <a:xfrm>
          <a:off x="3898900" y="1063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151328</xdr:rowOff>
    </xdr:from>
    <xdr:ext cx="405111" cy="259045"/>
    <xdr:sp macro="" textlink="">
      <xdr:nvSpPr>
        <xdr:cNvPr id="184" name="【橋りょう・トンネル】&#10;有形固定資産減価償却率該当値テキスト"/>
        <xdr:cNvSpPr txBox="1"/>
      </xdr:nvSpPr>
      <xdr:spPr>
        <a:xfrm>
          <a:off x="3987800" y="10609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163104</xdr:rowOff>
    </xdr:from>
    <xdr:to>
      <xdr:col>20</xdr:col>
      <xdr:colOff>38100</xdr:colOff>
      <xdr:row>62</xdr:row>
      <xdr:rowOff>93254</xdr:rowOff>
    </xdr:to>
    <xdr:sp macro="" textlink="">
      <xdr:nvSpPr>
        <xdr:cNvPr id="185" name="楕円 184"/>
        <xdr:cNvSpPr/>
      </xdr:nvSpPr>
      <xdr:spPr>
        <a:xfrm>
          <a:off x="3203575" y="10621554"/>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42454</xdr:rowOff>
    </xdr:from>
    <xdr:to>
      <xdr:col>24</xdr:col>
      <xdr:colOff>63500</xdr:colOff>
      <xdr:row>62</xdr:row>
      <xdr:rowOff>52251</xdr:rowOff>
    </xdr:to>
    <xdr:cxnSp macro="">
      <xdr:nvCxnSpPr>
        <xdr:cNvPr id="186" name="直線コネクタ 185"/>
        <xdr:cNvCxnSpPr/>
      </xdr:nvCxnSpPr>
      <xdr:spPr>
        <a:xfrm>
          <a:off x="3235325" y="10672354"/>
          <a:ext cx="714375"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143510</xdr:rowOff>
    </xdr:from>
    <xdr:to>
      <xdr:col>15</xdr:col>
      <xdr:colOff>101600</xdr:colOff>
      <xdr:row>62</xdr:row>
      <xdr:rowOff>73660</xdr:rowOff>
    </xdr:to>
    <xdr:sp macro="" textlink="">
      <xdr:nvSpPr>
        <xdr:cNvPr id="187" name="楕円 186"/>
        <xdr:cNvSpPr/>
      </xdr:nvSpPr>
      <xdr:spPr>
        <a:xfrm>
          <a:off x="2428875" y="106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22860</xdr:rowOff>
    </xdr:from>
    <xdr:to>
      <xdr:col>19</xdr:col>
      <xdr:colOff>177800</xdr:colOff>
      <xdr:row>62</xdr:row>
      <xdr:rowOff>42454</xdr:rowOff>
    </xdr:to>
    <xdr:cxnSp macro="">
      <xdr:nvCxnSpPr>
        <xdr:cNvPr id="188" name="直線コネクタ 187"/>
        <xdr:cNvCxnSpPr/>
      </xdr:nvCxnSpPr>
      <xdr:spPr>
        <a:xfrm>
          <a:off x="2479675" y="10652760"/>
          <a:ext cx="75565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125549</xdr:rowOff>
    </xdr:from>
    <xdr:to>
      <xdr:col>10</xdr:col>
      <xdr:colOff>165100</xdr:colOff>
      <xdr:row>62</xdr:row>
      <xdr:rowOff>55699</xdr:rowOff>
    </xdr:to>
    <xdr:sp macro="" textlink="">
      <xdr:nvSpPr>
        <xdr:cNvPr id="189" name="楕円 188"/>
        <xdr:cNvSpPr/>
      </xdr:nvSpPr>
      <xdr:spPr>
        <a:xfrm>
          <a:off x="1682750" y="10583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4899</xdr:rowOff>
    </xdr:from>
    <xdr:to>
      <xdr:col>15</xdr:col>
      <xdr:colOff>50800</xdr:colOff>
      <xdr:row>62</xdr:row>
      <xdr:rowOff>22860</xdr:rowOff>
    </xdr:to>
    <xdr:cxnSp macro="">
      <xdr:nvCxnSpPr>
        <xdr:cNvPr id="190" name="直線コネクタ 189"/>
        <xdr:cNvCxnSpPr/>
      </xdr:nvCxnSpPr>
      <xdr:spPr>
        <a:xfrm>
          <a:off x="1733550" y="10634799"/>
          <a:ext cx="746125"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60796</xdr:rowOff>
    </xdr:from>
    <xdr:ext cx="405111" cy="259045"/>
    <xdr:sp macro="" textlink="">
      <xdr:nvSpPr>
        <xdr:cNvPr id="191" name="n_1aveValue【橋りょう・トンネル】&#10;有形固定資産減価償却率"/>
        <xdr:cNvSpPr txBox="1"/>
      </xdr:nvSpPr>
      <xdr:spPr>
        <a:xfrm>
          <a:off x="3067694" y="10176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46100</xdr:rowOff>
    </xdr:from>
    <xdr:ext cx="405111" cy="259045"/>
    <xdr:sp macro="" textlink="">
      <xdr:nvSpPr>
        <xdr:cNvPr id="192" name="n_2aveValue【橋りょう・トンネル】&#10;有形固定資産減価償却率"/>
        <xdr:cNvSpPr txBox="1"/>
      </xdr:nvSpPr>
      <xdr:spPr>
        <a:xfrm>
          <a:off x="2305694" y="10161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26505</xdr:rowOff>
    </xdr:from>
    <xdr:ext cx="405111" cy="259045"/>
    <xdr:sp macro="" textlink="">
      <xdr:nvSpPr>
        <xdr:cNvPr id="193" name="n_3aveValue【橋りょう・トンネル】&#10;有形固定資産減価償却率"/>
        <xdr:cNvSpPr txBox="1"/>
      </xdr:nvSpPr>
      <xdr:spPr>
        <a:xfrm>
          <a:off x="1559569" y="10142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34670</xdr:rowOff>
    </xdr:from>
    <xdr:ext cx="405111" cy="259045"/>
    <xdr:sp macro="" textlink="">
      <xdr:nvSpPr>
        <xdr:cNvPr id="194" name="n_4aveValue【橋りょう・トンネル】&#10;有形固定資産減価償却率"/>
        <xdr:cNvSpPr txBox="1"/>
      </xdr:nvSpPr>
      <xdr:spPr>
        <a:xfrm>
          <a:off x="813444" y="1015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84381</xdr:rowOff>
    </xdr:from>
    <xdr:ext cx="405111" cy="259045"/>
    <xdr:sp macro="" textlink="">
      <xdr:nvSpPr>
        <xdr:cNvPr id="195" name="n_1mainValue【橋りょう・トンネル】&#10;有形固定資産減価償却率"/>
        <xdr:cNvSpPr txBox="1"/>
      </xdr:nvSpPr>
      <xdr:spPr>
        <a:xfrm>
          <a:off x="3067694" y="107142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64787</xdr:rowOff>
    </xdr:from>
    <xdr:ext cx="405111" cy="259045"/>
    <xdr:sp macro="" textlink="">
      <xdr:nvSpPr>
        <xdr:cNvPr id="196" name="n_2mainValue【橋りょう・トンネル】&#10;有形固定資産減価償却率"/>
        <xdr:cNvSpPr txBox="1"/>
      </xdr:nvSpPr>
      <xdr:spPr>
        <a:xfrm>
          <a:off x="2305694" y="10694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46826</xdr:rowOff>
    </xdr:from>
    <xdr:ext cx="405111" cy="259045"/>
    <xdr:sp macro="" textlink="">
      <xdr:nvSpPr>
        <xdr:cNvPr id="197" name="n_3mainValue【橋りょう・トンネル】&#10;有形固定資産減価償却率"/>
        <xdr:cNvSpPr txBox="1"/>
      </xdr:nvSpPr>
      <xdr:spPr>
        <a:xfrm>
          <a:off x="1559569" y="10676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8" name="正方形/長方形 197"/>
        <xdr:cNvSpPr/>
      </xdr:nvSpPr>
      <xdr:spPr>
        <a:xfrm>
          <a:off x="5632450" y="800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9" name="正方形/長方形 198"/>
        <xdr:cNvSpPr/>
      </xdr:nvSpPr>
      <xdr:spPr>
        <a:xfrm>
          <a:off x="573087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0" name="正方形/長方形 199"/>
        <xdr:cNvSpPr/>
      </xdr:nvSpPr>
      <xdr:spPr>
        <a:xfrm>
          <a:off x="573087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1" name="正方形/長方形 200"/>
        <xdr:cNvSpPr/>
      </xdr:nvSpPr>
      <xdr:spPr>
        <a:xfrm>
          <a:off x="66040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2" name="正方形/長方形 201"/>
        <xdr:cNvSpPr/>
      </xdr:nvSpPr>
      <xdr:spPr>
        <a:xfrm>
          <a:off x="66040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3" name="正方形/長方形 202"/>
        <xdr:cNvSpPr/>
      </xdr:nvSpPr>
      <xdr:spPr>
        <a:xfrm>
          <a:off x="75755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4" name="正方形/長方形 203"/>
        <xdr:cNvSpPr/>
      </xdr:nvSpPr>
      <xdr:spPr>
        <a:xfrm>
          <a:off x="75755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5" name="正方形/長方形 204"/>
        <xdr:cNvSpPr/>
      </xdr:nvSpPr>
      <xdr:spPr>
        <a:xfrm>
          <a:off x="5632450" y="914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6" name="テキスト ボックス 205"/>
        <xdr:cNvSpPr txBox="1"/>
      </xdr:nvSpPr>
      <xdr:spPr>
        <a:xfrm>
          <a:off x="559435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7" name="直線コネクタ 206"/>
        <xdr:cNvCxnSpPr/>
      </xdr:nvCxnSpPr>
      <xdr:spPr>
        <a:xfrm>
          <a:off x="5632450" y="1143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8" name="直線コネクタ 207"/>
        <xdr:cNvCxnSpPr/>
      </xdr:nvCxnSpPr>
      <xdr:spPr>
        <a:xfrm>
          <a:off x="5632450" y="11049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9" name="テキスト ボックス 208"/>
        <xdr:cNvSpPr txBox="1"/>
      </xdr:nvSpPr>
      <xdr:spPr>
        <a:xfrm>
          <a:off x="5412239"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0" name="直線コネクタ 209"/>
        <xdr:cNvCxnSpPr/>
      </xdr:nvCxnSpPr>
      <xdr:spPr>
        <a:xfrm>
          <a:off x="5632450" y="10668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11" name="テキスト ボックス 210"/>
        <xdr:cNvSpPr txBox="1"/>
      </xdr:nvSpPr>
      <xdr:spPr>
        <a:xfrm>
          <a:off x="5032603"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2" name="直線コネクタ 211"/>
        <xdr:cNvCxnSpPr/>
      </xdr:nvCxnSpPr>
      <xdr:spPr>
        <a:xfrm>
          <a:off x="5632450" y="10287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13" name="テキスト ボックス 212"/>
        <xdr:cNvSpPr txBox="1"/>
      </xdr:nvSpPr>
      <xdr:spPr>
        <a:xfrm>
          <a:off x="5032603"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4" name="直線コネクタ 213"/>
        <xdr:cNvCxnSpPr/>
      </xdr:nvCxnSpPr>
      <xdr:spPr>
        <a:xfrm>
          <a:off x="5632450" y="9906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15" name="テキスト ボックス 214"/>
        <xdr:cNvSpPr txBox="1"/>
      </xdr:nvSpPr>
      <xdr:spPr>
        <a:xfrm>
          <a:off x="5032603"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6" name="直線コネクタ 215"/>
        <xdr:cNvCxnSpPr/>
      </xdr:nvCxnSpPr>
      <xdr:spPr>
        <a:xfrm>
          <a:off x="5632450" y="9525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17" name="テキスト ボックス 216"/>
        <xdr:cNvSpPr txBox="1"/>
      </xdr:nvSpPr>
      <xdr:spPr>
        <a:xfrm>
          <a:off x="5032603"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8" name="直線コネクタ 217"/>
        <xdr:cNvCxnSpPr/>
      </xdr:nvCxnSpPr>
      <xdr:spPr>
        <a:xfrm>
          <a:off x="5632450" y="914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9" name="テキスト ボックス 218"/>
        <xdr:cNvSpPr txBox="1"/>
      </xdr:nvSpPr>
      <xdr:spPr>
        <a:xfrm>
          <a:off x="5032603"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0" name="【橋りょう・トンネル】&#10;一人当たり有形固定資産（償却資産）額グラフ枠"/>
        <xdr:cNvSpPr/>
      </xdr:nvSpPr>
      <xdr:spPr>
        <a:xfrm>
          <a:off x="5632450" y="914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138867</xdr:rowOff>
    </xdr:from>
    <xdr:to>
      <xdr:col>54</xdr:col>
      <xdr:colOff>189865</xdr:colOff>
      <xdr:row>64</xdr:row>
      <xdr:rowOff>76115</xdr:rowOff>
    </xdr:to>
    <xdr:cxnSp macro="">
      <xdr:nvCxnSpPr>
        <xdr:cNvPr id="221" name="直線コネクタ 220"/>
        <xdr:cNvCxnSpPr/>
      </xdr:nvCxnSpPr>
      <xdr:spPr>
        <a:xfrm flipV="1">
          <a:off x="8905240" y="9740067"/>
          <a:ext cx="0" cy="1308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79942</xdr:rowOff>
    </xdr:from>
    <xdr:ext cx="378565" cy="259045"/>
    <xdr:sp macro="" textlink="">
      <xdr:nvSpPr>
        <xdr:cNvPr id="222" name="【橋りょう・トンネル】&#10;一人当たり有形固定資産（償却資産）額最小値テキスト"/>
        <xdr:cNvSpPr txBox="1"/>
      </xdr:nvSpPr>
      <xdr:spPr>
        <a:xfrm>
          <a:off x="8943975" y="110527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76115</xdr:rowOff>
    </xdr:from>
    <xdr:to>
      <xdr:col>55</xdr:col>
      <xdr:colOff>88900</xdr:colOff>
      <xdr:row>64</xdr:row>
      <xdr:rowOff>76115</xdr:rowOff>
    </xdr:to>
    <xdr:cxnSp macro="">
      <xdr:nvCxnSpPr>
        <xdr:cNvPr id="223" name="直線コネクタ 222"/>
        <xdr:cNvCxnSpPr/>
      </xdr:nvCxnSpPr>
      <xdr:spPr>
        <a:xfrm>
          <a:off x="8845550" y="1104891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85544</xdr:rowOff>
    </xdr:from>
    <xdr:ext cx="690189" cy="259045"/>
    <xdr:sp macro="" textlink="">
      <xdr:nvSpPr>
        <xdr:cNvPr id="224" name="【橋りょう・トンネル】&#10;一人当たり有形固定資産（償却資産）額最大値テキスト"/>
        <xdr:cNvSpPr txBox="1"/>
      </xdr:nvSpPr>
      <xdr:spPr>
        <a:xfrm>
          <a:off x="8943975" y="951529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3,435,519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138867</xdr:rowOff>
    </xdr:from>
    <xdr:to>
      <xdr:col>55</xdr:col>
      <xdr:colOff>88900</xdr:colOff>
      <xdr:row>56</xdr:row>
      <xdr:rowOff>138867</xdr:rowOff>
    </xdr:to>
    <xdr:cxnSp macro="">
      <xdr:nvCxnSpPr>
        <xdr:cNvPr id="225" name="直線コネクタ 224"/>
        <xdr:cNvCxnSpPr/>
      </xdr:nvCxnSpPr>
      <xdr:spPr>
        <a:xfrm>
          <a:off x="8845550" y="974006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51368</xdr:rowOff>
    </xdr:from>
    <xdr:ext cx="599010" cy="259045"/>
    <xdr:sp macro="" textlink="">
      <xdr:nvSpPr>
        <xdr:cNvPr id="226" name="【橋りょう・トンネル】&#10;一人当たり有形固定資産（償却資産）額平均値テキスト"/>
        <xdr:cNvSpPr txBox="1"/>
      </xdr:nvSpPr>
      <xdr:spPr>
        <a:xfrm>
          <a:off x="8943975" y="108527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72941</xdr:rowOff>
    </xdr:from>
    <xdr:to>
      <xdr:col>55</xdr:col>
      <xdr:colOff>50800</xdr:colOff>
      <xdr:row>64</xdr:row>
      <xdr:rowOff>3091</xdr:rowOff>
    </xdr:to>
    <xdr:sp macro="" textlink="">
      <xdr:nvSpPr>
        <xdr:cNvPr id="227" name="フローチャート: 判断 226"/>
        <xdr:cNvSpPr/>
      </xdr:nvSpPr>
      <xdr:spPr>
        <a:xfrm>
          <a:off x="8883650" y="10874291"/>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70163</xdr:rowOff>
    </xdr:from>
    <xdr:to>
      <xdr:col>50</xdr:col>
      <xdr:colOff>165100</xdr:colOff>
      <xdr:row>64</xdr:row>
      <xdr:rowOff>313</xdr:rowOff>
    </xdr:to>
    <xdr:sp macro="" textlink="">
      <xdr:nvSpPr>
        <xdr:cNvPr id="228" name="フローチャート: 判断 227"/>
        <xdr:cNvSpPr/>
      </xdr:nvSpPr>
      <xdr:spPr>
        <a:xfrm>
          <a:off x="8159750" y="10871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69290</xdr:rowOff>
    </xdr:from>
    <xdr:to>
      <xdr:col>46</xdr:col>
      <xdr:colOff>38100</xdr:colOff>
      <xdr:row>63</xdr:row>
      <xdr:rowOff>170890</xdr:rowOff>
    </xdr:to>
    <xdr:sp macro="" textlink="">
      <xdr:nvSpPr>
        <xdr:cNvPr id="229" name="フローチャート: 判断 228"/>
        <xdr:cNvSpPr/>
      </xdr:nvSpPr>
      <xdr:spPr>
        <a:xfrm>
          <a:off x="7413625" y="1087064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74047</xdr:rowOff>
    </xdr:from>
    <xdr:to>
      <xdr:col>41</xdr:col>
      <xdr:colOff>101600</xdr:colOff>
      <xdr:row>64</xdr:row>
      <xdr:rowOff>4197</xdr:rowOff>
    </xdr:to>
    <xdr:sp macro="" textlink="">
      <xdr:nvSpPr>
        <xdr:cNvPr id="230" name="フローチャート: 判断 229"/>
        <xdr:cNvSpPr/>
      </xdr:nvSpPr>
      <xdr:spPr>
        <a:xfrm>
          <a:off x="6638925" y="10875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85473</xdr:rowOff>
    </xdr:from>
    <xdr:to>
      <xdr:col>36</xdr:col>
      <xdr:colOff>165100</xdr:colOff>
      <xdr:row>64</xdr:row>
      <xdr:rowOff>15623</xdr:rowOff>
    </xdr:to>
    <xdr:sp macro="" textlink="">
      <xdr:nvSpPr>
        <xdr:cNvPr id="231" name="フローチャート: 判断 230"/>
        <xdr:cNvSpPr/>
      </xdr:nvSpPr>
      <xdr:spPr>
        <a:xfrm>
          <a:off x="5892800" y="10886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2" name="テキスト ボックス 231"/>
        <xdr:cNvSpPr txBox="1"/>
      </xdr:nvSpPr>
      <xdr:spPr>
        <a:xfrm>
          <a:off x="87439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3" name="テキスト ボックス 232"/>
        <xdr:cNvSpPr txBox="1"/>
      </xdr:nvSpPr>
      <xdr:spPr>
        <a:xfrm>
          <a:off x="8048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4" name="テキスト ボックス 233"/>
        <xdr:cNvSpPr txBox="1"/>
      </xdr:nvSpPr>
      <xdr:spPr>
        <a:xfrm>
          <a:off x="7283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5" name="テキスト ボックス 234"/>
        <xdr:cNvSpPr txBox="1"/>
      </xdr:nvSpPr>
      <xdr:spPr>
        <a:xfrm>
          <a:off x="652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6" name="テキスト ボックス 235"/>
        <xdr:cNvSpPr txBox="1"/>
      </xdr:nvSpPr>
      <xdr:spPr>
        <a:xfrm>
          <a:off x="57816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125584</xdr:rowOff>
    </xdr:from>
    <xdr:to>
      <xdr:col>55</xdr:col>
      <xdr:colOff>50800</xdr:colOff>
      <xdr:row>63</xdr:row>
      <xdr:rowOff>55734</xdr:rowOff>
    </xdr:to>
    <xdr:sp macro="" textlink="">
      <xdr:nvSpPr>
        <xdr:cNvPr id="237" name="楕円 236"/>
        <xdr:cNvSpPr/>
      </xdr:nvSpPr>
      <xdr:spPr>
        <a:xfrm>
          <a:off x="8883650" y="10755484"/>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148461</xdr:rowOff>
    </xdr:from>
    <xdr:ext cx="599010" cy="259045"/>
    <xdr:sp macro="" textlink="">
      <xdr:nvSpPr>
        <xdr:cNvPr id="238" name="【橋りょう・トンネル】&#10;一人当たり有形固定資産（償却資産）額該当値テキスト"/>
        <xdr:cNvSpPr txBox="1"/>
      </xdr:nvSpPr>
      <xdr:spPr>
        <a:xfrm>
          <a:off x="8943975" y="10606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132603</xdr:rowOff>
    </xdr:from>
    <xdr:to>
      <xdr:col>50</xdr:col>
      <xdr:colOff>165100</xdr:colOff>
      <xdr:row>63</xdr:row>
      <xdr:rowOff>62753</xdr:rowOff>
    </xdr:to>
    <xdr:sp macro="" textlink="">
      <xdr:nvSpPr>
        <xdr:cNvPr id="239" name="楕円 238"/>
        <xdr:cNvSpPr/>
      </xdr:nvSpPr>
      <xdr:spPr>
        <a:xfrm>
          <a:off x="8159750" y="10762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4934</xdr:rowOff>
    </xdr:from>
    <xdr:to>
      <xdr:col>55</xdr:col>
      <xdr:colOff>0</xdr:colOff>
      <xdr:row>63</xdr:row>
      <xdr:rowOff>11953</xdr:rowOff>
    </xdr:to>
    <xdr:cxnSp macro="">
      <xdr:nvCxnSpPr>
        <xdr:cNvPr id="240" name="直線コネクタ 239"/>
        <xdr:cNvCxnSpPr/>
      </xdr:nvCxnSpPr>
      <xdr:spPr>
        <a:xfrm flipV="1">
          <a:off x="8210550" y="10806284"/>
          <a:ext cx="695325" cy="7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134768</xdr:rowOff>
    </xdr:from>
    <xdr:to>
      <xdr:col>46</xdr:col>
      <xdr:colOff>38100</xdr:colOff>
      <xdr:row>63</xdr:row>
      <xdr:rowOff>64918</xdr:rowOff>
    </xdr:to>
    <xdr:sp macro="" textlink="">
      <xdr:nvSpPr>
        <xdr:cNvPr id="241" name="楕円 240"/>
        <xdr:cNvSpPr/>
      </xdr:nvSpPr>
      <xdr:spPr>
        <a:xfrm>
          <a:off x="7413625" y="10764668"/>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11953</xdr:rowOff>
    </xdr:from>
    <xdr:to>
      <xdr:col>50</xdr:col>
      <xdr:colOff>114300</xdr:colOff>
      <xdr:row>63</xdr:row>
      <xdr:rowOff>14118</xdr:rowOff>
    </xdr:to>
    <xdr:cxnSp macro="">
      <xdr:nvCxnSpPr>
        <xdr:cNvPr id="242" name="直線コネクタ 241"/>
        <xdr:cNvCxnSpPr/>
      </xdr:nvCxnSpPr>
      <xdr:spPr>
        <a:xfrm flipV="1">
          <a:off x="7445375" y="10813303"/>
          <a:ext cx="765175" cy="2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138794</xdr:rowOff>
    </xdr:from>
    <xdr:to>
      <xdr:col>41</xdr:col>
      <xdr:colOff>101600</xdr:colOff>
      <xdr:row>63</xdr:row>
      <xdr:rowOff>68944</xdr:rowOff>
    </xdr:to>
    <xdr:sp macro="" textlink="">
      <xdr:nvSpPr>
        <xdr:cNvPr id="243" name="楕円 242"/>
        <xdr:cNvSpPr/>
      </xdr:nvSpPr>
      <xdr:spPr>
        <a:xfrm>
          <a:off x="6638925" y="1076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14118</xdr:rowOff>
    </xdr:from>
    <xdr:to>
      <xdr:col>45</xdr:col>
      <xdr:colOff>177800</xdr:colOff>
      <xdr:row>63</xdr:row>
      <xdr:rowOff>18144</xdr:rowOff>
    </xdr:to>
    <xdr:cxnSp macro="">
      <xdr:nvCxnSpPr>
        <xdr:cNvPr id="244" name="直線コネクタ 243"/>
        <xdr:cNvCxnSpPr/>
      </xdr:nvCxnSpPr>
      <xdr:spPr>
        <a:xfrm flipV="1">
          <a:off x="6689725" y="10815468"/>
          <a:ext cx="755650" cy="4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162890</xdr:rowOff>
    </xdr:from>
    <xdr:ext cx="599010" cy="259045"/>
    <xdr:sp macro="" textlink="">
      <xdr:nvSpPr>
        <xdr:cNvPr id="245" name="n_1aveValue【橋りょう・トンネル】&#10;一人当たり有形固定資産（償却資産）額"/>
        <xdr:cNvSpPr txBox="1"/>
      </xdr:nvSpPr>
      <xdr:spPr>
        <a:xfrm>
          <a:off x="7936445" y="10964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162017</xdr:rowOff>
    </xdr:from>
    <xdr:ext cx="599010" cy="259045"/>
    <xdr:sp macro="" textlink="">
      <xdr:nvSpPr>
        <xdr:cNvPr id="246" name="n_2aveValue【橋りょう・トンネル】&#10;一人当たり有形固定資産（償却資産）額"/>
        <xdr:cNvSpPr txBox="1"/>
      </xdr:nvSpPr>
      <xdr:spPr>
        <a:xfrm>
          <a:off x="7193495" y="10963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166774</xdr:rowOff>
    </xdr:from>
    <xdr:ext cx="599010" cy="259045"/>
    <xdr:sp macro="" textlink="">
      <xdr:nvSpPr>
        <xdr:cNvPr id="247" name="n_3aveValue【橋りょう・トンネル】&#10;一人当たり有形固定資産（償却資産）額"/>
        <xdr:cNvSpPr txBox="1"/>
      </xdr:nvSpPr>
      <xdr:spPr>
        <a:xfrm>
          <a:off x="6447370" y="10968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32150</xdr:rowOff>
    </xdr:from>
    <xdr:ext cx="599010" cy="259045"/>
    <xdr:sp macro="" textlink="">
      <xdr:nvSpPr>
        <xdr:cNvPr id="248" name="n_4aveValue【橋りょう・トンネル】&#10;一人当たり有形固定資産（償却資産）額"/>
        <xdr:cNvSpPr txBox="1"/>
      </xdr:nvSpPr>
      <xdr:spPr>
        <a:xfrm>
          <a:off x="5672670" y="10662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61</xdr:row>
      <xdr:rowOff>79280</xdr:rowOff>
    </xdr:from>
    <xdr:ext cx="599010" cy="259045"/>
    <xdr:sp macro="" textlink="">
      <xdr:nvSpPr>
        <xdr:cNvPr id="249" name="n_1mainValue【橋りょう・トンネル】&#10;一人当たり有形固定資産（償却資産）額"/>
        <xdr:cNvSpPr txBox="1"/>
      </xdr:nvSpPr>
      <xdr:spPr>
        <a:xfrm>
          <a:off x="7936445" y="10537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81445</xdr:rowOff>
    </xdr:from>
    <xdr:ext cx="599010" cy="259045"/>
    <xdr:sp macro="" textlink="">
      <xdr:nvSpPr>
        <xdr:cNvPr id="250" name="n_2mainValue【橋りょう・トンネル】&#10;一人当たり有形固定資産（償却資産）額"/>
        <xdr:cNvSpPr txBox="1"/>
      </xdr:nvSpPr>
      <xdr:spPr>
        <a:xfrm>
          <a:off x="7193495" y="10539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85471</xdr:rowOff>
    </xdr:from>
    <xdr:ext cx="599010" cy="259045"/>
    <xdr:sp macro="" textlink="">
      <xdr:nvSpPr>
        <xdr:cNvPr id="251" name="n_3mainValue【橋りょう・トンネル】&#10;一人当たり有形固定資産（償却資産）額"/>
        <xdr:cNvSpPr txBox="1"/>
      </xdr:nvSpPr>
      <xdr:spPr>
        <a:xfrm>
          <a:off x="6447370" y="10543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2" name="正方形/長方形 251"/>
        <xdr:cNvSpPr/>
      </xdr:nvSpPr>
      <xdr:spPr>
        <a:xfrm>
          <a:off x="647700" y="1181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3" name="正方形/長方形 252"/>
        <xdr:cNvSpPr/>
      </xdr:nvSpPr>
      <xdr:spPr>
        <a:xfrm>
          <a:off x="7747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4" name="正方形/長方形 253"/>
        <xdr:cNvSpPr/>
      </xdr:nvSpPr>
      <xdr:spPr>
        <a:xfrm>
          <a:off x="7747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5" name="正方形/長方形 254"/>
        <xdr:cNvSpPr/>
      </xdr:nvSpPr>
      <xdr:spPr>
        <a:xfrm>
          <a:off x="16192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6" name="正方形/長方形 255"/>
        <xdr:cNvSpPr/>
      </xdr:nvSpPr>
      <xdr:spPr>
        <a:xfrm>
          <a:off x="16192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7" name="正方形/長方形 256"/>
        <xdr:cNvSpPr/>
      </xdr:nvSpPr>
      <xdr:spPr>
        <a:xfrm>
          <a:off x="25908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8" name="正方形/長方形 257"/>
        <xdr:cNvSpPr/>
      </xdr:nvSpPr>
      <xdr:spPr>
        <a:xfrm>
          <a:off x="25908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9" name="正方形/長方形 258"/>
        <xdr:cNvSpPr/>
      </xdr:nvSpPr>
      <xdr:spPr>
        <a:xfrm>
          <a:off x="647700" y="1295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0" name="テキスト ボックス 259"/>
        <xdr:cNvSpPr txBox="1"/>
      </xdr:nvSpPr>
      <xdr:spPr>
        <a:xfrm>
          <a:off x="63817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1" name="直線コネクタ 260"/>
        <xdr:cNvCxnSpPr/>
      </xdr:nvCxnSpPr>
      <xdr:spPr>
        <a:xfrm>
          <a:off x="647700" y="1524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2" name="テキスト ボックス 261"/>
        <xdr:cNvSpPr txBox="1"/>
      </xdr:nvSpPr>
      <xdr:spPr>
        <a:xfrm>
          <a:off x="266246"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63" name="直線コネクタ 262"/>
        <xdr:cNvCxnSpPr/>
      </xdr:nvCxnSpPr>
      <xdr:spPr>
        <a:xfrm>
          <a:off x="647700" y="14913429"/>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64" name="テキスト ボックス 263"/>
        <xdr:cNvSpPr txBox="1"/>
      </xdr:nvSpPr>
      <xdr:spPr>
        <a:xfrm>
          <a:off x="266246"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65" name="直線コネクタ 264"/>
        <xdr:cNvCxnSpPr/>
      </xdr:nvCxnSpPr>
      <xdr:spPr>
        <a:xfrm>
          <a:off x="647700" y="1458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66" name="テキスト ボックス 265"/>
        <xdr:cNvSpPr txBox="1"/>
      </xdr:nvSpPr>
      <xdr:spPr>
        <a:xfrm>
          <a:off x="3208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67" name="直線コネクタ 266"/>
        <xdr:cNvCxnSpPr/>
      </xdr:nvCxnSpPr>
      <xdr:spPr>
        <a:xfrm>
          <a:off x="647700" y="14260286"/>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68" name="テキスト ボックス 267"/>
        <xdr:cNvSpPr txBox="1"/>
      </xdr:nvSpPr>
      <xdr:spPr>
        <a:xfrm>
          <a:off x="3208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69" name="直線コネクタ 268"/>
        <xdr:cNvCxnSpPr/>
      </xdr:nvCxnSpPr>
      <xdr:spPr>
        <a:xfrm>
          <a:off x="647700" y="13933714"/>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70" name="テキスト ボックス 269"/>
        <xdr:cNvSpPr txBox="1"/>
      </xdr:nvSpPr>
      <xdr:spPr>
        <a:xfrm>
          <a:off x="3208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71" name="直線コネクタ 270"/>
        <xdr:cNvCxnSpPr/>
      </xdr:nvCxnSpPr>
      <xdr:spPr>
        <a:xfrm>
          <a:off x="647700" y="1360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72" name="テキスト ボックス 271"/>
        <xdr:cNvSpPr txBox="1"/>
      </xdr:nvSpPr>
      <xdr:spPr>
        <a:xfrm>
          <a:off x="3208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73" name="直線コネクタ 272"/>
        <xdr:cNvCxnSpPr/>
      </xdr:nvCxnSpPr>
      <xdr:spPr>
        <a:xfrm>
          <a:off x="647700" y="13280571"/>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74" name="テキスト ボックス 273"/>
        <xdr:cNvSpPr txBox="1"/>
      </xdr:nvSpPr>
      <xdr:spPr>
        <a:xfrm>
          <a:off x="36591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5" name="直線コネクタ 274"/>
        <xdr:cNvCxnSpPr/>
      </xdr:nvCxnSpPr>
      <xdr:spPr>
        <a:xfrm>
          <a:off x="647700" y="1295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76" name="【公営住宅】&#10;有形固定資産減価償却率グラフ枠"/>
        <xdr:cNvSpPr/>
      </xdr:nvSpPr>
      <xdr:spPr>
        <a:xfrm>
          <a:off x="647700" y="1295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96882</xdr:rowOff>
    </xdr:from>
    <xdr:to>
      <xdr:col>24</xdr:col>
      <xdr:colOff>62865</xdr:colOff>
      <xdr:row>86</xdr:row>
      <xdr:rowOff>124642</xdr:rowOff>
    </xdr:to>
    <xdr:cxnSp macro="">
      <xdr:nvCxnSpPr>
        <xdr:cNvPr id="277" name="直線コネクタ 276"/>
        <xdr:cNvCxnSpPr/>
      </xdr:nvCxnSpPr>
      <xdr:spPr>
        <a:xfrm flipV="1">
          <a:off x="3949065" y="13298532"/>
          <a:ext cx="0" cy="1570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128469</xdr:rowOff>
    </xdr:from>
    <xdr:ext cx="405111" cy="259045"/>
    <xdr:sp macro="" textlink="">
      <xdr:nvSpPr>
        <xdr:cNvPr id="278" name="【公営住宅】&#10;有形固定資産減価償却率最小値テキスト"/>
        <xdr:cNvSpPr txBox="1"/>
      </xdr:nvSpPr>
      <xdr:spPr>
        <a:xfrm>
          <a:off x="3987800" y="14873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124642</xdr:rowOff>
    </xdr:from>
    <xdr:to>
      <xdr:col>24</xdr:col>
      <xdr:colOff>152400</xdr:colOff>
      <xdr:row>86</xdr:row>
      <xdr:rowOff>124642</xdr:rowOff>
    </xdr:to>
    <xdr:cxnSp macro="">
      <xdr:nvCxnSpPr>
        <xdr:cNvPr id="279" name="直線コネクタ 278"/>
        <xdr:cNvCxnSpPr/>
      </xdr:nvCxnSpPr>
      <xdr:spPr>
        <a:xfrm>
          <a:off x="3889375" y="1486934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43559</xdr:rowOff>
    </xdr:from>
    <xdr:ext cx="340478" cy="259045"/>
    <xdr:sp macro="" textlink="">
      <xdr:nvSpPr>
        <xdr:cNvPr id="280" name="【公営住宅】&#10;有形固定資産減価償却率最大値テキスト"/>
        <xdr:cNvSpPr txBox="1"/>
      </xdr:nvSpPr>
      <xdr:spPr>
        <a:xfrm>
          <a:off x="3987800" y="1307375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96882</xdr:rowOff>
    </xdr:from>
    <xdr:to>
      <xdr:col>24</xdr:col>
      <xdr:colOff>152400</xdr:colOff>
      <xdr:row>77</xdr:row>
      <xdr:rowOff>96882</xdr:rowOff>
    </xdr:to>
    <xdr:cxnSp macro="">
      <xdr:nvCxnSpPr>
        <xdr:cNvPr id="281" name="直線コネクタ 280"/>
        <xdr:cNvCxnSpPr/>
      </xdr:nvCxnSpPr>
      <xdr:spPr>
        <a:xfrm>
          <a:off x="3889375" y="1329853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117946</xdr:rowOff>
    </xdr:from>
    <xdr:ext cx="405111" cy="259045"/>
    <xdr:sp macro="" textlink="">
      <xdr:nvSpPr>
        <xdr:cNvPr id="282" name="【公営住宅】&#10;有形固定資産減価償却率平均値テキスト"/>
        <xdr:cNvSpPr txBox="1"/>
      </xdr:nvSpPr>
      <xdr:spPr>
        <a:xfrm>
          <a:off x="3987800" y="141768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95069</xdr:rowOff>
    </xdr:from>
    <xdr:to>
      <xdr:col>24</xdr:col>
      <xdr:colOff>114300</xdr:colOff>
      <xdr:row>84</xdr:row>
      <xdr:rowOff>25219</xdr:rowOff>
    </xdr:to>
    <xdr:sp macro="" textlink="">
      <xdr:nvSpPr>
        <xdr:cNvPr id="283" name="フローチャート: 判断 282"/>
        <xdr:cNvSpPr/>
      </xdr:nvSpPr>
      <xdr:spPr>
        <a:xfrm>
          <a:off x="3898900" y="14325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96701</xdr:rowOff>
    </xdr:from>
    <xdr:to>
      <xdr:col>20</xdr:col>
      <xdr:colOff>38100</xdr:colOff>
      <xdr:row>84</xdr:row>
      <xdr:rowOff>26851</xdr:rowOff>
    </xdr:to>
    <xdr:sp macro="" textlink="">
      <xdr:nvSpPr>
        <xdr:cNvPr id="284" name="フローチャート: 判断 283"/>
        <xdr:cNvSpPr/>
      </xdr:nvSpPr>
      <xdr:spPr>
        <a:xfrm>
          <a:off x="3203575" y="14327051"/>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83638</xdr:rowOff>
    </xdr:from>
    <xdr:to>
      <xdr:col>15</xdr:col>
      <xdr:colOff>101600</xdr:colOff>
      <xdr:row>84</xdr:row>
      <xdr:rowOff>13788</xdr:rowOff>
    </xdr:to>
    <xdr:sp macro="" textlink="">
      <xdr:nvSpPr>
        <xdr:cNvPr id="285" name="フローチャート: 判断 284"/>
        <xdr:cNvSpPr/>
      </xdr:nvSpPr>
      <xdr:spPr>
        <a:xfrm>
          <a:off x="2428875" y="1431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65677</xdr:rowOff>
    </xdr:from>
    <xdr:to>
      <xdr:col>10</xdr:col>
      <xdr:colOff>165100</xdr:colOff>
      <xdr:row>83</xdr:row>
      <xdr:rowOff>167277</xdr:rowOff>
    </xdr:to>
    <xdr:sp macro="" textlink="">
      <xdr:nvSpPr>
        <xdr:cNvPr id="286" name="フローチャート: 判断 285"/>
        <xdr:cNvSpPr/>
      </xdr:nvSpPr>
      <xdr:spPr>
        <a:xfrm>
          <a:off x="1682750" y="14296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70576</xdr:rowOff>
    </xdr:from>
    <xdr:to>
      <xdr:col>6</xdr:col>
      <xdr:colOff>38100</xdr:colOff>
      <xdr:row>84</xdr:row>
      <xdr:rowOff>726</xdr:rowOff>
    </xdr:to>
    <xdr:sp macro="" textlink="">
      <xdr:nvSpPr>
        <xdr:cNvPr id="287" name="フローチャート: 判断 286"/>
        <xdr:cNvSpPr/>
      </xdr:nvSpPr>
      <xdr:spPr>
        <a:xfrm>
          <a:off x="936625" y="14300926"/>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8" name="テキスト ボックス 287"/>
        <xdr:cNvSpPr txBox="1"/>
      </xdr:nvSpPr>
      <xdr:spPr>
        <a:xfrm>
          <a:off x="37877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9" name="テキスト ボックス 288"/>
        <xdr:cNvSpPr txBox="1"/>
      </xdr:nvSpPr>
      <xdr:spPr>
        <a:xfrm>
          <a:off x="30734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0" name="テキスト ボックス 289"/>
        <xdr:cNvSpPr txBox="1"/>
      </xdr:nvSpPr>
      <xdr:spPr>
        <a:xfrm>
          <a:off x="23177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1" name="テキスト ボックス 290"/>
        <xdr:cNvSpPr txBox="1"/>
      </xdr:nvSpPr>
      <xdr:spPr>
        <a:xfrm>
          <a:off x="15716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2" name="テキスト ボックス 291"/>
        <xdr:cNvSpPr txBox="1"/>
      </xdr:nvSpPr>
      <xdr:spPr>
        <a:xfrm>
          <a:off x="8064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98334</xdr:rowOff>
    </xdr:from>
    <xdr:to>
      <xdr:col>24</xdr:col>
      <xdr:colOff>114300</xdr:colOff>
      <xdr:row>85</xdr:row>
      <xdr:rowOff>28484</xdr:rowOff>
    </xdr:to>
    <xdr:sp macro="" textlink="">
      <xdr:nvSpPr>
        <xdr:cNvPr id="293" name="楕円 292"/>
        <xdr:cNvSpPr/>
      </xdr:nvSpPr>
      <xdr:spPr>
        <a:xfrm>
          <a:off x="3898900" y="1450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76761</xdr:rowOff>
    </xdr:from>
    <xdr:ext cx="405111" cy="259045"/>
    <xdr:sp macro="" textlink="">
      <xdr:nvSpPr>
        <xdr:cNvPr id="294" name="【公営住宅】&#10;有形固定資産減価償却率該当値テキスト"/>
        <xdr:cNvSpPr txBox="1"/>
      </xdr:nvSpPr>
      <xdr:spPr>
        <a:xfrm>
          <a:off x="3987800" y="14478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59145</xdr:rowOff>
    </xdr:from>
    <xdr:to>
      <xdr:col>20</xdr:col>
      <xdr:colOff>38100</xdr:colOff>
      <xdr:row>84</xdr:row>
      <xdr:rowOff>160745</xdr:rowOff>
    </xdr:to>
    <xdr:sp macro="" textlink="">
      <xdr:nvSpPr>
        <xdr:cNvPr id="295" name="楕円 294"/>
        <xdr:cNvSpPr/>
      </xdr:nvSpPr>
      <xdr:spPr>
        <a:xfrm>
          <a:off x="3203575" y="1446094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109945</xdr:rowOff>
    </xdr:from>
    <xdr:to>
      <xdr:col>24</xdr:col>
      <xdr:colOff>63500</xdr:colOff>
      <xdr:row>84</xdr:row>
      <xdr:rowOff>149134</xdr:rowOff>
    </xdr:to>
    <xdr:cxnSp macro="">
      <xdr:nvCxnSpPr>
        <xdr:cNvPr id="296" name="直線コネクタ 295"/>
        <xdr:cNvCxnSpPr/>
      </xdr:nvCxnSpPr>
      <xdr:spPr>
        <a:xfrm>
          <a:off x="3235325" y="14511745"/>
          <a:ext cx="714375"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24856</xdr:rowOff>
    </xdr:from>
    <xdr:to>
      <xdr:col>15</xdr:col>
      <xdr:colOff>101600</xdr:colOff>
      <xdr:row>84</xdr:row>
      <xdr:rowOff>126456</xdr:rowOff>
    </xdr:to>
    <xdr:sp macro="" textlink="">
      <xdr:nvSpPr>
        <xdr:cNvPr id="297" name="楕円 296"/>
        <xdr:cNvSpPr/>
      </xdr:nvSpPr>
      <xdr:spPr>
        <a:xfrm>
          <a:off x="2428875" y="1442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75656</xdr:rowOff>
    </xdr:from>
    <xdr:to>
      <xdr:col>19</xdr:col>
      <xdr:colOff>177800</xdr:colOff>
      <xdr:row>84</xdr:row>
      <xdr:rowOff>109945</xdr:rowOff>
    </xdr:to>
    <xdr:cxnSp macro="">
      <xdr:nvCxnSpPr>
        <xdr:cNvPr id="298" name="直線コネクタ 297"/>
        <xdr:cNvCxnSpPr/>
      </xdr:nvCxnSpPr>
      <xdr:spPr>
        <a:xfrm>
          <a:off x="2479675" y="14477456"/>
          <a:ext cx="75565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155484</xdr:rowOff>
    </xdr:from>
    <xdr:to>
      <xdr:col>10</xdr:col>
      <xdr:colOff>165100</xdr:colOff>
      <xdr:row>84</xdr:row>
      <xdr:rowOff>85634</xdr:rowOff>
    </xdr:to>
    <xdr:sp macro="" textlink="">
      <xdr:nvSpPr>
        <xdr:cNvPr id="299" name="楕円 298"/>
        <xdr:cNvSpPr/>
      </xdr:nvSpPr>
      <xdr:spPr>
        <a:xfrm>
          <a:off x="1682750" y="1438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34834</xdr:rowOff>
    </xdr:from>
    <xdr:to>
      <xdr:col>15</xdr:col>
      <xdr:colOff>50800</xdr:colOff>
      <xdr:row>84</xdr:row>
      <xdr:rowOff>75656</xdr:rowOff>
    </xdr:to>
    <xdr:cxnSp macro="">
      <xdr:nvCxnSpPr>
        <xdr:cNvPr id="300" name="直線コネクタ 299"/>
        <xdr:cNvCxnSpPr/>
      </xdr:nvCxnSpPr>
      <xdr:spPr>
        <a:xfrm>
          <a:off x="1733550" y="14436634"/>
          <a:ext cx="746125"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43378</xdr:rowOff>
    </xdr:from>
    <xdr:ext cx="405111" cy="259045"/>
    <xdr:sp macro="" textlink="">
      <xdr:nvSpPr>
        <xdr:cNvPr id="301" name="n_1aveValue【公営住宅】&#10;有形固定資産減価償却率"/>
        <xdr:cNvSpPr txBox="1"/>
      </xdr:nvSpPr>
      <xdr:spPr>
        <a:xfrm>
          <a:off x="3067694" y="141022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30315</xdr:rowOff>
    </xdr:from>
    <xdr:ext cx="405111" cy="259045"/>
    <xdr:sp macro="" textlink="">
      <xdr:nvSpPr>
        <xdr:cNvPr id="302" name="n_2aveValue【公営住宅】&#10;有形固定資産減価償却率"/>
        <xdr:cNvSpPr txBox="1"/>
      </xdr:nvSpPr>
      <xdr:spPr>
        <a:xfrm>
          <a:off x="2305694" y="14089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12354</xdr:rowOff>
    </xdr:from>
    <xdr:ext cx="405111" cy="259045"/>
    <xdr:sp macro="" textlink="">
      <xdr:nvSpPr>
        <xdr:cNvPr id="303" name="n_3aveValue【公営住宅】&#10;有形固定資産減価償却率"/>
        <xdr:cNvSpPr txBox="1"/>
      </xdr:nvSpPr>
      <xdr:spPr>
        <a:xfrm>
          <a:off x="1559569" y="140712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17253</xdr:rowOff>
    </xdr:from>
    <xdr:ext cx="405111" cy="259045"/>
    <xdr:sp macro="" textlink="">
      <xdr:nvSpPr>
        <xdr:cNvPr id="304" name="n_4aveValue【公営住宅】&#10;有形固定資産減価償却率"/>
        <xdr:cNvSpPr txBox="1"/>
      </xdr:nvSpPr>
      <xdr:spPr>
        <a:xfrm>
          <a:off x="813444" y="14076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151872</xdr:rowOff>
    </xdr:from>
    <xdr:ext cx="405111" cy="259045"/>
    <xdr:sp macro="" textlink="">
      <xdr:nvSpPr>
        <xdr:cNvPr id="305" name="n_1mainValue【公営住宅】&#10;有形固定資産減価償却率"/>
        <xdr:cNvSpPr txBox="1"/>
      </xdr:nvSpPr>
      <xdr:spPr>
        <a:xfrm>
          <a:off x="3067694" y="14553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117583</xdr:rowOff>
    </xdr:from>
    <xdr:ext cx="405111" cy="259045"/>
    <xdr:sp macro="" textlink="">
      <xdr:nvSpPr>
        <xdr:cNvPr id="306" name="n_2mainValue【公営住宅】&#10;有形固定資産減価償却率"/>
        <xdr:cNvSpPr txBox="1"/>
      </xdr:nvSpPr>
      <xdr:spPr>
        <a:xfrm>
          <a:off x="2305694" y="14519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76761</xdr:rowOff>
    </xdr:from>
    <xdr:ext cx="405111" cy="259045"/>
    <xdr:sp macro="" textlink="">
      <xdr:nvSpPr>
        <xdr:cNvPr id="307" name="n_3mainValue【公営住宅】&#10;有形固定資産減価償却率"/>
        <xdr:cNvSpPr txBox="1"/>
      </xdr:nvSpPr>
      <xdr:spPr>
        <a:xfrm>
          <a:off x="1559569" y="14478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8" name="正方形/長方形 307"/>
        <xdr:cNvSpPr/>
      </xdr:nvSpPr>
      <xdr:spPr>
        <a:xfrm>
          <a:off x="5632450" y="1181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9" name="正方形/長方形 308"/>
        <xdr:cNvSpPr/>
      </xdr:nvSpPr>
      <xdr:spPr>
        <a:xfrm>
          <a:off x="573087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0" name="正方形/長方形 309"/>
        <xdr:cNvSpPr/>
      </xdr:nvSpPr>
      <xdr:spPr>
        <a:xfrm>
          <a:off x="573087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1" name="正方形/長方形 310"/>
        <xdr:cNvSpPr/>
      </xdr:nvSpPr>
      <xdr:spPr>
        <a:xfrm>
          <a:off x="66040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2" name="正方形/長方形 311"/>
        <xdr:cNvSpPr/>
      </xdr:nvSpPr>
      <xdr:spPr>
        <a:xfrm>
          <a:off x="66040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3" name="正方形/長方形 312"/>
        <xdr:cNvSpPr/>
      </xdr:nvSpPr>
      <xdr:spPr>
        <a:xfrm>
          <a:off x="75755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4" name="正方形/長方形 313"/>
        <xdr:cNvSpPr/>
      </xdr:nvSpPr>
      <xdr:spPr>
        <a:xfrm>
          <a:off x="75755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5" name="正方形/長方形 314"/>
        <xdr:cNvSpPr/>
      </xdr:nvSpPr>
      <xdr:spPr>
        <a:xfrm>
          <a:off x="5632450" y="1295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6" name="テキスト ボックス 315"/>
        <xdr:cNvSpPr txBox="1"/>
      </xdr:nvSpPr>
      <xdr:spPr>
        <a:xfrm>
          <a:off x="559435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7" name="直線コネクタ 316"/>
        <xdr:cNvCxnSpPr/>
      </xdr:nvCxnSpPr>
      <xdr:spPr>
        <a:xfrm>
          <a:off x="5632450" y="1524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18" name="直線コネクタ 317"/>
        <xdr:cNvCxnSpPr/>
      </xdr:nvCxnSpPr>
      <xdr:spPr>
        <a:xfrm>
          <a:off x="5632450" y="146685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19" name="テキスト ボックス 318"/>
        <xdr:cNvSpPr txBox="1"/>
      </xdr:nvSpPr>
      <xdr:spPr>
        <a:xfrm>
          <a:off x="52224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0" name="直線コネクタ 319"/>
        <xdr:cNvCxnSpPr/>
      </xdr:nvCxnSpPr>
      <xdr:spPr>
        <a:xfrm>
          <a:off x="5632450" y="14097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1" name="テキスト ボックス 320"/>
        <xdr:cNvSpPr txBox="1"/>
      </xdr:nvSpPr>
      <xdr:spPr>
        <a:xfrm>
          <a:off x="52224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22" name="直線コネクタ 321"/>
        <xdr:cNvCxnSpPr/>
      </xdr:nvCxnSpPr>
      <xdr:spPr>
        <a:xfrm>
          <a:off x="5632450" y="135255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23" name="テキスト ボックス 322"/>
        <xdr:cNvSpPr txBox="1"/>
      </xdr:nvSpPr>
      <xdr:spPr>
        <a:xfrm>
          <a:off x="52224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4" name="直線コネクタ 323"/>
        <xdr:cNvCxnSpPr/>
      </xdr:nvCxnSpPr>
      <xdr:spPr>
        <a:xfrm>
          <a:off x="5632450" y="1295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5" name="テキスト ボックス 324"/>
        <xdr:cNvSpPr txBox="1"/>
      </xdr:nvSpPr>
      <xdr:spPr>
        <a:xfrm>
          <a:off x="52224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6" name="【公営住宅】&#10;一人当たり面積グラフ枠"/>
        <xdr:cNvSpPr/>
      </xdr:nvSpPr>
      <xdr:spPr>
        <a:xfrm>
          <a:off x="5632450" y="1295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139827</xdr:rowOff>
    </xdr:from>
    <xdr:to>
      <xdr:col>54</xdr:col>
      <xdr:colOff>189865</xdr:colOff>
      <xdr:row>85</xdr:row>
      <xdr:rowOff>93535</xdr:rowOff>
    </xdr:to>
    <xdr:cxnSp macro="">
      <xdr:nvCxnSpPr>
        <xdr:cNvPr id="327" name="直線コネクタ 326"/>
        <xdr:cNvCxnSpPr/>
      </xdr:nvCxnSpPr>
      <xdr:spPr>
        <a:xfrm flipV="1">
          <a:off x="8905240" y="13512927"/>
          <a:ext cx="0" cy="11538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97362</xdr:rowOff>
    </xdr:from>
    <xdr:ext cx="469744" cy="259045"/>
    <xdr:sp macro="" textlink="">
      <xdr:nvSpPr>
        <xdr:cNvPr id="328" name="【公営住宅】&#10;一人当たり面積最小値テキスト"/>
        <xdr:cNvSpPr txBox="1"/>
      </xdr:nvSpPr>
      <xdr:spPr>
        <a:xfrm>
          <a:off x="8943975" y="1467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93535</xdr:rowOff>
    </xdr:from>
    <xdr:to>
      <xdr:col>55</xdr:col>
      <xdr:colOff>88900</xdr:colOff>
      <xdr:row>85</xdr:row>
      <xdr:rowOff>93535</xdr:rowOff>
    </xdr:to>
    <xdr:cxnSp macro="">
      <xdr:nvCxnSpPr>
        <xdr:cNvPr id="329" name="直線コネクタ 328"/>
        <xdr:cNvCxnSpPr/>
      </xdr:nvCxnSpPr>
      <xdr:spPr>
        <a:xfrm>
          <a:off x="8845550" y="1466678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86504</xdr:rowOff>
    </xdr:from>
    <xdr:ext cx="469744" cy="259045"/>
    <xdr:sp macro="" textlink="">
      <xdr:nvSpPr>
        <xdr:cNvPr id="330" name="【公営住宅】&#10;一人当たり面積最大値テキスト"/>
        <xdr:cNvSpPr txBox="1"/>
      </xdr:nvSpPr>
      <xdr:spPr>
        <a:xfrm>
          <a:off x="8943975" y="13288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139827</xdr:rowOff>
    </xdr:from>
    <xdr:to>
      <xdr:col>55</xdr:col>
      <xdr:colOff>88900</xdr:colOff>
      <xdr:row>78</xdr:row>
      <xdr:rowOff>139827</xdr:rowOff>
    </xdr:to>
    <xdr:cxnSp macro="">
      <xdr:nvCxnSpPr>
        <xdr:cNvPr id="331" name="直線コネクタ 330"/>
        <xdr:cNvCxnSpPr/>
      </xdr:nvCxnSpPr>
      <xdr:spPr>
        <a:xfrm>
          <a:off x="8845550" y="1351292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122317</xdr:rowOff>
    </xdr:from>
    <xdr:ext cx="469744" cy="259045"/>
    <xdr:sp macro="" textlink="">
      <xdr:nvSpPr>
        <xdr:cNvPr id="332" name="【公営住宅】&#10;一人当たり面積平均値テキスト"/>
        <xdr:cNvSpPr txBox="1"/>
      </xdr:nvSpPr>
      <xdr:spPr>
        <a:xfrm>
          <a:off x="8943975" y="141812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143890</xdr:rowOff>
    </xdr:from>
    <xdr:to>
      <xdr:col>55</xdr:col>
      <xdr:colOff>50800</xdr:colOff>
      <xdr:row>83</xdr:row>
      <xdr:rowOff>74040</xdr:rowOff>
    </xdr:to>
    <xdr:sp macro="" textlink="">
      <xdr:nvSpPr>
        <xdr:cNvPr id="333" name="フローチャート: 判断 332"/>
        <xdr:cNvSpPr/>
      </xdr:nvSpPr>
      <xdr:spPr>
        <a:xfrm>
          <a:off x="8883650" y="1420279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135319</xdr:rowOff>
    </xdr:from>
    <xdr:to>
      <xdr:col>50</xdr:col>
      <xdr:colOff>165100</xdr:colOff>
      <xdr:row>83</xdr:row>
      <xdr:rowOff>65469</xdr:rowOff>
    </xdr:to>
    <xdr:sp macro="" textlink="">
      <xdr:nvSpPr>
        <xdr:cNvPr id="334" name="フローチャート: 判断 333"/>
        <xdr:cNvSpPr/>
      </xdr:nvSpPr>
      <xdr:spPr>
        <a:xfrm>
          <a:off x="8159750" y="14194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124461</xdr:rowOff>
    </xdr:from>
    <xdr:to>
      <xdr:col>46</xdr:col>
      <xdr:colOff>38100</xdr:colOff>
      <xdr:row>83</xdr:row>
      <xdr:rowOff>54611</xdr:rowOff>
    </xdr:to>
    <xdr:sp macro="" textlink="">
      <xdr:nvSpPr>
        <xdr:cNvPr id="335" name="フローチャート: 判断 334"/>
        <xdr:cNvSpPr/>
      </xdr:nvSpPr>
      <xdr:spPr>
        <a:xfrm>
          <a:off x="7413625" y="14183361"/>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158178</xdr:rowOff>
    </xdr:from>
    <xdr:to>
      <xdr:col>41</xdr:col>
      <xdr:colOff>101600</xdr:colOff>
      <xdr:row>83</xdr:row>
      <xdr:rowOff>88328</xdr:rowOff>
    </xdr:to>
    <xdr:sp macro="" textlink="">
      <xdr:nvSpPr>
        <xdr:cNvPr id="336" name="フローチャート: 判断 335"/>
        <xdr:cNvSpPr/>
      </xdr:nvSpPr>
      <xdr:spPr>
        <a:xfrm>
          <a:off x="6638925" y="14217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8446</xdr:rowOff>
    </xdr:from>
    <xdr:to>
      <xdr:col>36</xdr:col>
      <xdr:colOff>165100</xdr:colOff>
      <xdr:row>83</xdr:row>
      <xdr:rowOff>110046</xdr:rowOff>
    </xdr:to>
    <xdr:sp macro="" textlink="">
      <xdr:nvSpPr>
        <xdr:cNvPr id="337" name="フローチャート: 判断 336"/>
        <xdr:cNvSpPr/>
      </xdr:nvSpPr>
      <xdr:spPr>
        <a:xfrm>
          <a:off x="5892800" y="1423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8" name="テキスト ボックス 337"/>
        <xdr:cNvSpPr txBox="1"/>
      </xdr:nvSpPr>
      <xdr:spPr>
        <a:xfrm>
          <a:off x="87439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9" name="テキスト ボックス 338"/>
        <xdr:cNvSpPr txBox="1"/>
      </xdr:nvSpPr>
      <xdr:spPr>
        <a:xfrm>
          <a:off x="80486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0" name="テキスト ボックス 339"/>
        <xdr:cNvSpPr txBox="1"/>
      </xdr:nvSpPr>
      <xdr:spPr>
        <a:xfrm>
          <a:off x="72834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1" name="テキスト ボックス 340"/>
        <xdr:cNvSpPr txBox="1"/>
      </xdr:nvSpPr>
      <xdr:spPr>
        <a:xfrm>
          <a:off x="652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2" name="テキスト ボックス 341"/>
        <xdr:cNvSpPr txBox="1"/>
      </xdr:nvSpPr>
      <xdr:spPr>
        <a:xfrm>
          <a:off x="57816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94742</xdr:rowOff>
    </xdr:from>
    <xdr:to>
      <xdr:col>55</xdr:col>
      <xdr:colOff>50800</xdr:colOff>
      <xdr:row>83</xdr:row>
      <xdr:rowOff>24892</xdr:rowOff>
    </xdr:to>
    <xdr:sp macro="" textlink="">
      <xdr:nvSpPr>
        <xdr:cNvPr id="343" name="楕円 342"/>
        <xdr:cNvSpPr/>
      </xdr:nvSpPr>
      <xdr:spPr>
        <a:xfrm>
          <a:off x="8883650" y="14153642"/>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117619</xdr:rowOff>
    </xdr:from>
    <xdr:ext cx="469744" cy="259045"/>
    <xdr:sp macro="" textlink="">
      <xdr:nvSpPr>
        <xdr:cNvPr id="344" name="【公営住宅】&#10;一人当たり面積該当値テキスト"/>
        <xdr:cNvSpPr txBox="1"/>
      </xdr:nvSpPr>
      <xdr:spPr>
        <a:xfrm>
          <a:off x="8943975" y="14005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106172</xdr:rowOff>
    </xdr:from>
    <xdr:to>
      <xdr:col>50</xdr:col>
      <xdr:colOff>165100</xdr:colOff>
      <xdr:row>83</xdr:row>
      <xdr:rowOff>36322</xdr:rowOff>
    </xdr:to>
    <xdr:sp macro="" textlink="">
      <xdr:nvSpPr>
        <xdr:cNvPr id="345" name="楕円 344"/>
        <xdr:cNvSpPr/>
      </xdr:nvSpPr>
      <xdr:spPr>
        <a:xfrm>
          <a:off x="8159750" y="1416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145542</xdr:rowOff>
    </xdr:from>
    <xdr:to>
      <xdr:col>55</xdr:col>
      <xdr:colOff>0</xdr:colOff>
      <xdr:row>82</xdr:row>
      <xdr:rowOff>156972</xdr:rowOff>
    </xdr:to>
    <xdr:cxnSp macro="">
      <xdr:nvCxnSpPr>
        <xdr:cNvPr id="346" name="直線コネクタ 345"/>
        <xdr:cNvCxnSpPr/>
      </xdr:nvCxnSpPr>
      <xdr:spPr>
        <a:xfrm flipV="1">
          <a:off x="8210550" y="14204442"/>
          <a:ext cx="695325"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113601</xdr:rowOff>
    </xdr:from>
    <xdr:to>
      <xdr:col>46</xdr:col>
      <xdr:colOff>38100</xdr:colOff>
      <xdr:row>83</xdr:row>
      <xdr:rowOff>43751</xdr:rowOff>
    </xdr:to>
    <xdr:sp macro="" textlink="">
      <xdr:nvSpPr>
        <xdr:cNvPr id="347" name="楕円 346"/>
        <xdr:cNvSpPr/>
      </xdr:nvSpPr>
      <xdr:spPr>
        <a:xfrm>
          <a:off x="7413625" y="14172501"/>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156972</xdr:rowOff>
    </xdr:from>
    <xdr:to>
      <xdr:col>50</xdr:col>
      <xdr:colOff>114300</xdr:colOff>
      <xdr:row>82</xdr:row>
      <xdr:rowOff>164401</xdr:rowOff>
    </xdr:to>
    <xdr:cxnSp macro="">
      <xdr:nvCxnSpPr>
        <xdr:cNvPr id="348" name="直線コネクタ 347"/>
        <xdr:cNvCxnSpPr/>
      </xdr:nvCxnSpPr>
      <xdr:spPr>
        <a:xfrm flipV="1">
          <a:off x="7445375" y="14215872"/>
          <a:ext cx="765175" cy="7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121031</xdr:rowOff>
    </xdr:from>
    <xdr:to>
      <xdr:col>41</xdr:col>
      <xdr:colOff>101600</xdr:colOff>
      <xdr:row>83</xdr:row>
      <xdr:rowOff>51181</xdr:rowOff>
    </xdr:to>
    <xdr:sp macro="" textlink="">
      <xdr:nvSpPr>
        <xdr:cNvPr id="349" name="楕円 348"/>
        <xdr:cNvSpPr/>
      </xdr:nvSpPr>
      <xdr:spPr>
        <a:xfrm>
          <a:off x="6638925" y="1417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164401</xdr:rowOff>
    </xdr:from>
    <xdr:to>
      <xdr:col>45</xdr:col>
      <xdr:colOff>177800</xdr:colOff>
      <xdr:row>83</xdr:row>
      <xdr:rowOff>381</xdr:rowOff>
    </xdr:to>
    <xdr:cxnSp macro="">
      <xdr:nvCxnSpPr>
        <xdr:cNvPr id="350" name="直線コネクタ 349"/>
        <xdr:cNvCxnSpPr/>
      </xdr:nvCxnSpPr>
      <xdr:spPr>
        <a:xfrm flipV="1">
          <a:off x="6689725" y="14223301"/>
          <a:ext cx="755650" cy="7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56596</xdr:rowOff>
    </xdr:from>
    <xdr:ext cx="469744" cy="259045"/>
    <xdr:sp macro="" textlink="">
      <xdr:nvSpPr>
        <xdr:cNvPr id="351" name="n_1aveValue【公営住宅】&#10;一人当たり面積"/>
        <xdr:cNvSpPr txBox="1"/>
      </xdr:nvSpPr>
      <xdr:spPr>
        <a:xfrm>
          <a:off x="7991552" y="14286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45738</xdr:rowOff>
    </xdr:from>
    <xdr:ext cx="469744" cy="259045"/>
    <xdr:sp macro="" textlink="">
      <xdr:nvSpPr>
        <xdr:cNvPr id="352" name="n_2aveValue【公営住宅】&#10;一人当たり面積"/>
        <xdr:cNvSpPr txBox="1"/>
      </xdr:nvSpPr>
      <xdr:spPr>
        <a:xfrm>
          <a:off x="7258127" y="1427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79455</xdr:rowOff>
    </xdr:from>
    <xdr:ext cx="469744" cy="259045"/>
    <xdr:sp macro="" textlink="">
      <xdr:nvSpPr>
        <xdr:cNvPr id="353" name="n_3aveValue【公営住宅】&#10;一人当たり面積"/>
        <xdr:cNvSpPr txBox="1"/>
      </xdr:nvSpPr>
      <xdr:spPr>
        <a:xfrm>
          <a:off x="6483427" y="14309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126573</xdr:rowOff>
    </xdr:from>
    <xdr:ext cx="469744" cy="259045"/>
    <xdr:sp macro="" textlink="">
      <xdr:nvSpPr>
        <xdr:cNvPr id="354" name="n_4aveValue【公営住宅】&#10;一人当たり面積"/>
        <xdr:cNvSpPr txBox="1"/>
      </xdr:nvSpPr>
      <xdr:spPr>
        <a:xfrm>
          <a:off x="5737302" y="14014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52849</xdr:rowOff>
    </xdr:from>
    <xdr:ext cx="469744" cy="259045"/>
    <xdr:sp macro="" textlink="">
      <xdr:nvSpPr>
        <xdr:cNvPr id="355" name="n_1mainValue【公営住宅】&#10;一人当たり面積"/>
        <xdr:cNvSpPr txBox="1"/>
      </xdr:nvSpPr>
      <xdr:spPr>
        <a:xfrm>
          <a:off x="7991552" y="13940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60278</xdr:rowOff>
    </xdr:from>
    <xdr:ext cx="469744" cy="259045"/>
    <xdr:sp macro="" textlink="">
      <xdr:nvSpPr>
        <xdr:cNvPr id="356" name="n_2mainValue【公営住宅】&#10;一人当たり面積"/>
        <xdr:cNvSpPr txBox="1"/>
      </xdr:nvSpPr>
      <xdr:spPr>
        <a:xfrm>
          <a:off x="7258127" y="13947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67708</xdr:rowOff>
    </xdr:from>
    <xdr:ext cx="469744" cy="259045"/>
    <xdr:sp macro="" textlink="">
      <xdr:nvSpPr>
        <xdr:cNvPr id="357" name="n_3mainValue【公営住宅】&#10;一人当たり面積"/>
        <xdr:cNvSpPr txBox="1"/>
      </xdr:nvSpPr>
      <xdr:spPr>
        <a:xfrm>
          <a:off x="6483427" y="13955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8" name="正方形/長方形 357"/>
        <xdr:cNvSpPr/>
      </xdr:nvSpPr>
      <xdr:spPr>
        <a:xfrm>
          <a:off x="647700" y="1562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9" name="正方形/長方形 358"/>
        <xdr:cNvSpPr/>
      </xdr:nvSpPr>
      <xdr:spPr>
        <a:xfrm>
          <a:off x="7747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0" name="正方形/長方形 359"/>
        <xdr:cNvSpPr/>
      </xdr:nvSpPr>
      <xdr:spPr>
        <a:xfrm>
          <a:off x="7747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1" name="正方形/長方形 360"/>
        <xdr:cNvSpPr/>
      </xdr:nvSpPr>
      <xdr:spPr>
        <a:xfrm>
          <a:off x="16192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2" name="正方形/長方形 361"/>
        <xdr:cNvSpPr/>
      </xdr:nvSpPr>
      <xdr:spPr>
        <a:xfrm>
          <a:off x="16192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3" name="正方形/長方形 362"/>
        <xdr:cNvSpPr/>
      </xdr:nvSpPr>
      <xdr:spPr>
        <a:xfrm>
          <a:off x="25908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4" name="正方形/長方形 363"/>
        <xdr:cNvSpPr/>
      </xdr:nvSpPr>
      <xdr:spPr>
        <a:xfrm>
          <a:off x="25908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5" name="正方形/長方形 364"/>
        <xdr:cNvSpPr/>
      </xdr:nvSpPr>
      <xdr:spPr>
        <a:xfrm>
          <a:off x="647700" y="16764000"/>
          <a:ext cx="40386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66" name="正方形/長方形 365"/>
        <xdr:cNvSpPr/>
      </xdr:nvSpPr>
      <xdr:spPr>
        <a:xfrm>
          <a:off x="5632450" y="1562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7" name="正方形/長方形 366"/>
        <xdr:cNvSpPr/>
      </xdr:nvSpPr>
      <xdr:spPr>
        <a:xfrm>
          <a:off x="573087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8" name="正方形/長方形 367"/>
        <xdr:cNvSpPr/>
      </xdr:nvSpPr>
      <xdr:spPr>
        <a:xfrm>
          <a:off x="573087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9" name="正方形/長方形 368"/>
        <xdr:cNvSpPr/>
      </xdr:nvSpPr>
      <xdr:spPr>
        <a:xfrm>
          <a:off x="66040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0" name="正方形/長方形 369"/>
        <xdr:cNvSpPr/>
      </xdr:nvSpPr>
      <xdr:spPr>
        <a:xfrm>
          <a:off x="66040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1" name="正方形/長方形 370"/>
        <xdr:cNvSpPr/>
      </xdr:nvSpPr>
      <xdr:spPr>
        <a:xfrm>
          <a:off x="75755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2" name="正方形/長方形 371"/>
        <xdr:cNvSpPr/>
      </xdr:nvSpPr>
      <xdr:spPr>
        <a:xfrm>
          <a:off x="75755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3" name="正方形/長方形 372"/>
        <xdr:cNvSpPr/>
      </xdr:nvSpPr>
      <xdr:spPr>
        <a:xfrm>
          <a:off x="5632450" y="16764000"/>
          <a:ext cx="401002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4" name="正方形/長方形 373"/>
        <xdr:cNvSpPr/>
      </xdr:nvSpPr>
      <xdr:spPr>
        <a:xfrm>
          <a:off x="10588625" y="419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5" name="正方形/長方形 374"/>
        <xdr:cNvSpPr/>
      </xdr:nvSpPr>
      <xdr:spPr>
        <a:xfrm>
          <a:off x="106870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6" name="正方形/長方形 375"/>
        <xdr:cNvSpPr/>
      </xdr:nvSpPr>
      <xdr:spPr>
        <a:xfrm>
          <a:off x="106870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7" name="正方形/長方形 376"/>
        <xdr:cNvSpPr/>
      </xdr:nvSpPr>
      <xdr:spPr>
        <a:xfrm>
          <a:off x="1156017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8" name="正方形/長方形 377"/>
        <xdr:cNvSpPr/>
      </xdr:nvSpPr>
      <xdr:spPr>
        <a:xfrm>
          <a:off x="1156017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9" name="正方形/長方形 378"/>
        <xdr:cNvSpPr/>
      </xdr:nvSpPr>
      <xdr:spPr>
        <a:xfrm>
          <a:off x="1253172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0" name="正方形/長方形 379"/>
        <xdr:cNvSpPr/>
      </xdr:nvSpPr>
      <xdr:spPr>
        <a:xfrm>
          <a:off x="1253172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1" name="正方形/長方形 380"/>
        <xdr:cNvSpPr/>
      </xdr:nvSpPr>
      <xdr:spPr>
        <a:xfrm>
          <a:off x="10588625" y="533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2" name="テキスト ボックス 381"/>
        <xdr:cNvSpPr txBox="1"/>
      </xdr:nvSpPr>
      <xdr:spPr>
        <a:xfrm>
          <a:off x="1055052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3" name="直線コネクタ 382"/>
        <xdr:cNvCxnSpPr/>
      </xdr:nvCxnSpPr>
      <xdr:spPr>
        <a:xfrm>
          <a:off x="10588625" y="762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4" name="テキスト ボックス 383"/>
        <xdr:cNvSpPr txBox="1"/>
      </xdr:nvSpPr>
      <xdr:spPr>
        <a:xfrm>
          <a:off x="10197646"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85" name="直線コネクタ 384"/>
        <xdr:cNvCxnSpPr/>
      </xdr:nvCxnSpPr>
      <xdr:spPr>
        <a:xfrm>
          <a:off x="10588625" y="7239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86" name="テキスト ボックス 385"/>
        <xdr:cNvSpPr txBox="1"/>
      </xdr:nvSpPr>
      <xdr:spPr>
        <a:xfrm>
          <a:off x="10197646"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87" name="直線コネクタ 386"/>
        <xdr:cNvCxnSpPr/>
      </xdr:nvCxnSpPr>
      <xdr:spPr>
        <a:xfrm>
          <a:off x="10588625" y="6858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88" name="テキスト ボックス 387"/>
        <xdr:cNvSpPr txBox="1"/>
      </xdr:nvSpPr>
      <xdr:spPr>
        <a:xfrm>
          <a:off x="10242716"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89" name="直線コネクタ 388"/>
        <xdr:cNvCxnSpPr/>
      </xdr:nvCxnSpPr>
      <xdr:spPr>
        <a:xfrm>
          <a:off x="10588625" y="6477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90" name="テキスト ボックス 389"/>
        <xdr:cNvSpPr txBox="1"/>
      </xdr:nvSpPr>
      <xdr:spPr>
        <a:xfrm>
          <a:off x="10242716"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91" name="直線コネクタ 390"/>
        <xdr:cNvCxnSpPr/>
      </xdr:nvCxnSpPr>
      <xdr:spPr>
        <a:xfrm>
          <a:off x="10588625" y="6096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92" name="テキスト ボックス 391"/>
        <xdr:cNvSpPr txBox="1"/>
      </xdr:nvSpPr>
      <xdr:spPr>
        <a:xfrm>
          <a:off x="10242716"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93" name="直線コネクタ 392"/>
        <xdr:cNvCxnSpPr/>
      </xdr:nvCxnSpPr>
      <xdr:spPr>
        <a:xfrm>
          <a:off x="10588625" y="5715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94" name="テキスト ボックス 393"/>
        <xdr:cNvSpPr txBox="1"/>
      </xdr:nvSpPr>
      <xdr:spPr>
        <a:xfrm>
          <a:off x="10242716"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5" name="直線コネクタ 394"/>
        <xdr:cNvCxnSpPr/>
      </xdr:nvCxnSpPr>
      <xdr:spPr>
        <a:xfrm>
          <a:off x="10588625" y="533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96" name="テキスト ボックス 395"/>
        <xdr:cNvSpPr txBox="1"/>
      </xdr:nvSpPr>
      <xdr:spPr>
        <a:xfrm>
          <a:off x="10306836"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97" name="【認定こども園・幼稚園・保育所】&#10;有形固定資産減価償却率グラフ枠"/>
        <xdr:cNvSpPr/>
      </xdr:nvSpPr>
      <xdr:spPr>
        <a:xfrm>
          <a:off x="10588625" y="533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26670</xdr:rowOff>
    </xdr:from>
    <xdr:to>
      <xdr:col>85</xdr:col>
      <xdr:colOff>126364</xdr:colOff>
      <xdr:row>42</xdr:row>
      <xdr:rowOff>11430</xdr:rowOff>
    </xdr:to>
    <xdr:cxnSp macro="">
      <xdr:nvCxnSpPr>
        <xdr:cNvPr id="398" name="直線コネクタ 397"/>
        <xdr:cNvCxnSpPr/>
      </xdr:nvCxnSpPr>
      <xdr:spPr>
        <a:xfrm flipV="1">
          <a:off x="13889989" y="5684520"/>
          <a:ext cx="0" cy="1527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15257</xdr:rowOff>
    </xdr:from>
    <xdr:ext cx="405111" cy="259045"/>
    <xdr:sp macro="" textlink="">
      <xdr:nvSpPr>
        <xdr:cNvPr id="399" name="【認定こども園・幼稚園・保育所】&#10;有形固定資産減価償却率最小値テキスト"/>
        <xdr:cNvSpPr txBox="1"/>
      </xdr:nvSpPr>
      <xdr:spPr>
        <a:xfrm>
          <a:off x="13928725" y="721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11430</xdr:rowOff>
    </xdr:from>
    <xdr:to>
      <xdr:col>86</xdr:col>
      <xdr:colOff>25400</xdr:colOff>
      <xdr:row>42</xdr:row>
      <xdr:rowOff>11430</xdr:rowOff>
    </xdr:to>
    <xdr:cxnSp macro="">
      <xdr:nvCxnSpPr>
        <xdr:cNvPr id="400" name="直線コネクタ 399"/>
        <xdr:cNvCxnSpPr/>
      </xdr:nvCxnSpPr>
      <xdr:spPr>
        <a:xfrm>
          <a:off x="13801725" y="721233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144797</xdr:rowOff>
    </xdr:from>
    <xdr:ext cx="405111" cy="259045"/>
    <xdr:sp macro="" textlink="">
      <xdr:nvSpPr>
        <xdr:cNvPr id="401" name="【認定こども園・幼稚園・保育所】&#10;有形固定資産減価償却率最大値テキスト"/>
        <xdr:cNvSpPr txBox="1"/>
      </xdr:nvSpPr>
      <xdr:spPr>
        <a:xfrm>
          <a:off x="13928725" y="545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26670</xdr:rowOff>
    </xdr:from>
    <xdr:to>
      <xdr:col>86</xdr:col>
      <xdr:colOff>25400</xdr:colOff>
      <xdr:row>33</xdr:row>
      <xdr:rowOff>26670</xdr:rowOff>
    </xdr:to>
    <xdr:cxnSp macro="">
      <xdr:nvCxnSpPr>
        <xdr:cNvPr id="402" name="直線コネクタ 401"/>
        <xdr:cNvCxnSpPr/>
      </xdr:nvCxnSpPr>
      <xdr:spPr>
        <a:xfrm>
          <a:off x="13801725" y="568452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162577</xdr:rowOff>
    </xdr:from>
    <xdr:ext cx="405111" cy="259045"/>
    <xdr:sp macro="" textlink="">
      <xdr:nvSpPr>
        <xdr:cNvPr id="403" name="【認定こども園・幼稚園・保育所】&#10;有形固定資産減価償却率平均値テキスト"/>
        <xdr:cNvSpPr txBox="1"/>
      </xdr:nvSpPr>
      <xdr:spPr>
        <a:xfrm>
          <a:off x="13928725" y="6163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139700</xdr:rowOff>
    </xdr:from>
    <xdr:to>
      <xdr:col>85</xdr:col>
      <xdr:colOff>177800</xdr:colOff>
      <xdr:row>37</xdr:row>
      <xdr:rowOff>69850</xdr:rowOff>
    </xdr:to>
    <xdr:sp macro="" textlink="">
      <xdr:nvSpPr>
        <xdr:cNvPr id="404" name="フローチャート: 判断 403"/>
        <xdr:cNvSpPr/>
      </xdr:nvSpPr>
      <xdr:spPr>
        <a:xfrm>
          <a:off x="13839825" y="63119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137795</xdr:rowOff>
    </xdr:from>
    <xdr:to>
      <xdr:col>81</xdr:col>
      <xdr:colOff>101600</xdr:colOff>
      <xdr:row>37</xdr:row>
      <xdr:rowOff>67945</xdr:rowOff>
    </xdr:to>
    <xdr:sp macro="" textlink="">
      <xdr:nvSpPr>
        <xdr:cNvPr id="405" name="フローチャート: 判断 404"/>
        <xdr:cNvSpPr/>
      </xdr:nvSpPr>
      <xdr:spPr>
        <a:xfrm>
          <a:off x="13115925" y="630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128270</xdr:rowOff>
    </xdr:from>
    <xdr:to>
      <xdr:col>76</xdr:col>
      <xdr:colOff>165100</xdr:colOff>
      <xdr:row>37</xdr:row>
      <xdr:rowOff>58420</xdr:rowOff>
    </xdr:to>
    <xdr:sp macro="" textlink="">
      <xdr:nvSpPr>
        <xdr:cNvPr id="406" name="フローチャート: 判断 405"/>
        <xdr:cNvSpPr/>
      </xdr:nvSpPr>
      <xdr:spPr>
        <a:xfrm>
          <a:off x="123698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103505</xdr:rowOff>
    </xdr:from>
    <xdr:to>
      <xdr:col>72</xdr:col>
      <xdr:colOff>38100</xdr:colOff>
      <xdr:row>37</xdr:row>
      <xdr:rowOff>33655</xdr:rowOff>
    </xdr:to>
    <xdr:sp macro="" textlink="">
      <xdr:nvSpPr>
        <xdr:cNvPr id="407" name="フローチャート: 判断 406"/>
        <xdr:cNvSpPr/>
      </xdr:nvSpPr>
      <xdr:spPr>
        <a:xfrm>
          <a:off x="11623675" y="627570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19685</xdr:rowOff>
    </xdr:from>
    <xdr:to>
      <xdr:col>67</xdr:col>
      <xdr:colOff>101600</xdr:colOff>
      <xdr:row>37</xdr:row>
      <xdr:rowOff>121285</xdr:rowOff>
    </xdr:to>
    <xdr:sp macro="" textlink="">
      <xdr:nvSpPr>
        <xdr:cNvPr id="408" name="フローチャート: 判断 407"/>
        <xdr:cNvSpPr/>
      </xdr:nvSpPr>
      <xdr:spPr>
        <a:xfrm>
          <a:off x="10848975" y="636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9" name="テキスト ボックス 408"/>
        <xdr:cNvSpPr txBox="1"/>
      </xdr:nvSpPr>
      <xdr:spPr>
        <a:xfrm>
          <a:off x="137287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0" name="テキスト ボックス 409"/>
        <xdr:cNvSpPr txBox="1"/>
      </xdr:nvSpPr>
      <xdr:spPr>
        <a:xfrm>
          <a:off x="1300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1" name="テキスト ボックス 410"/>
        <xdr:cNvSpPr txBox="1"/>
      </xdr:nvSpPr>
      <xdr:spPr>
        <a:xfrm>
          <a:off x="122586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2" name="テキスト ボックス 411"/>
        <xdr:cNvSpPr txBox="1"/>
      </xdr:nvSpPr>
      <xdr:spPr>
        <a:xfrm>
          <a:off x="114935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3" name="テキスト ボックス 412"/>
        <xdr:cNvSpPr txBox="1"/>
      </xdr:nvSpPr>
      <xdr:spPr>
        <a:xfrm>
          <a:off x="107378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38735</xdr:rowOff>
    </xdr:from>
    <xdr:to>
      <xdr:col>85</xdr:col>
      <xdr:colOff>177800</xdr:colOff>
      <xdr:row>38</xdr:row>
      <xdr:rowOff>140335</xdr:rowOff>
    </xdr:to>
    <xdr:sp macro="" textlink="">
      <xdr:nvSpPr>
        <xdr:cNvPr id="414" name="楕円 413"/>
        <xdr:cNvSpPr/>
      </xdr:nvSpPr>
      <xdr:spPr>
        <a:xfrm>
          <a:off x="13839825" y="655383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17162</xdr:rowOff>
    </xdr:from>
    <xdr:ext cx="405111" cy="259045"/>
    <xdr:sp macro="" textlink="">
      <xdr:nvSpPr>
        <xdr:cNvPr id="415" name="【認定こども園・幼稚園・保育所】&#10;有形固定資産減価償却率該当値テキスト"/>
        <xdr:cNvSpPr txBox="1"/>
      </xdr:nvSpPr>
      <xdr:spPr>
        <a:xfrm>
          <a:off x="13928725" y="6532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128270</xdr:rowOff>
    </xdr:from>
    <xdr:to>
      <xdr:col>81</xdr:col>
      <xdr:colOff>101600</xdr:colOff>
      <xdr:row>38</xdr:row>
      <xdr:rowOff>58420</xdr:rowOff>
    </xdr:to>
    <xdr:sp macro="" textlink="">
      <xdr:nvSpPr>
        <xdr:cNvPr id="416" name="楕円 415"/>
        <xdr:cNvSpPr/>
      </xdr:nvSpPr>
      <xdr:spPr>
        <a:xfrm>
          <a:off x="13115925" y="647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7620</xdr:rowOff>
    </xdr:from>
    <xdr:to>
      <xdr:col>85</xdr:col>
      <xdr:colOff>127000</xdr:colOff>
      <xdr:row>38</xdr:row>
      <xdr:rowOff>89535</xdr:rowOff>
    </xdr:to>
    <xdr:cxnSp macro="">
      <xdr:nvCxnSpPr>
        <xdr:cNvPr id="417" name="直線コネクタ 416"/>
        <xdr:cNvCxnSpPr/>
      </xdr:nvCxnSpPr>
      <xdr:spPr>
        <a:xfrm>
          <a:off x="13166725" y="6522720"/>
          <a:ext cx="723900" cy="81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158750</xdr:rowOff>
    </xdr:from>
    <xdr:to>
      <xdr:col>76</xdr:col>
      <xdr:colOff>165100</xdr:colOff>
      <xdr:row>38</xdr:row>
      <xdr:rowOff>88900</xdr:rowOff>
    </xdr:to>
    <xdr:sp macro="" textlink="">
      <xdr:nvSpPr>
        <xdr:cNvPr id="418" name="楕円 417"/>
        <xdr:cNvSpPr/>
      </xdr:nvSpPr>
      <xdr:spPr>
        <a:xfrm>
          <a:off x="12369800" y="650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7620</xdr:rowOff>
    </xdr:from>
    <xdr:to>
      <xdr:col>81</xdr:col>
      <xdr:colOff>50800</xdr:colOff>
      <xdr:row>38</xdr:row>
      <xdr:rowOff>38100</xdr:rowOff>
    </xdr:to>
    <xdr:cxnSp macro="">
      <xdr:nvCxnSpPr>
        <xdr:cNvPr id="419" name="直線コネクタ 418"/>
        <xdr:cNvCxnSpPr/>
      </xdr:nvCxnSpPr>
      <xdr:spPr>
        <a:xfrm flipV="1">
          <a:off x="12420600" y="6522720"/>
          <a:ext cx="746125"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97790</xdr:rowOff>
    </xdr:from>
    <xdr:to>
      <xdr:col>72</xdr:col>
      <xdr:colOff>38100</xdr:colOff>
      <xdr:row>38</xdr:row>
      <xdr:rowOff>27940</xdr:rowOff>
    </xdr:to>
    <xdr:sp macro="" textlink="">
      <xdr:nvSpPr>
        <xdr:cNvPr id="420" name="楕円 419"/>
        <xdr:cNvSpPr/>
      </xdr:nvSpPr>
      <xdr:spPr>
        <a:xfrm>
          <a:off x="11623675" y="644144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148590</xdr:rowOff>
    </xdr:from>
    <xdr:to>
      <xdr:col>76</xdr:col>
      <xdr:colOff>114300</xdr:colOff>
      <xdr:row>38</xdr:row>
      <xdr:rowOff>38100</xdr:rowOff>
    </xdr:to>
    <xdr:cxnSp macro="">
      <xdr:nvCxnSpPr>
        <xdr:cNvPr id="421" name="直線コネクタ 420"/>
        <xdr:cNvCxnSpPr/>
      </xdr:nvCxnSpPr>
      <xdr:spPr>
        <a:xfrm>
          <a:off x="11655425" y="6492240"/>
          <a:ext cx="765175"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84472</xdr:rowOff>
    </xdr:from>
    <xdr:ext cx="405111" cy="259045"/>
    <xdr:sp macro="" textlink="">
      <xdr:nvSpPr>
        <xdr:cNvPr id="422" name="n_1aveValue【認定こども園・幼稚園・保育所】&#10;有形固定資産減価償却率"/>
        <xdr:cNvSpPr txBox="1"/>
      </xdr:nvSpPr>
      <xdr:spPr>
        <a:xfrm>
          <a:off x="12980044" y="608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74947</xdr:rowOff>
    </xdr:from>
    <xdr:ext cx="405111" cy="259045"/>
    <xdr:sp macro="" textlink="">
      <xdr:nvSpPr>
        <xdr:cNvPr id="423" name="n_2aveValue【認定こども園・幼稚園・保育所】&#10;有形固定資産減価償却率"/>
        <xdr:cNvSpPr txBox="1"/>
      </xdr:nvSpPr>
      <xdr:spPr>
        <a:xfrm>
          <a:off x="12246619"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50182</xdr:rowOff>
    </xdr:from>
    <xdr:ext cx="405111" cy="259045"/>
    <xdr:sp macro="" textlink="">
      <xdr:nvSpPr>
        <xdr:cNvPr id="424" name="n_3aveValue【認定こども園・幼稚園・保育所】&#10;有形固定資産減価償却率"/>
        <xdr:cNvSpPr txBox="1"/>
      </xdr:nvSpPr>
      <xdr:spPr>
        <a:xfrm>
          <a:off x="11500494" y="605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137812</xdr:rowOff>
    </xdr:from>
    <xdr:ext cx="405111" cy="259045"/>
    <xdr:sp macro="" textlink="">
      <xdr:nvSpPr>
        <xdr:cNvPr id="425" name="n_4aveValue【認定こども園・幼稚園・保育所】&#10;有形固定資産減価償却率"/>
        <xdr:cNvSpPr txBox="1"/>
      </xdr:nvSpPr>
      <xdr:spPr>
        <a:xfrm>
          <a:off x="10725794" y="6138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49547</xdr:rowOff>
    </xdr:from>
    <xdr:ext cx="405111" cy="259045"/>
    <xdr:sp macro="" textlink="">
      <xdr:nvSpPr>
        <xdr:cNvPr id="426" name="n_1mainValue【認定こども園・幼稚園・保育所】&#10;有形固定資産減価償却率"/>
        <xdr:cNvSpPr txBox="1"/>
      </xdr:nvSpPr>
      <xdr:spPr>
        <a:xfrm>
          <a:off x="12980044" y="656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80027</xdr:rowOff>
    </xdr:from>
    <xdr:ext cx="405111" cy="259045"/>
    <xdr:sp macro="" textlink="">
      <xdr:nvSpPr>
        <xdr:cNvPr id="427" name="n_2mainValue【認定こども園・幼稚園・保育所】&#10;有形固定資産減価償却率"/>
        <xdr:cNvSpPr txBox="1"/>
      </xdr:nvSpPr>
      <xdr:spPr>
        <a:xfrm>
          <a:off x="12246619" y="659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19067</xdr:rowOff>
    </xdr:from>
    <xdr:ext cx="405111" cy="259045"/>
    <xdr:sp macro="" textlink="">
      <xdr:nvSpPr>
        <xdr:cNvPr id="428" name="n_3mainValue【認定こども園・幼稚園・保育所】&#10;有形固定資産減価償却率"/>
        <xdr:cNvSpPr txBox="1"/>
      </xdr:nvSpPr>
      <xdr:spPr>
        <a:xfrm>
          <a:off x="11500494" y="653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9" name="正方形/長方形 428"/>
        <xdr:cNvSpPr/>
      </xdr:nvSpPr>
      <xdr:spPr>
        <a:xfrm>
          <a:off x="15544800" y="419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0" name="正方形/長方形 429"/>
        <xdr:cNvSpPr/>
      </xdr:nvSpPr>
      <xdr:spPr>
        <a:xfrm>
          <a:off x="156718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1" name="正方形/長方形 430"/>
        <xdr:cNvSpPr/>
      </xdr:nvSpPr>
      <xdr:spPr>
        <a:xfrm>
          <a:off x="156718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2" name="正方形/長方形 431"/>
        <xdr:cNvSpPr/>
      </xdr:nvSpPr>
      <xdr:spPr>
        <a:xfrm>
          <a:off x="165163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3" name="正方形/長方形 432"/>
        <xdr:cNvSpPr/>
      </xdr:nvSpPr>
      <xdr:spPr>
        <a:xfrm>
          <a:off x="165163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4" name="正方形/長方形 433"/>
        <xdr:cNvSpPr/>
      </xdr:nvSpPr>
      <xdr:spPr>
        <a:xfrm>
          <a:off x="174879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5" name="正方形/長方形 434"/>
        <xdr:cNvSpPr/>
      </xdr:nvSpPr>
      <xdr:spPr>
        <a:xfrm>
          <a:off x="174879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6" name="正方形/長方形 435"/>
        <xdr:cNvSpPr/>
      </xdr:nvSpPr>
      <xdr:spPr>
        <a:xfrm>
          <a:off x="15544800" y="533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7" name="テキスト ボックス 436"/>
        <xdr:cNvSpPr txBox="1"/>
      </xdr:nvSpPr>
      <xdr:spPr>
        <a:xfrm>
          <a:off x="15535275"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8" name="直線コネクタ 437"/>
        <xdr:cNvCxnSpPr/>
      </xdr:nvCxnSpPr>
      <xdr:spPr>
        <a:xfrm>
          <a:off x="15544800" y="762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39" name="直線コネクタ 438"/>
        <xdr:cNvCxnSpPr/>
      </xdr:nvCxnSpPr>
      <xdr:spPr>
        <a:xfrm>
          <a:off x="15544800" y="71628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40" name="テキスト ボックス 439"/>
        <xdr:cNvSpPr txBox="1"/>
      </xdr:nvSpPr>
      <xdr:spPr>
        <a:xfrm>
          <a:off x="15163346"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41" name="直線コネクタ 440"/>
        <xdr:cNvCxnSpPr/>
      </xdr:nvCxnSpPr>
      <xdr:spPr>
        <a:xfrm>
          <a:off x="15544800" y="67056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42" name="テキスト ボックス 441"/>
        <xdr:cNvSpPr txBox="1"/>
      </xdr:nvSpPr>
      <xdr:spPr>
        <a:xfrm>
          <a:off x="15163346"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43" name="直線コネクタ 442"/>
        <xdr:cNvCxnSpPr/>
      </xdr:nvCxnSpPr>
      <xdr:spPr>
        <a:xfrm>
          <a:off x="15544800" y="62484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44" name="テキスト ボックス 443"/>
        <xdr:cNvSpPr txBox="1"/>
      </xdr:nvSpPr>
      <xdr:spPr>
        <a:xfrm>
          <a:off x="15163346"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45" name="直線コネクタ 444"/>
        <xdr:cNvCxnSpPr/>
      </xdr:nvCxnSpPr>
      <xdr:spPr>
        <a:xfrm>
          <a:off x="15544800" y="57912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46" name="テキスト ボックス 445"/>
        <xdr:cNvSpPr txBox="1"/>
      </xdr:nvSpPr>
      <xdr:spPr>
        <a:xfrm>
          <a:off x="15163346"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7" name="直線コネクタ 446"/>
        <xdr:cNvCxnSpPr/>
      </xdr:nvCxnSpPr>
      <xdr:spPr>
        <a:xfrm>
          <a:off x="15544800" y="533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48" name="テキスト ボックス 447"/>
        <xdr:cNvSpPr txBox="1"/>
      </xdr:nvSpPr>
      <xdr:spPr>
        <a:xfrm>
          <a:off x="15163346"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9" name="【認定こども園・幼稚園・保育所】&#10;一人当たり面積グラフ枠"/>
        <xdr:cNvSpPr/>
      </xdr:nvSpPr>
      <xdr:spPr>
        <a:xfrm>
          <a:off x="15544800" y="533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128778</xdr:rowOff>
    </xdr:from>
    <xdr:to>
      <xdr:col>116</xdr:col>
      <xdr:colOff>62864</xdr:colOff>
      <xdr:row>41</xdr:row>
      <xdr:rowOff>103632</xdr:rowOff>
    </xdr:to>
    <xdr:cxnSp macro="">
      <xdr:nvCxnSpPr>
        <xdr:cNvPr id="450" name="直線コネクタ 449"/>
        <xdr:cNvCxnSpPr/>
      </xdr:nvCxnSpPr>
      <xdr:spPr>
        <a:xfrm flipV="1">
          <a:off x="18846164" y="5786628"/>
          <a:ext cx="0" cy="13464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107459</xdr:rowOff>
    </xdr:from>
    <xdr:ext cx="469744" cy="259045"/>
    <xdr:sp macro="" textlink="">
      <xdr:nvSpPr>
        <xdr:cNvPr id="451" name="【認定こども園・幼稚園・保育所】&#10;一人当たり面積最小値テキスト"/>
        <xdr:cNvSpPr txBox="1"/>
      </xdr:nvSpPr>
      <xdr:spPr>
        <a:xfrm>
          <a:off x="18884900" y="7136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103632</xdr:rowOff>
    </xdr:from>
    <xdr:to>
      <xdr:col>116</xdr:col>
      <xdr:colOff>152400</xdr:colOff>
      <xdr:row>41</xdr:row>
      <xdr:rowOff>103632</xdr:rowOff>
    </xdr:to>
    <xdr:cxnSp macro="">
      <xdr:nvCxnSpPr>
        <xdr:cNvPr id="452" name="直線コネクタ 451"/>
        <xdr:cNvCxnSpPr/>
      </xdr:nvCxnSpPr>
      <xdr:spPr>
        <a:xfrm>
          <a:off x="18786475" y="713308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75455</xdr:rowOff>
    </xdr:from>
    <xdr:ext cx="469744" cy="259045"/>
    <xdr:sp macro="" textlink="">
      <xdr:nvSpPr>
        <xdr:cNvPr id="453" name="【認定こども園・幼稚園・保育所】&#10;一人当たり面積最大値テキスト"/>
        <xdr:cNvSpPr txBox="1"/>
      </xdr:nvSpPr>
      <xdr:spPr>
        <a:xfrm>
          <a:off x="18884900" y="5561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128778</xdr:rowOff>
    </xdr:from>
    <xdr:to>
      <xdr:col>116</xdr:col>
      <xdr:colOff>152400</xdr:colOff>
      <xdr:row>33</xdr:row>
      <xdr:rowOff>128778</xdr:rowOff>
    </xdr:to>
    <xdr:cxnSp macro="">
      <xdr:nvCxnSpPr>
        <xdr:cNvPr id="454" name="直線コネクタ 453"/>
        <xdr:cNvCxnSpPr/>
      </xdr:nvCxnSpPr>
      <xdr:spPr>
        <a:xfrm>
          <a:off x="18786475" y="578662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126001</xdr:rowOff>
    </xdr:from>
    <xdr:ext cx="469744" cy="259045"/>
    <xdr:sp macro="" textlink="">
      <xdr:nvSpPr>
        <xdr:cNvPr id="455" name="【認定こども園・幼稚園・保育所】&#10;一人当たり面積平均値テキスト"/>
        <xdr:cNvSpPr txBox="1"/>
      </xdr:nvSpPr>
      <xdr:spPr>
        <a:xfrm>
          <a:off x="18884900" y="66411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103124</xdr:rowOff>
    </xdr:from>
    <xdr:to>
      <xdr:col>116</xdr:col>
      <xdr:colOff>114300</xdr:colOff>
      <xdr:row>40</xdr:row>
      <xdr:rowOff>33274</xdr:rowOff>
    </xdr:to>
    <xdr:sp macro="" textlink="">
      <xdr:nvSpPr>
        <xdr:cNvPr id="456" name="フローチャート: 判断 455"/>
        <xdr:cNvSpPr/>
      </xdr:nvSpPr>
      <xdr:spPr>
        <a:xfrm>
          <a:off x="18796000" y="678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91694</xdr:rowOff>
    </xdr:from>
    <xdr:to>
      <xdr:col>112</xdr:col>
      <xdr:colOff>38100</xdr:colOff>
      <xdr:row>40</xdr:row>
      <xdr:rowOff>21844</xdr:rowOff>
    </xdr:to>
    <xdr:sp macro="" textlink="">
      <xdr:nvSpPr>
        <xdr:cNvPr id="457" name="フローチャート: 判断 456"/>
        <xdr:cNvSpPr/>
      </xdr:nvSpPr>
      <xdr:spPr>
        <a:xfrm>
          <a:off x="18100675" y="677824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91694</xdr:rowOff>
    </xdr:from>
    <xdr:to>
      <xdr:col>107</xdr:col>
      <xdr:colOff>101600</xdr:colOff>
      <xdr:row>40</xdr:row>
      <xdr:rowOff>21844</xdr:rowOff>
    </xdr:to>
    <xdr:sp macro="" textlink="">
      <xdr:nvSpPr>
        <xdr:cNvPr id="458" name="フローチャート: 判断 457"/>
        <xdr:cNvSpPr/>
      </xdr:nvSpPr>
      <xdr:spPr>
        <a:xfrm>
          <a:off x="17325975" y="677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87122</xdr:rowOff>
    </xdr:from>
    <xdr:to>
      <xdr:col>102</xdr:col>
      <xdr:colOff>165100</xdr:colOff>
      <xdr:row>40</xdr:row>
      <xdr:rowOff>17272</xdr:rowOff>
    </xdr:to>
    <xdr:sp macro="" textlink="">
      <xdr:nvSpPr>
        <xdr:cNvPr id="459" name="フローチャート: 判断 458"/>
        <xdr:cNvSpPr/>
      </xdr:nvSpPr>
      <xdr:spPr>
        <a:xfrm>
          <a:off x="16579850" y="677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130556</xdr:rowOff>
    </xdr:from>
    <xdr:to>
      <xdr:col>98</xdr:col>
      <xdr:colOff>38100</xdr:colOff>
      <xdr:row>40</xdr:row>
      <xdr:rowOff>60706</xdr:rowOff>
    </xdr:to>
    <xdr:sp macro="" textlink="">
      <xdr:nvSpPr>
        <xdr:cNvPr id="460" name="フローチャート: 判断 459"/>
        <xdr:cNvSpPr/>
      </xdr:nvSpPr>
      <xdr:spPr>
        <a:xfrm>
          <a:off x="15833725" y="6817106"/>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1" name="テキスト ボックス 460"/>
        <xdr:cNvSpPr txBox="1"/>
      </xdr:nvSpPr>
      <xdr:spPr>
        <a:xfrm>
          <a:off x="186848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2" name="テキスト ボックス 461"/>
        <xdr:cNvSpPr txBox="1"/>
      </xdr:nvSpPr>
      <xdr:spPr>
        <a:xfrm>
          <a:off x="179705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3" name="テキスト ボックス 462"/>
        <xdr:cNvSpPr txBox="1"/>
      </xdr:nvSpPr>
      <xdr:spPr>
        <a:xfrm>
          <a:off x="172148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4" name="テキスト ボックス 463"/>
        <xdr:cNvSpPr txBox="1"/>
      </xdr:nvSpPr>
      <xdr:spPr>
        <a:xfrm>
          <a:off x="164687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5" name="テキスト ボックス 464"/>
        <xdr:cNvSpPr txBox="1"/>
      </xdr:nvSpPr>
      <xdr:spPr>
        <a:xfrm>
          <a:off x="157035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13970</xdr:rowOff>
    </xdr:from>
    <xdr:to>
      <xdr:col>116</xdr:col>
      <xdr:colOff>114300</xdr:colOff>
      <xdr:row>40</xdr:row>
      <xdr:rowOff>115570</xdr:rowOff>
    </xdr:to>
    <xdr:sp macro="" textlink="">
      <xdr:nvSpPr>
        <xdr:cNvPr id="466" name="楕円 465"/>
        <xdr:cNvSpPr/>
      </xdr:nvSpPr>
      <xdr:spPr>
        <a:xfrm>
          <a:off x="18796000" y="687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163847</xdr:rowOff>
    </xdr:from>
    <xdr:ext cx="469744" cy="259045"/>
    <xdr:sp macro="" textlink="">
      <xdr:nvSpPr>
        <xdr:cNvPr id="467" name="【認定こども園・幼稚園・保育所】&#10;一人当たり面積該当値テキスト"/>
        <xdr:cNvSpPr txBox="1"/>
      </xdr:nvSpPr>
      <xdr:spPr>
        <a:xfrm>
          <a:off x="18884900" y="685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2540</xdr:rowOff>
    </xdr:from>
    <xdr:to>
      <xdr:col>112</xdr:col>
      <xdr:colOff>38100</xdr:colOff>
      <xdr:row>40</xdr:row>
      <xdr:rowOff>104140</xdr:rowOff>
    </xdr:to>
    <xdr:sp macro="" textlink="">
      <xdr:nvSpPr>
        <xdr:cNvPr id="468" name="楕円 467"/>
        <xdr:cNvSpPr/>
      </xdr:nvSpPr>
      <xdr:spPr>
        <a:xfrm>
          <a:off x="18100675" y="686054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53340</xdr:rowOff>
    </xdr:from>
    <xdr:to>
      <xdr:col>116</xdr:col>
      <xdr:colOff>63500</xdr:colOff>
      <xdr:row>40</xdr:row>
      <xdr:rowOff>64770</xdr:rowOff>
    </xdr:to>
    <xdr:cxnSp macro="">
      <xdr:nvCxnSpPr>
        <xdr:cNvPr id="469" name="直線コネクタ 468"/>
        <xdr:cNvCxnSpPr/>
      </xdr:nvCxnSpPr>
      <xdr:spPr>
        <a:xfrm>
          <a:off x="18132425" y="6911340"/>
          <a:ext cx="714375"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7112</xdr:rowOff>
    </xdr:from>
    <xdr:to>
      <xdr:col>107</xdr:col>
      <xdr:colOff>101600</xdr:colOff>
      <xdr:row>40</xdr:row>
      <xdr:rowOff>108712</xdr:rowOff>
    </xdr:to>
    <xdr:sp macro="" textlink="">
      <xdr:nvSpPr>
        <xdr:cNvPr id="470" name="楕円 469"/>
        <xdr:cNvSpPr/>
      </xdr:nvSpPr>
      <xdr:spPr>
        <a:xfrm>
          <a:off x="17325975" y="6865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53340</xdr:rowOff>
    </xdr:from>
    <xdr:to>
      <xdr:col>111</xdr:col>
      <xdr:colOff>177800</xdr:colOff>
      <xdr:row>40</xdr:row>
      <xdr:rowOff>57912</xdr:rowOff>
    </xdr:to>
    <xdr:cxnSp macro="">
      <xdr:nvCxnSpPr>
        <xdr:cNvPr id="471" name="直線コネクタ 470"/>
        <xdr:cNvCxnSpPr/>
      </xdr:nvCxnSpPr>
      <xdr:spPr>
        <a:xfrm flipV="1">
          <a:off x="17376775" y="6911340"/>
          <a:ext cx="75565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9398</xdr:rowOff>
    </xdr:from>
    <xdr:to>
      <xdr:col>102</xdr:col>
      <xdr:colOff>165100</xdr:colOff>
      <xdr:row>40</xdr:row>
      <xdr:rowOff>110998</xdr:rowOff>
    </xdr:to>
    <xdr:sp macro="" textlink="">
      <xdr:nvSpPr>
        <xdr:cNvPr id="472" name="楕円 471"/>
        <xdr:cNvSpPr/>
      </xdr:nvSpPr>
      <xdr:spPr>
        <a:xfrm>
          <a:off x="16579850" y="686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57912</xdr:rowOff>
    </xdr:from>
    <xdr:to>
      <xdr:col>107</xdr:col>
      <xdr:colOff>50800</xdr:colOff>
      <xdr:row>40</xdr:row>
      <xdr:rowOff>60198</xdr:rowOff>
    </xdr:to>
    <xdr:cxnSp macro="">
      <xdr:nvCxnSpPr>
        <xdr:cNvPr id="473" name="直線コネクタ 472"/>
        <xdr:cNvCxnSpPr/>
      </xdr:nvCxnSpPr>
      <xdr:spPr>
        <a:xfrm flipV="1">
          <a:off x="16630650" y="6915912"/>
          <a:ext cx="746125"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38371</xdr:rowOff>
    </xdr:from>
    <xdr:ext cx="469744" cy="259045"/>
    <xdr:sp macro="" textlink="">
      <xdr:nvSpPr>
        <xdr:cNvPr id="474" name="n_1aveValue【認定こども園・幼稚園・保育所】&#10;一人当たり面積"/>
        <xdr:cNvSpPr txBox="1"/>
      </xdr:nvSpPr>
      <xdr:spPr>
        <a:xfrm>
          <a:off x="17932477" y="6553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38371</xdr:rowOff>
    </xdr:from>
    <xdr:ext cx="469744" cy="259045"/>
    <xdr:sp macro="" textlink="">
      <xdr:nvSpPr>
        <xdr:cNvPr id="475" name="n_2aveValue【認定こども園・幼稚園・保育所】&#10;一人当たり面積"/>
        <xdr:cNvSpPr txBox="1"/>
      </xdr:nvSpPr>
      <xdr:spPr>
        <a:xfrm>
          <a:off x="17170477" y="6553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33799</xdr:rowOff>
    </xdr:from>
    <xdr:ext cx="469744" cy="259045"/>
    <xdr:sp macro="" textlink="">
      <xdr:nvSpPr>
        <xdr:cNvPr id="476" name="n_3aveValue【認定こども園・幼稚園・保育所】&#10;一人当たり面積"/>
        <xdr:cNvSpPr txBox="1"/>
      </xdr:nvSpPr>
      <xdr:spPr>
        <a:xfrm>
          <a:off x="16424352" y="654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77233</xdr:rowOff>
    </xdr:from>
    <xdr:ext cx="469744" cy="259045"/>
    <xdr:sp macro="" textlink="">
      <xdr:nvSpPr>
        <xdr:cNvPr id="477" name="n_4aveValue【認定こども園・幼稚園・保育所】&#10;一人当たり面積"/>
        <xdr:cNvSpPr txBox="1"/>
      </xdr:nvSpPr>
      <xdr:spPr>
        <a:xfrm>
          <a:off x="15678227" y="6592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95267</xdr:rowOff>
    </xdr:from>
    <xdr:ext cx="469744" cy="259045"/>
    <xdr:sp macro="" textlink="">
      <xdr:nvSpPr>
        <xdr:cNvPr id="478" name="n_1mainValue【認定こども園・幼稚園・保育所】&#10;一人当たり面積"/>
        <xdr:cNvSpPr txBox="1"/>
      </xdr:nvSpPr>
      <xdr:spPr>
        <a:xfrm>
          <a:off x="17932477" y="695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99839</xdr:rowOff>
    </xdr:from>
    <xdr:ext cx="469744" cy="259045"/>
    <xdr:sp macro="" textlink="">
      <xdr:nvSpPr>
        <xdr:cNvPr id="479" name="n_2mainValue【認定こども園・幼稚園・保育所】&#10;一人当たり面積"/>
        <xdr:cNvSpPr txBox="1"/>
      </xdr:nvSpPr>
      <xdr:spPr>
        <a:xfrm>
          <a:off x="17170477" y="6957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102125</xdr:rowOff>
    </xdr:from>
    <xdr:ext cx="469744" cy="259045"/>
    <xdr:sp macro="" textlink="">
      <xdr:nvSpPr>
        <xdr:cNvPr id="480" name="n_3mainValue【認定こども園・幼稚園・保育所】&#10;一人当たり面積"/>
        <xdr:cNvSpPr txBox="1"/>
      </xdr:nvSpPr>
      <xdr:spPr>
        <a:xfrm>
          <a:off x="16424352" y="6960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1" name="正方形/長方形 480"/>
        <xdr:cNvSpPr/>
      </xdr:nvSpPr>
      <xdr:spPr>
        <a:xfrm>
          <a:off x="10588625" y="800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2" name="正方形/長方形 481"/>
        <xdr:cNvSpPr/>
      </xdr:nvSpPr>
      <xdr:spPr>
        <a:xfrm>
          <a:off x="106870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3" name="正方形/長方形 482"/>
        <xdr:cNvSpPr/>
      </xdr:nvSpPr>
      <xdr:spPr>
        <a:xfrm>
          <a:off x="106870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4" name="正方形/長方形 483"/>
        <xdr:cNvSpPr/>
      </xdr:nvSpPr>
      <xdr:spPr>
        <a:xfrm>
          <a:off x="1156017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5" name="正方形/長方形 484"/>
        <xdr:cNvSpPr/>
      </xdr:nvSpPr>
      <xdr:spPr>
        <a:xfrm>
          <a:off x="1156017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6" name="正方形/長方形 485"/>
        <xdr:cNvSpPr/>
      </xdr:nvSpPr>
      <xdr:spPr>
        <a:xfrm>
          <a:off x="1253172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7" name="正方形/長方形 486"/>
        <xdr:cNvSpPr/>
      </xdr:nvSpPr>
      <xdr:spPr>
        <a:xfrm>
          <a:off x="1253172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8" name="正方形/長方形 487"/>
        <xdr:cNvSpPr/>
      </xdr:nvSpPr>
      <xdr:spPr>
        <a:xfrm>
          <a:off x="10588625" y="914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9" name="テキスト ボックス 488"/>
        <xdr:cNvSpPr txBox="1"/>
      </xdr:nvSpPr>
      <xdr:spPr>
        <a:xfrm>
          <a:off x="1055052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0" name="直線コネクタ 489"/>
        <xdr:cNvCxnSpPr/>
      </xdr:nvCxnSpPr>
      <xdr:spPr>
        <a:xfrm>
          <a:off x="10588625" y="1143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1" name="テキスト ボックス 490"/>
        <xdr:cNvSpPr txBox="1"/>
      </xdr:nvSpPr>
      <xdr:spPr>
        <a:xfrm>
          <a:off x="10197646"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92" name="直線コネクタ 491"/>
        <xdr:cNvCxnSpPr/>
      </xdr:nvCxnSpPr>
      <xdr:spPr>
        <a:xfrm>
          <a:off x="10588625" y="11049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93" name="テキスト ボックス 492"/>
        <xdr:cNvSpPr txBox="1"/>
      </xdr:nvSpPr>
      <xdr:spPr>
        <a:xfrm>
          <a:off x="10242716"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94" name="直線コネクタ 493"/>
        <xdr:cNvCxnSpPr/>
      </xdr:nvCxnSpPr>
      <xdr:spPr>
        <a:xfrm>
          <a:off x="10588625" y="10668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95" name="テキスト ボックス 494"/>
        <xdr:cNvSpPr txBox="1"/>
      </xdr:nvSpPr>
      <xdr:spPr>
        <a:xfrm>
          <a:off x="10242716"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96" name="直線コネクタ 495"/>
        <xdr:cNvCxnSpPr/>
      </xdr:nvCxnSpPr>
      <xdr:spPr>
        <a:xfrm>
          <a:off x="10588625" y="10287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97" name="テキスト ボックス 496"/>
        <xdr:cNvSpPr txBox="1"/>
      </xdr:nvSpPr>
      <xdr:spPr>
        <a:xfrm>
          <a:off x="10242716"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98" name="直線コネクタ 497"/>
        <xdr:cNvCxnSpPr/>
      </xdr:nvCxnSpPr>
      <xdr:spPr>
        <a:xfrm>
          <a:off x="10588625" y="9906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99" name="テキスト ボックス 498"/>
        <xdr:cNvSpPr txBox="1"/>
      </xdr:nvSpPr>
      <xdr:spPr>
        <a:xfrm>
          <a:off x="10242716"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00" name="直線コネクタ 499"/>
        <xdr:cNvCxnSpPr/>
      </xdr:nvCxnSpPr>
      <xdr:spPr>
        <a:xfrm>
          <a:off x="10588625" y="9525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501" name="テキスト ボックス 500"/>
        <xdr:cNvSpPr txBox="1"/>
      </xdr:nvSpPr>
      <xdr:spPr>
        <a:xfrm>
          <a:off x="10306836"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2" name="直線コネクタ 501"/>
        <xdr:cNvCxnSpPr/>
      </xdr:nvCxnSpPr>
      <xdr:spPr>
        <a:xfrm>
          <a:off x="10588625" y="914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3" name="【学校施設】&#10;有形固定資産減価償却率グラフ枠"/>
        <xdr:cNvSpPr/>
      </xdr:nvSpPr>
      <xdr:spPr>
        <a:xfrm>
          <a:off x="10588625" y="914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97155</xdr:rowOff>
    </xdr:from>
    <xdr:to>
      <xdr:col>85</xdr:col>
      <xdr:colOff>126364</xdr:colOff>
      <xdr:row>64</xdr:row>
      <xdr:rowOff>158115</xdr:rowOff>
    </xdr:to>
    <xdr:cxnSp macro="">
      <xdr:nvCxnSpPr>
        <xdr:cNvPr id="504" name="直線コネクタ 503"/>
        <xdr:cNvCxnSpPr/>
      </xdr:nvCxnSpPr>
      <xdr:spPr>
        <a:xfrm flipV="1">
          <a:off x="13889989" y="9526905"/>
          <a:ext cx="0" cy="1604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161942</xdr:rowOff>
    </xdr:from>
    <xdr:ext cx="405111" cy="259045"/>
    <xdr:sp macro="" textlink="">
      <xdr:nvSpPr>
        <xdr:cNvPr id="505" name="【学校施設】&#10;有形固定資産減価償却率最小値テキスト"/>
        <xdr:cNvSpPr txBox="1"/>
      </xdr:nvSpPr>
      <xdr:spPr>
        <a:xfrm>
          <a:off x="13928725" y="11134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158115</xdr:rowOff>
    </xdr:from>
    <xdr:to>
      <xdr:col>86</xdr:col>
      <xdr:colOff>25400</xdr:colOff>
      <xdr:row>64</xdr:row>
      <xdr:rowOff>158115</xdr:rowOff>
    </xdr:to>
    <xdr:cxnSp macro="">
      <xdr:nvCxnSpPr>
        <xdr:cNvPr id="506" name="直線コネクタ 505"/>
        <xdr:cNvCxnSpPr/>
      </xdr:nvCxnSpPr>
      <xdr:spPr>
        <a:xfrm>
          <a:off x="13801725" y="1113091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43832</xdr:rowOff>
    </xdr:from>
    <xdr:ext cx="340478" cy="259045"/>
    <xdr:sp macro="" textlink="">
      <xdr:nvSpPr>
        <xdr:cNvPr id="507" name="【学校施設】&#10;有形固定資産減価償却率最大値テキスト"/>
        <xdr:cNvSpPr txBox="1"/>
      </xdr:nvSpPr>
      <xdr:spPr>
        <a:xfrm>
          <a:off x="13928725" y="93021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97155</xdr:rowOff>
    </xdr:from>
    <xdr:to>
      <xdr:col>86</xdr:col>
      <xdr:colOff>25400</xdr:colOff>
      <xdr:row>55</xdr:row>
      <xdr:rowOff>97155</xdr:rowOff>
    </xdr:to>
    <xdr:cxnSp macro="">
      <xdr:nvCxnSpPr>
        <xdr:cNvPr id="508" name="直線コネクタ 507"/>
        <xdr:cNvCxnSpPr/>
      </xdr:nvCxnSpPr>
      <xdr:spPr>
        <a:xfrm>
          <a:off x="13801725" y="952690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61</xdr:row>
      <xdr:rowOff>102887</xdr:rowOff>
    </xdr:from>
    <xdr:ext cx="405111" cy="259045"/>
    <xdr:sp macro="" textlink="">
      <xdr:nvSpPr>
        <xdr:cNvPr id="509" name="【学校施設】&#10;有形固定資産減価償却率平均値テキスト"/>
        <xdr:cNvSpPr txBox="1"/>
      </xdr:nvSpPr>
      <xdr:spPr>
        <a:xfrm>
          <a:off x="13928725" y="105613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124460</xdr:rowOff>
    </xdr:from>
    <xdr:to>
      <xdr:col>85</xdr:col>
      <xdr:colOff>177800</xdr:colOff>
      <xdr:row>62</xdr:row>
      <xdr:rowOff>54610</xdr:rowOff>
    </xdr:to>
    <xdr:sp macro="" textlink="">
      <xdr:nvSpPr>
        <xdr:cNvPr id="510" name="フローチャート: 判断 509"/>
        <xdr:cNvSpPr/>
      </xdr:nvSpPr>
      <xdr:spPr>
        <a:xfrm>
          <a:off x="13839825" y="1058291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124460</xdr:rowOff>
    </xdr:from>
    <xdr:to>
      <xdr:col>81</xdr:col>
      <xdr:colOff>101600</xdr:colOff>
      <xdr:row>62</xdr:row>
      <xdr:rowOff>54610</xdr:rowOff>
    </xdr:to>
    <xdr:sp macro="" textlink="">
      <xdr:nvSpPr>
        <xdr:cNvPr id="511" name="フローチャート: 判断 510"/>
        <xdr:cNvSpPr/>
      </xdr:nvSpPr>
      <xdr:spPr>
        <a:xfrm>
          <a:off x="13115925" y="1058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109220</xdr:rowOff>
    </xdr:from>
    <xdr:to>
      <xdr:col>76</xdr:col>
      <xdr:colOff>165100</xdr:colOff>
      <xdr:row>62</xdr:row>
      <xdr:rowOff>39370</xdr:rowOff>
    </xdr:to>
    <xdr:sp macro="" textlink="">
      <xdr:nvSpPr>
        <xdr:cNvPr id="512" name="フローチャート: 判断 511"/>
        <xdr:cNvSpPr/>
      </xdr:nvSpPr>
      <xdr:spPr>
        <a:xfrm>
          <a:off x="12369800" y="1056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103505</xdr:rowOff>
    </xdr:from>
    <xdr:to>
      <xdr:col>72</xdr:col>
      <xdr:colOff>38100</xdr:colOff>
      <xdr:row>62</xdr:row>
      <xdr:rowOff>33655</xdr:rowOff>
    </xdr:to>
    <xdr:sp macro="" textlink="">
      <xdr:nvSpPr>
        <xdr:cNvPr id="513" name="フローチャート: 判断 512"/>
        <xdr:cNvSpPr/>
      </xdr:nvSpPr>
      <xdr:spPr>
        <a:xfrm>
          <a:off x="11623675" y="1056195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61</xdr:row>
      <xdr:rowOff>101600</xdr:rowOff>
    </xdr:from>
    <xdr:to>
      <xdr:col>67</xdr:col>
      <xdr:colOff>101600</xdr:colOff>
      <xdr:row>62</xdr:row>
      <xdr:rowOff>31750</xdr:rowOff>
    </xdr:to>
    <xdr:sp macro="" textlink="">
      <xdr:nvSpPr>
        <xdr:cNvPr id="514" name="フローチャート: 判断 513"/>
        <xdr:cNvSpPr/>
      </xdr:nvSpPr>
      <xdr:spPr>
        <a:xfrm>
          <a:off x="10848975" y="105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5" name="テキスト ボックス 514"/>
        <xdr:cNvSpPr txBox="1"/>
      </xdr:nvSpPr>
      <xdr:spPr>
        <a:xfrm>
          <a:off x="137287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6" name="テキスト ボックス 515"/>
        <xdr:cNvSpPr txBox="1"/>
      </xdr:nvSpPr>
      <xdr:spPr>
        <a:xfrm>
          <a:off x="1300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7" name="テキスト ボックス 516"/>
        <xdr:cNvSpPr txBox="1"/>
      </xdr:nvSpPr>
      <xdr:spPr>
        <a:xfrm>
          <a:off x="122586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8" name="テキスト ボックス 517"/>
        <xdr:cNvSpPr txBox="1"/>
      </xdr:nvSpPr>
      <xdr:spPr>
        <a:xfrm>
          <a:off x="114935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9" name="テキスト ボックス 518"/>
        <xdr:cNvSpPr txBox="1"/>
      </xdr:nvSpPr>
      <xdr:spPr>
        <a:xfrm>
          <a:off x="107378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55880</xdr:rowOff>
    </xdr:from>
    <xdr:to>
      <xdr:col>85</xdr:col>
      <xdr:colOff>177800</xdr:colOff>
      <xdr:row>60</xdr:row>
      <xdr:rowOff>157480</xdr:rowOff>
    </xdr:to>
    <xdr:sp macro="" textlink="">
      <xdr:nvSpPr>
        <xdr:cNvPr id="520" name="楕円 519"/>
        <xdr:cNvSpPr/>
      </xdr:nvSpPr>
      <xdr:spPr>
        <a:xfrm>
          <a:off x="13839825" y="1034288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78757</xdr:rowOff>
    </xdr:from>
    <xdr:ext cx="405111" cy="259045"/>
    <xdr:sp macro="" textlink="">
      <xdr:nvSpPr>
        <xdr:cNvPr id="521" name="【学校施設】&#10;有形固定資産減価償却率該当値テキスト"/>
        <xdr:cNvSpPr txBox="1"/>
      </xdr:nvSpPr>
      <xdr:spPr>
        <a:xfrm>
          <a:off x="13928725" y="1019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61595</xdr:rowOff>
    </xdr:from>
    <xdr:to>
      <xdr:col>81</xdr:col>
      <xdr:colOff>101600</xdr:colOff>
      <xdr:row>60</xdr:row>
      <xdr:rowOff>163195</xdr:rowOff>
    </xdr:to>
    <xdr:sp macro="" textlink="">
      <xdr:nvSpPr>
        <xdr:cNvPr id="522" name="楕円 521"/>
        <xdr:cNvSpPr/>
      </xdr:nvSpPr>
      <xdr:spPr>
        <a:xfrm>
          <a:off x="13115925" y="1034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106680</xdr:rowOff>
    </xdr:from>
    <xdr:to>
      <xdr:col>85</xdr:col>
      <xdr:colOff>127000</xdr:colOff>
      <xdr:row>60</xdr:row>
      <xdr:rowOff>112395</xdr:rowOff>
    </xdr:to>
    <xdr:cxnSp macro="">
      <xdr:nvCxnSpPr>
        <xdr:cNvPr id="523" name="直線コネクタ 522"/>
        <xdr:cNvCxnSpPr/>
      </xdr:nvCxnSpPr>
      <xdr:spPr>
        <a:xfrm flipV="1">
          <a:off x="13166725" y="10393680"/>
          <a:ext cx="7239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33020</xdr:rowOff>
    </xdr:from>
    <xdr:to>
      <xdr:col>76</xdr:col>
      <xdr:colOff>165100</xdr:colOff>
      <xdr:row>60</xdr:row>
      <xdr:rowOff>134620</xdr:rowOff>
    </xdr:to>
    <xdr:sp macro="" textlink="">
      <xdr:nvSpPr>
        <xdr:cNvPr id="524" name="楕円 523"/>
        <xdr:cNvSpPr/>
      </xdr:nvSpPr>
      <xdr:spPr>
        <a:xfrm>
          <a:off x="12369800" y="1032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83820</xdr:rowOff>
    </xdr:from>
    <xdr:to>
      <xdr:col>81</xdr:col>
      <xdr:colOff>50800</xdr:colOff>
      <xdr:row>60</xdr:row>
      <xdr:rowOff>112395</xdr:rowOff>
    </xdr:to>
    <xdr:cxnSp macro="">
      <xdr:nvCxnSpPr>
        <xdr:cNvPr id="525" name="直線コネクタ 524"/>
        <xdr:cNvCxnSpPr/>
      </xdr:nvCxnSpPr>
      <xdr:spPr>
        <a:xfrm>
          <a:off x="12420600" y="10370820"/>
          <a:ext cx="746125"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164465</xdr:rowOff>
    </xdr:from>
    <xdr:to>
      <xdr:col>72</xdr:col>
      <xdr:colOff>38100</xdr:colOff>
      <xdr:row>60</xdr:row>
      <xdr:rowOff>94615</xdr:rowOff>
    </xdr:to>
    <xdr:sp macro="" textlink="">
      <xdr:nvSpPr>
        <xdr:cNvPr id="526" name="楕円 525"/>
        <xdr:cNvSpPr/>
      </xdr:nvSpPr>
      <xdr:spPr>
        <a:xfrm>
          <a:off x="11623675" y="1028001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43815</xdr:rowOff>
    </xdr:from>
    <xdr:to>
      <xdr:col>76</xdr:col>
      <xdr:colOff>114300</xdr:colOff>
      <xdr:row>60</xdr:row>
      <xdr:rowOff>83820</xdr:rowOff>
    </xdr:to>
    <xdr:cxnSp macro="">
      <xdr:nvCxnSpPr>
        <xdr:cNvPr id="527" name="直線コネクタ 526"/>
        <xdr:cNvCxnSpPr/>
      </xdr:nvCxnSpPr>
      <xdr:spPr>
        <a:xfrm>
          <a:off x="11655425" y="10330815"/>
          <a:ext cx="765175"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62</xdr:row>
      <xdr:rowOff>45737</xdr:rowOff>
    </xdr:from>
    <xdr:ext cx="405111" cy="259045"/>
    <xdr:sp macro="" textlink="">
      <xdr:nvSpPr>
        <xdr:cNvPr id="528" name="n_1aveValue【学校施設】&#10;有形固定資産減価償却率"/>
        <xdr:cNvSpPr txBox="1"/>
      </xdr:nvSpPr>
      <xdr:spPr>
        <a:xfrm>
          <a:off x="12980044" y="10675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30497</xdr:rowOff>
    </xdr:from>
    <xdr:ext cx="405111" cy="259045"/>
    <xdr:sp macro="" textlink="">
      <xdr:nvSpPr>
        <xdr:cNvPr id="529" name="n_2aveValue【学校施設】&#10;有形固定資産減価償却率"/>
        <xdr:cNvSpPr txBox="1"/>
      </xdr:nvSpPr>
      <xdr:spPr>
        <a:xfrm>
          <a:off x="12246619" y="1066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24782</xdr:rowOff>
    </xdr:from>
    <xdr:ext cx="405111" cy="259045"/>
    <xdr:sp macro="" textlink="">
      <xdr:nvSpPr>
        <xdr:cNvPr id="530" name="n_3aveValue【学校施設】&#10;有形固定資産減価償却率"/>
        <xdr:cNvSpPr txBox="1"/>
      </xdr:nvSpPr>
      <xdr:spPr>
        <a:xfrm>
          <a:off x="11500494" y="10654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48277</xdr:rowOff>
    </xdr:from>
    <xdr:ext cx="405111" cy="259045"/>
    <xdr:sp macro="" textlink="">
      <xdr:nvSpPr>
        <xdr:cNvPr id="531" name="n_4aveValue【学校施設】&#10;有形固定資産減価償却率"/>
        <xdr:cNvSpPr txBox="1"/>
      </xdr:nvSpPr>
      <xdr:spPr>
        <a:xfrm>
          <a:off x="10725794" y="10335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8272</xdr:rowOff>
    </xdr:from>
    <xdr:ext cx="405111" cy="259045"/>
    <xdr:sp macro="" textlink="">
      <xdr:nvSpPr>
        <xdr:cNvPr id="532" name="n_1mainValue【学校施設】&#10;有形固定資産減価償却率"/>
        <xdr:cNvSpPr txBox="1"/>
      </xdr:nvSpPr>
      <xdr:spPr>
        <a:xfrm>
          <a:off x="12980044" y="10123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151147</xdr:rowOff>
    </xdr:from>
    <xdr:ext cx="405111" cy="259045"/>
    <xdr:sp macro="" textlink="">
      <xdr:nvSpPr>
        <xdr:cNvPr id="533" name="n_2mainValue【学校施設】&#10;有形固定資産減価償却率"/>
        <xdr:cNvSpPr txBox="1"/>
      </xdr:nvSpPr>
      <xdr:spPr>
        <a:xfrm>
          <a:off x="12246619" y="10095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111142</xdr:rowOff>
    </xdr:from>
    <xdr:ext cx="405111" cy="259045"/>
    <xdr:sp macro="" textlink="">
      <xdr:nvSpPr>
        <xdr:cNvPr id="534" name="n_3mainValue【学校施設】&#10;有形固定資産減価償却率"/>
        <xdr:cNvSpPr txBox="1"/>
      </xdr:nvSpPr>
      <xdr:spPr>
        <a:xfrm>
          <a:off x="11500494" y="10055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35" name="正方形/長方形 534"/>
        <xdr:cNvSpPr/>
      </xdr:nvSpPr>
      <xdr:spPr>
        <a:xfrm>
          <a:off x="15544800" y="800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36" name="正方形/長方形 535"/>
        <xdr:cNvSpPr/>
      </xdr:nvSpPr>
      <xdr:spPr>
        <a:xfrm>
          <a:off x="156718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37" name="正方形/長方形 536"/>
        <xdr:cNvSpPr/>
      </xdr:nvSpPr>
      <xdr:spPr>
        <a:xfrm>
          <a:off x="156718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38" name="正方形/長方形 537"/>
        <xdr:cNvSpPr/>
      </xdr:nvSpPr>
      <xdr:spPr>
        <a:xfrm>
          <a:off x="165163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39" name="正方形/長方形 538"/>
        <xdr:cNvSpPr/>
      </xdr:nvSpPr>
      <xdr:spPr>
        <a:xfrm>
          <a:off x="165163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0" name="正方形/長方形 539"/>
        <xdr:cNvSpPr/>
      </xdr:nvSpPr>
      <xdr:spPr>
        <a:xfrm>
          <a:off x="174879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1" name="正方形/長方形 540"/>
        <xdr:cNvSpPr/>
      </xdr:nvSpPr>
      <xdr:spPr>
        <a:xfrm>
          <a:off x="174879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2" name="正方形/長方形 541"/>
        <xdr:cNvSpPr/>
      </xdr:nvSpPr>
      <xdr:spPr>
        <a:xfrm>
          <a:off x="15544800" y="914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3" name="テキスト ボックス 542"/>
        <xdr:cNvSpPr txBox="1"/>
      </xdr:nvSpPr>
      <xdr:spPr>
        <a:xfrm>
          <a:off x="15535275"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4" name="直線コネクタ 543"/>
        <xdr:cNvCxnSpPr/>
      </xdr:nvCxnSpPr>
      <xdr:spPr>
        <a:xfrm>
          <a:off x="15544800" y="1143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45" name="直線コネクタ 544"/>
        <xdr:cNvCxnSpPr/>
      </xdr:nvCxnSpPr>
      <xdr:spPr>
        <a:xfrm>
          <a:off x="15544800" y="11103428"/>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46" name="テキスト ボックス 545"/>
        <xdr:cNvSpPr txBox="1"/>
      </xdr:nvSpPr>
      <xdr:spPr>
        <a:xfrm>
          <a:off x="15163346"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47" name="直線コネクタ 546"/>
        <xdr:cNvCxnSpPr/>
      </xdr:nvCxnSpPr>
      <xdr:spPr>
        <a:xfrm>
          <a:off x="15544800" y="1077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48" name="テキスト ボックス 547"/>
        <xdr:cNvSpPr txBox="1"/>
      </xdr:nvSpPr>
      <xdr:spPr>
        <a:xfrm>
          <a:off x="15163346"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49" name="直線コネクタ 548"/>
        <xdr:cNvCxnSpPr/>
      </xdr:nvCxnSpPr>
      <xdr:spPr>
        <a:xfrm>
          <a:off x="15544800" y="10450285"/>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50" name="テキスト ボックス 549"/>
        <xdr:cNvSpPr txBox="1"/>
      </xdr:nvSpPr>
      <xdr:spPr>
        <a:xfrm>
          <a:off x="15163346"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51" name="直線コネクタ 550"/>
        <xdr:cNvCxnSpPr/>
      </xdr:nvCxnSpPr>
      <xdr:spPr>
        <a:xfrm>
          <a:off x="15544800" y="10123715"/>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52" name="テキスト ボックス 551"/>
        <xdr:cNvSpPr txBox="1"/>
      </xdr:nvSpPr>
      <xdr:spPr>
        <a:xfrm>
          <a:off x="15163346"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53" name="直線コネクタ 552"/>
        <xdr:cNvCxnSpPr/>
      </xdr:nvCxnSpPr>
      <xdr:spPr>
        <a:xfrm>
          <a:off x="15544800" y="979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554" name="テキスト ボックス 553"/>
        <xdr:cNvSpPr txBox="1"/>
      </xdr:nvSpPr>
      <xdr:spPr>
        <a:xfrm>
          <a:off x="15099226"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55" name="直線コネクタ 554"/>
        <xdr:cNvCxnSpPr/>
      </xdr:nvCxnSpPr>
      <xdr:spPr>
        <a:xfrm>
          <a:off x="15544800" y="9470572"/>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56" name="テキスト ボックス 555"/>
        <xdr:cNvSpPr txBox="1"/>
      </xdr:nvSpPr>
      <xdr:spPr>
        <a:xfrm>
          <a:off x="15099226"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57" name="直線コネクタ 556"/>
        <xdr:cNvCxnSpPr/>
      </xdr:nvCxnSpPr>
      <xdr:spPr>
        <a:xfrm>
          <a:off x="15544800" y="914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58" name="テキスト ボックス 557"/>
        <xdr:cNvSpPr txBox="1"/>
      </xdr:nvSpPr>
      <xdr:spPr>
        <a:xfrm>
          <a:off x="15099226"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59" name="【学校施設】&#10;一人当たり面積グラフ枠"/>
        <xdr:cNvSpPr/>
      </xdr:nvSpPr>
      <xdr:spPr>
        <a:xfrm>
          <a:off x="15544800" y="914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109</xdr:rowOff>
    </xdr:from>
    <xdr:to>
      <xdr:col>116</xdr:col>
      <xdr:colOff>62864</xdr:colOff>
      <xdr:row>64</xdr:row>
      <xdr:rowOff>46809</xdr:rowOff>
    </xdr:to>
    <xdr:cxnSp macro="">
      <xdr:nvCxnSpPr>
        <xdr:cNvPr id="560" name="直線コネクタ 559"/>
        <xdr:cNvCxnSpPr/>
      </xdr:nvCxnSpPr>
      <xdr:spPr>
        <a:xfrm flipV="1">
          <a:off x="18846164" y="9601309"/>
          <a:ext cx="0" cy="141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50636</xdr:rowOff>
    </xdr:from>
    <xdr:ext cx="469744" cy="259045"/>
    <xdr:sp macro="" textlink="">
      <xdr:nvSpPr>
        <xdr:cNvPr id="561" name="【学校施設】&#10;一人当たり面積最小値テキスト"/>
        <xdr:cNvSpPr txBox="1"/>
      </xdr:nvSpPr>
      <xdr:spPr>
        <a:xfrm>
          <a:off x="18884900" y="11023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46809</xdr:rowOff>
    </xdr:from>
    <xdr:to>
      <xdr:col>116</xdr:col>
      <xdr:colOff>152400</xdr:colOff>
      <xdr:row>64</xdr:row>
      <xdr:rowOff>46809</xdr:rowOff>
    </xdr:to>
    <xdr:cxnSp macro="">
      <xdr:nvCxnSpPr>
        <xdr:cNvPr id="562" name="直線コネクタ 561"/>
        <xdr:cNvCxnSpPr/>
      </xdr:nvCxnSpPr>
      <xdr:spPr>
        <a:xfrm>
          <a:off x="18786475" y="1101960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118236</xdr:rowOff>
    </xdr:from>
    <xdr:ext cx="534377" cy="259045"/>
    <xdr:sp macro="" textlink="">
      <xdr:nvSpPr>
        <xdr:cNvPr id="563" name="【学校施設】&#10;一人当たり面積最大値テキスト"/>
        <xdr:cNvSpPr txBox="1"/>
      </xdr:nvSpPr>
      <xdr:spPr>
        <a:xfrm>
          <a:off x="18884900" y="9376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109</xdr:rowOff>
    </xdr:from>
    <xdr:to>
      <xdr:col>116</xdr:col>
      <xdr:colOff>152400</xdr:colOff>
      <xdr:row>56</xdr:row>
      <xdr:rowOff>109</xdr:rowOff>
    </xdr:to>
    <xdr:cxnSp macro="">
      <xdr:nvCxnSpPr>
        <xdr:cNvPr id="564" name="直線コネクタ 563"/>
        <xdr:cNvCxnSpPr/>
      </xdr:nvCxnSpPr>
      <xdr:spPr>
        <a:xfrm>
          <a:off x="18786475" y="960130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56006</xdr:rowOff>
    </xdr:from>
    <xdr:ext cx="469744" cy="259045"/>
    <xdr:sp macro="" textlink="">
      <xdr:nvSpPr>
        <xdr:cNvPr id="565" name="【学校施設】&#10;一人当たり面積平均値テキスト"/>
        <xdr:cNvSpPr txBox="1"/>
      </xdr:nvSpPr>
      <xdr:spPr>
        <a:xfrm>
          <a:off x="18884900" y="106859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33129</xdr:rowOff>
    </xdr:from>
    <xdr:to>
      <xdr:col>116</xdr:col>
      <xdr:colOff>114300</xdr:colOff>
      <xdr:row>63</xdr:row>
      <xdr:rowOff>134729</xdr:rowOff>
    </xdr:to>
    <xdr:sp macro="" textlink="">
      <xdr:nvSpPr>
        <xdr:cNvPr id="566" name="フローチャート: 判断 565"/>
        <xdr:cNvSpPr/>
      </xdr:nvSpPr>
      <xdr:spPr>
        <a:xfrm>
          <a:off x="18796000" y="10834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53049</xdr:rowOff>
    </xdr:from>
    <xdr:to>
      <xdr:col>112</xdr:col>
      <xdr:colOff>38100</xdr:colOff>
      <xdr:row>63</xdr:row>
      <xdr:rowOff>154649</xdr:rowOff>
    </xdr:to>
    <xdr:sp macro="" textlink="">
      <xdr:nvSpPr>
        <xdr:cNvPr id="567" name="フローチャート: 判断 566"/>
        <xdr:cNvSpPr/>
      </xdr:nvSpPr>
      <xdr:spPr>
        <a:xfrm>
          <a:off x="18100675" y="10854399"/>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58275</xdr:rowOff>
    </xdr:from>
    <xdr:to>
      <xdr:col>107</xdr:col>
      <xdr:colOff>101600</xdr:colOff>
      <xdr:row>63</xdr:row>
      <xdr:rowOff>159875</xdr:rowOff>
    </xdr:to>
    <xdr:sp macro="" textlink="">
      <xdr:nvSpPr>
        <xdr:cNvPr id="568" name="フローチャート: 判断 567"/>
        <xdr:cNvSpPr/>
      </xdr:nvSpPr>
      <xdr:spPr>
        <a:xfrm>
          <a:off x="17325975" y="10859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54139</xdr:rowOff>
    </xdr:from>
    <xdr:to>
      <xdr:col>102</xdr:col>
      <xdr:colOff>165100</xdr:colOff>
      <xdr:row>63</xdr:row>
      <xdr:rowOff>155739</xdr:rowOff>
    </xdr:to>
    <xdr:sp macro="" textlink="">
      <xdr:nvSpPr>
        <xdr:cNvPr id="569" name="フローチャート: 判断 568"/>
        <xdr:cNvSpPr/>
      </xdr:nvSpPr>
      <xdr:spPr>
        <a:xfrm>
          <a:off x="16579850" y="10855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60343</xdr:rowOff>
    </xdr:from>
    <xdr:to>
      <xdr:col>98</xdr:col>
      <xdr:colOff>38100</xdr:colOff>
      <xdr:row>63</xdr:row>
      <xdr:rowOff>161943</xdr:rowOff>
    </xdr:to>
    <xdr:sp macro="" textlink="">
      <xdr:nvSpPr>
        <xdr:cNvPr id="570" name="フローチャート: 判断 569"/>
        <xdr:cNvSpPr/>
      </xdr:nvSpPr>
      <xdr:spPr>
        <a:xfrm>
          <a:off x="15833725" y="10861693"/>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1" name="テキスト ボックス 570"/>
        <xdr:cNvSpPr txBox="1"/>
      </xdr:nvSpPr>
      <xdr:spPr>
        <a:xfrm>
          <a:off x="186848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2" name="テキスト ボックス 571"/>
        <xdr:cNvSpPr txBox="1"/>
      </xdr:nvSpPr>
      <xdr:spPr>
        <a:xfrm>
          <a:off x="179705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3" name="テキスト ボックス 572"/>
        <xdr:cNvSpPr txBox="1"/>
      </xdr:nvSpPr>
      <xdr:spPr>
        <a:xfrm>
          <a:off x="172148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4" name="テキスト ボックス 573"/>
        <xdr:cNvSpPr txBox="1"/>
      </xdr:nvSpPr>
      <xdr:spPr>
        <a:xfrm>
          <a:off x="164687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5" name="テキスト ボックス 574"/>
        <xdr:cNvSpPr txBox="1"/>
      </xdr:nvSpPr>
      <xdr:spPr>
        <a:xfrm>
          <a:off x="157035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49022</xdr:rowOff>
    </xdr:from>
    <xdr:to>
      <xdr:col>116</xdr:col>
      <xdr:colOff>114300</xdr:colOff>
      <xdr:row>63</xdr:row>
      <xdr:rowOff>150622</xdr:rowOff>
    </xdr:to>
    <xdr:sp macro="" textlink="">
      <xdr:nvSpPr>
        <xdr:cNvPr id="576" name="楕円 575"/>
        <xdr:cNvSpPr/>
      </xdr:nvSpPr>
      <xdr:spPr>
        <a:xfrm>
          <a:off x="18796000" y="1085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11556</xdr:rowOff>
    </xdr:from>
    <xdr:ext cx="469744" cy="259045"/>
    <xdr:sp macro="" textlink="">
      <xdr:nvSpPr>
        <xdr:cNvPr id="577" name="【学校施設】&#10;一人当たり面積該当値テキスト"/>
        <xdr:cNvSpPr txBox="1"/>
      </xdr:nvSpPr>
      <xdr:spPr>
        <a:xfrm>
          <a:off x="18884900" y="10812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49893</xdr:rowOff>
    </xdr:from>
    <xdr:to>
      <xdr:col>112</xdr:col>
      <xdr:colOff>38100</xdr:colOff>
      <xdr:row>63</xdr:row>
      <xdr:rowOff>151493</xdr:rowOff>
    </xdr:to>
    <xdr:sp macro="" textlink="">
      <xdr:nvSpPr>
        <xdr:cNvPr id="578" name="楕円 577"/>
        <xdr:cNvSpPr/>
      </xdr:nvSpPr>
      <xdr:spPr>
        <a:xfrm>
          <a:off x="18100675" y="10851243"/>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99822</xdr:rowOff>
    </xdr:from>
    <xdr:to>
      <xdr:col>116</xdr:col>
      <xdr:colOff>63500</xdr:colOff>
      <xdr:row>63</xdr:row>
      <xdr:rowOff>100693</xdr:rowOff>
    </xdr:to>
    <xdr:cxnSp macro="">
      <xdr:nvCxnSpPr>
        <xdr:cNvPr id="579" name="直線コネクタ 578"/>
        <xdr:cNvCxnSpPr/>
      </xdr:nvCxnSpPr>
      <xdr:spPr>
        <a:xfrm flipV="1">
          <a:off x="18132425" y="10901172"/>
          <a:ext cx="714375" cy="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50002</xdr:rowOff>
    </xdr:from>
    <xdr:to>
      <xdr:col>107</xdr:col>
      <xdr:colOff>101600</xdr:colOff>
      <xdr:row>63</xdr:row>
      <xdr:rowOff>151602</xdr:rowOff>
    </xdr:to>
    <xdr:sp macro="" textlink="">
      <xdr:nvSpPr>
        <xdr:cNvPr id="580" name="楕円 579"/>
        <xdr:cNvSpPr/>
      </xdr:nvSpPr>
      <xdr:spPr>
        <a:xfrm>
          <a:off x="17325975" y="10851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100693</xdr:rowOff>
    </xdr:from>
    <xdr:to>
      <xdr:col>111</xdr:col>
      <xdr:colOff>177800</xdr:colOff>
      <xdr:row>63</xdr:row>
      <xdr:rowOff>100802</xdr:rowOff>
    </xdr:to>
    <xdr:cxnSp macro="">
      <xdr:nvCxnSpPr>
        <xdr:cNvPr id="581" name="直線コネクタ 580"/>
        <xdr:cNvCxnSpPr/>
      </xdr:nvCxnSpPr>
      <xdr:spPr>
        <a:xfrm flipV="1">
          <a:off x="17376775" y="10902043"/>
          <a:ext cx="755650" cy="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53267</xdr:rowOff>
    </xdr:from>
    <xdr:to>
      <xdr:col>102</xdr:col>
      <xdr:colOff>165100</xdr:colOff>
      <xdr:row>63</xdr:row>
      <xdr:rowOff>154867</xdr:rowOff>
    </xdr:to>
    <xdr:sp macro="" textlink="">
      <xdr:nvSpPr>
        <xdr:cNvPr id="582" name="楕円 581"/>
        <xdr:cNvSpPr/>
      </xdr:nvSpPr>
      <xdr:spPr>
        <a:xfrm>
          <a:off x="16579850" y="10854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100802</xdr:rowOff>
    </xdr:from>
    <xdr:to>
      <xdr:col>107</xdr:col>
      <xdr:colOff>50800</xdr:colOff>
      <xdr:row>63</xdr:row>
      <xdr:rowOff>104067</xdr:rowOff>
    </xdr:to>
    <xdr:cxnSp macro="">
      <xdr:nvCxnSpPr>
        <xdr:cNvPr id="583" name="直線コネクタ 582"/>
        <xdr:cNvCxnSpPr/>
      </xdr:nvCxnSpPr>
      <xdr:spPr>
        <a:xfrm flipV="1">
          <a:off x="16630650" y="10902152"/>
          <a:ext cx="746125"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145776</xdr:rowOff>
    </xdr:from>
    <xdr:ext cx="469744" cy="259045"/>
    <xdr:sp macro="" textlink="">
      <xdr:nvSpPr>
        <xdr:cNvPr id="584" name="n_1aveValue【学校施設】&#10;一人当たり面積"/>
        <xdr:cNvSpPr txBox="1"/>
      </xdr:nvSpPr>
      <xdr:spPr>
        <a:xfrm>
          <a:off x="17932477" y="10947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151002</xdr:rowOff>
    </xdr:from>
    <xdr:ext cx="469744" cy="259045"/>
    <xdr:sp macro="" textlink="">
      <xdr:nvSpPr>
        <xdr:cNvPr id="585" name="n_2aveValue【学校施設】&#10;一人当たり面積"/>
        <xdr:cNvSpPr txBox="1"/>
      </xdr:nvSpPr>
      <xdr:spPr>
        <a:xfrm>
          <a:off x="17170477" y="10952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146866</xdr:rowOff>
    </xdr:from>
    <xdr:ext cx="469744" cy="259045"/>
    <xdr:sp macro="" textlink="">
      <xdr:nvSpPr>
        <xdr:cNvPr id="586" name="n_3aveValue【学校施設】&#10;一人当たり面積"/>
        <xdr:cNvSpPr txBox="1"/>
      </xdr:nvSpPr>
      <xdr:spPr>
        <a:xfrm>
          <a:off x="16424352" y="10948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7020</xdr:rowOff>
    </xdr:from>
    <xdr:ext cx="469744" cy="259045"/>
    <xdr:sp macro="" textlink="">
      <xdr:nvSpPr>
        <xdr:cNvPr id="587" name="n_4aveValue【学校施設】&#10;一人当たり面積"/>
        <xdr:cNvSpPr txBox="1"/>
      </xdr:nvSpPr>
      <xdr:spPr>
        <a:xfrm>
          <a:off x="15678227" y="10636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168020</xdr:rowOff>
    </xdr:from>
    <xdr:ext cx="469744" cy="259045"/>
    <xdr:sp macro="" textlink="">
      <xdr:nvSpPr>
        <xdr:cNvPr id="588" name="n_1mainValue【学校施設】&#10;一人当たり面積"/>
        <xdr:cNvSpPr txBox="1"/>
      </xdr:nvSpPr>
      <xdr:spPr>
        <a:xfrm>
          <a:off x="17932477" y="10626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168129</xdr:rowOff>
    </xdr:from>
    <xdr:ext cx="469744" cy="259045"/>
    <xdr:sp macro="" textlink="">
      <xdr:nvSpPr>
        <xdr:cNvPr id="589" name="n_2mainValue【学校施設】&#10;一人当たり面積"/>
        <xdr:cNvSpPr txBox="1"/>
      </xdr:nvSpPr>
      <xdr:spPr>
        <a:xfrm>
          <a:off x="17170477" y="10626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171394</xdr:rowOff>
    </xdr:from>
    <xdr:ext cx="469744" cy="259045"/>
    <xdr:sp macro="" textlink="">
      <xdr:nvSpPr>
        <xdr:cNvPr id="590" name="n_3mainValue【学校施設】&#10;一人当たり面積"/>
        <xdr:cNvSpPr txBox="1"/>
      </xdr:nvSpPr>
      <xdr:spPr>
        <a:xfrm>
          <a:off x="16424352" y="10629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1" name="正方形/長方形 590"/>
        <xdr:cNvSpPr/>
      </xdr:nvSpPr>
      <xdr:spPr>
        <a:xfrm>
          <a:off x="10588625" y="1181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2" name="正方形/長方形 591"/>
        <xdr:cNvSpPr/>
      </xdr:nvSpPr>
      <xdr:spPr>
        <a:xfrm>
          <a:off x="106870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3" name="正方形/長方形 592"/>
        <xdr:cNvSpPr/>
      </xdr:nvSpPr>
      <xdr:spPr>
        <a:xfrm>
          <a:off x="106870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4" name="正方形/長方形 593"/>
        <xdr:cNvSpPr/>
      </xdr:nvSpPr>
      <xdr:spPr>
        <a:xfrm>
          <a:off x="1156017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5" name="正方形/長方形 594"/>
        <xdr:cNvSpPr/>
      </xdr:nvSpPr>
      <xdr:spPr>
        <a:xfrm>
          <a:off x="1156017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6" name="正方形/長方形 595"/>
        <xdr:cNvSpPr/>
      </xdr:nvSpPr>
      <xdr:spPr>
        <a:xfrm>
          <a:off x="1253172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7" name="正方形/長方形 596"/>
        <xdr:cNvSpPr/>
      </xdr:nvSpPr>
      <xdr:spPr>
        <a:xfrm>
          <a:off x="1253172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98" name="正方形/長方形 597"/>
        <xdr:cNvSpPr/>
      </xdr:nvSpPr>
      <xdr:spPr>
        <a:xfrm>
          <a:off x="10588625" y="1295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99" name="テキスト ボックス 598"/>
        <xdr:cNvSpPr txBox="1"/>
      </xdr:nvSpPr>
      <xdr:spPr>
        <a:xfrm>
          <a:off x="1055052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0" name="直線コネクタ 599"/>
        <xdr:cNvCxnSpPr/>
      </xdr:nvCxnSpPr>
      <xdr:spPr>
        <a:xfrm>
          <a:off x="10588625" y="1524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01" name="テキスト ボックス 600"/>
        <xdr:cNvSpPr txBox="1"/>
      </xdr:nvSpPr>
      <xdr:spPr>
        <a:xfrm>
          <a:off x="10197646"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02" name="直線コネクタ 601"/>
        <xdr:cNvCxnSpPr/>
      </xdr:nvCxnSpPr>
      <xdr:spPr>
        <a:xfrm>
          <a:off x="10588625" y="14913429"/>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03" name="テキスト ボックス 602"/>
        <xdr:cNvSpPr txBox="1"/>
      </xdr:nvSpPr>
      <xdr:spPr>
        <a:xfrm>
          <a:off x="10197646"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04" name="直線コネクタ 603"/>
        <xdr:cNvCxnSpPr/>
      </xdr:nvCxnSpPr>
      <xdr:spPr>
        <a:xfrm>
          <a:off x="10588625" y="14586857"/>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05" name="テキスト ボックス 604"/>
        <xdr:cNvSpPr txBox="1"/>
      </xdr:nvSpPr>
      <xdr:spPr>
        <a:xfrm>
          <a:off x="10242716"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06" name="直線コネクタ 605"/>
        <xdr:cNvCxnSpPr/>
      </xdr:nvCxnSpPr>
      <xdr:spPr>
        <a:xfrm>
          <a:off x="10588625" y="14260286"/>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07" name="テキスト ボックス 606"/>
        <xdr:cNvSpPr txBox="1"/>
      </xdr:nvSpPr>
      <xdr:spPr>
        <a:xfrm>
          <a:off x="10242716"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08" name="直線コネクタ 607"/>
        <xdr:cNvCxnSpPr/>
      </xdr:nvCxnSpPr>
      <xdr:spPr>
        <a:xfrm>
          <a:off x="10588625" y="13933714"/>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09" name="テキスト ボックス 608"/>
        <xdr:cNvSpPr txBox="1"/>
      </xdr:nvSpPr>
      <xdr:spPr>
        <a:xfrm>
          <a:off x="10242716"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10" name="直線コネクタ 609"/>
        <xdr:cNvCxnSpPr/>
      </xdr:nvCxnSpPr>
      <xdr:spPr>
        <a:xfrm>
          <a:off x="10588625" y="13607143"/>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11" name="テキスト ボックス 610"/>
        <xdr:cNvSpPr txBox="1"/>
      </xdr:nvSpPr>
      <xdr:spPr>
        <a:xfrm>
          <a:off x="10242716"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12" name="直線コネクタ 611"/>
        <xdr:cNvCxnSpPr/>
      </xdr:nvCxnSpPr>
      <xdr:spPr>
        <a:xfrm>
          <a:off x="10588625" y="13280571"/>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13" name="テキスト ボックス 612"/>
        <xdr:cNvSpPr txBox="1"/>
      </xdr:nvSpPr>
      <xdr:spPr>
        <a:xfrm>
          <a:off x="10306836"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4" name="直線コネクタ 613"/>
        <xdr:cNvCxnSpPr/>
      </xdr:nvCxnSpPr>
      <xdr:spPr>
        <a:xfrm>
          <a:off x="10588625" y="1295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5" name="【児童館】&#10;有形固定資産減価償却率グラフ枠"/>
        <xdr:cNvSpPr/>
      </xdr:nvSpPr>
      <xdr:spPr>
        <a:xfrm>
          <a:off x="10588625" y="1295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15239</xdr:rowOff>
    </xdr:from>
    <xdr:to>
      <xdr:col>85</xdr:col>
      <xdr:colOff>126364</xdr:colOff>
      <xdr:row>86</xdr:row>
      <xdr:rowOff>168729</xdr:rowOff>
    </xdr:to>
    <xdr:cxnSp macro="">
      <xdr:nvCxnSpPr>
        <xdr:cNvPr id="616" name="直線コネクタ 615"/>
        <xdr:cNvCxnSpPr/>
      </xdr:nvCxnSpPr>
      <xdr:spPr>
        <a:xfrm flipV="1">
          <a:off x="13889989" y="13388339"/>
          <a:ext cx="0" cy="1525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17" name="【児童館】&#10;有形固定資産減価償却率最小値テキスト"/>
        <xdr:cNvSpPr txBox="1"/>
      </xdr:nvSpPr>
      <xdr:spPr>
        <a:xfrm>
          <a:off x="13928725"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18" name="直線コネクタ 617"/>
        <xdr:cNvCxnSpPr/>
      </xdr:nvCxnSpPr>
      <xdr:spPr>
        <a:xfrm>
          <a:off x="13801725" y="1491342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133366</xdr:rowOff>
    </xdr:from>
    <xdr:ext cx="340478" cy="259045"/>
    <xdr:sp macro="" textlink="">
      <xdr:nvSpPr>
        <xdr:cNvPr id="619" name="【児童館】&#10;有形固定資産減価償却率最大値テキスト"/>
        <xdr:cNvSpPr txBox="1"/>
      </xdr:nvSpPr>
      <xdr:spPr>
        <a:xfrm>
          <a:off x="13928725" y="131635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15239</xdr:rowOff>
    </xdr:from>
    <xdr:to>
      <xdr:col>86</xdr:col>
      <xdr:colOff>25400</xdr:colOff>
      <xdr:row>78</xdr:row>
      <xdr:rowOff>15239</xdr:rowOff>
    </xdr:to>
    <xdr:cxnSp macro="">
      <xdr:nvCxnSpPr>
        <xdr:cNvPr id="620" name="直線コネクタ 619"/>
        <xdr:cNvCxnSpPr/>
      </xdr:nvCxnSpPr>
      <xdr:spPr>
        <a:xfrm>
          <a:off x="13801725" y="1338833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73858</xdr:rowOff>
    </xdr:from>
    <xdr:ext cx="405111" cy="259045"/>
    <xdr:sp macro="" textlink="">
      <xdr:nvSpPr>
        <xdr:cNvPr id="621" name="【児童館】&#10;有形固定資産減価償却率平均値テキスト"/>
        <xdr:cNvSpPr txBox="1"/>
      </xdr:nvSpPr>
      <xdr:spPr>
        <a:xfrm>
          <a:off x="13928725" y="139613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50981</xdr:rowOff>
    </xdr:from>
    <xdr:to>
      <xdr:col>85</xdr:col>
      <xdr:colOff>177800</xdr:colOff>
      <xdr:row>82</xdr:row>
      <xdr:rowOff>152581</xdr:rowOff>
    </xdr:to>
    <xdr:sp macro="" textlink="">
      <xdr:nvSpPr>
        <xdr:cNvPr id="622" name="フローチャート: 判断 621"/>
        <xdr:cNvSpPr/>
      </xdr:nvSpPr>
      <xdr:spPr>
        <a:xfrm>
          <a:off x="13839825" y="1410988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90170</xdr:rowOff>
    </xdr:from>
    <xdr:to>
      <xdr:col>81</xdr:col>
      <xdr:colOff>101600</xdr:colOff>
      <xdr:row>83</xdr:row>
      <xdr:rowOff>20320</xdr:rowOff>
    </xdr:to>
    <xdr:sp macro="" textlink="">
      <xdr:nvSpPr>
        <xdr:cNvPr id="623" name="フローチャート: 判断 622"/>
        <xdr:cNvSpPr/>
      </xdr:nvSpPr>
      <xdr:spPr>
        <a:xfrm>
          <a:off x="13115925" y="1414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93436</xdr:rowOff>
    </xdr:from>
    <xdr:to>
      <xdr:col>76</xdr:col>
      <xdr:colOff>165100</xdr:colOff>
      <xdr:row>83</xdr:row>
      <xdr:rowOff>23586</xdr:rowOff>
    </xdr:to>
    <xdr:sp macro="" textlink="">
      <xdr:nvSpPr>
        <xdr:cNvPr id="624" name="フローチャート: 判断 623"/>
        <xdr:cNvSpPr/>
      </xdr:nvSpPr>
      <xdr:spPr>
        <a:xfrm>
          <a:off x="12369800" y="141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99968</xdr:rowOff>
    </xdr:from>
    <xdr:to>
      <xdr:col>72</xdr:col>
      <xdr:colOff>38100</xdr:colOff>
      <xdr:row>83</xdr:row>
      <xdr:rowOff>30118</xdr:rowOff>
    </xdr:to>
    <xdr:sp macro="" textlink="">
      <xdr:nvSpPr>
        <xdr:cNvPr id="625" name="フローチャート: 判断 624"/>
        <xdr:cNvSpPr/>
      </xdr:nvSpPr>
      <xdr:spPr>
        <a:xfrm>
          <a:off x="11623675" y="14158868"/>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162016</xdr:rowOff>
    </xdr:from>
    <xdr:to>
      <xdr:col>67</xdr:col>
      <xdr:colOff>101600</xdr:colOff>
      <xdr:row>83</xdr:row>
      <xdr:rowOff>92166</xdr:rowOff>
    </xdr:to>
    <xdr:sp macro="" textlink="">
      <xdr:nvSpPr>
        <xdr:cNvPr id="626" name="フローチャート: 判断 625"/>
        <xdr:cNvSpPr/>
      </xdr:nvSpPr>
      <xdr:spPr>
        <a:xfrm>
          <a:off x="10848975" y="1422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27" name="テキスト ボックス 626"/>
        <xdr:cNvSpPr txBox="1"/>
      </xdr:nvSpPr>
      <xdr:spPr>
        <a:xfrm>
          <a:off x="137287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28" name="テキスト ボックス 627"/>
        <xdr:cNvSpPr txBox="1"/>
      </xdr:nvSpPr>
      <xdr:spPr>
        <a:xfrm>
          <a:off x="1300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29" name="テキスト ボックス 628"/>
        <xdr:cNvSpPr txBox="1"/>
      </xdr:nvSpPr>
      <xdr:spPr>
        <a:xfrm>
          <a:off x="122586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0" name="テキスト ボックス 629"/>
        <xdr:cNvSpPr txBox="1"/>
      </xdr:nvSpPr>
      <xdr:spPr>
        <a:xfrm>
          <a:off x="114935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1" name="テキスト ボックス 630"/>
        <xdr:cNvSpPr txBox="1"/>
      </xdr:nvSpPr>
      <xdr:spPr>
        <a:xfrm>
          <a:off x="107378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24856</xdr:rowOff>
    </xdr:from>
    <xdr:to>
      <xdr:col>85</xdr:col>
      <xdr:colOff>177800</xdr:colOff>
      <xdr:row>85</xdr:row>
      <xdr:rowOff>126456</xdr:rowOff>
    </xdr:to>
    <xdr:sp macro="" textlink="">
      <xdr:nvSpPr>
        <xdr:cNvPr id="632" name="楕円 631"/>
        <xdr:cNvSpPr/>
      </xdr:nvSpPr>
      <xdr:spPr>
        <a:xfrm>
          <a:off x="13839825" y="1459810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3283</xdr:rowOff>
    </xdr:from>
    <xdr:ext cx="405111" cy="259045"/>
    <xdr:sp macro="" textlink="">
      <xdr:nvSpPr>
        <xdr:cNvPr id="633" name="【児童館】&#10;有形固定資産減価償却率該当値テキスト"/>
        <xdr:cNvSpPr txBox="1"/>
      </xdr:nvSpPr>
      <xdr:spPr>
        <a:xfrm>
          <a:off x="13928725" y="14576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64044</xdr:rowOff>
    </xdr:from>
    <xdr:to>
      <xdr:col>81</xdr:col>
      <xdr:colOff>101600</xdr:colOff>
      <xdr:row>83</xdr:row>
      <xdr:rowOff>165644</xdr:rowOff>
    </xdr:to>
    <xdr:sp macro="" textlink="">
      <xdr:nvSpPr>
        <xdr:cNvPr id="634" name="楕円 633"/>
        <xdr:cNvSpPr/>
      </xdr:nvSpPr>
      <xdr:spPr>
        <a:xfrm>
          <a:off x="13115925" y="1429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114844</xdr:rowOff>
    </xdr:from>
    <xdr:to>
      <xdr:col>85</xdr:col>
      <xdr:colOff>127000</xdr:colOff>
      <xdr:row>85</xdr:row>
      <xdr:rowOff>75656</xdr:rowOff>
    </xdr:to>
    <xdr:cxnSp macro="">
      <xdr:nvCxnSpPr>
        <xdr:cNvPr id="635" name="直線コネクタ 634"/>
        <xdr:cNvCxnSpPr/>
      </xdr:nvCxnSpPr>
      <xdr:spPr>
        <a:xfrm>
          <a:off x="13166725" y="14345194"/>
          <a:ext cx="723900" cy="303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31387</xdr:rowOff>
    </xdr:from>
    <xdr:to>
      <xdr:col>76</xdr:col>
      <xdr:colOff>165100</xdr:colOff>
      <xdr:row>83</xdr:row>
      <xdr:rowOff>132987</xdr:rowOff>
    </xdr:to>
    <xdr:sp macro="" textlink="">
      <xdr:nvSpPr>
        <xdr:cNvPr id="636" name="楕円 635"/>
        <xdr:cNvSpPr/>
      </xdr:nvSpPr>
      <xdr:spPr>
        <a:xfrm>
          <a:off x="12369800" y="1426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82187</xdr:rowOff>
    </xdr:from>
    <xdr:to>
      <xdr:col>81</xdr:col>
      <xdr:colOff>50800</xdr:colOff>
      <xdr:row>83</xdr:row>
      <xdr:rowOff>114844</xdr:rowOff>
    </xdr:to>
    <xdr:cxnSp macro="">
      <xdr:nvCxnSpPr>
        <xdr:cNvPr id="637" name="直線コネクタ 636"/>
        <xdr:cNvCxnSpPr/>
      </xdr:nvCxnSpPr>
      <xdr:spPr>
        <a:xfrm>
          <a:off x="12420600" y="14312537"/>
          <a:ext cx="746125"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170180</xdr:rowOff>
    </xdr:from>
    <xdr:to>
      <xdr:col>72</xdr:col>
      <xdr:colOff>38100</xdr:colOff>
      <xdr:row>83</xdr:row>
      <xdr:rowOff>100330</xdr:rowOff>
    </xdr:to>
    <xdr:sp macro="" textlink="">
      <xdr:nvSpPr>
        <xdr:cNvPr id="638" name="楕円 637"/>
        <xdr:cNvSpPr/>
      </xdr:nvSpPr>
      <xdr:spPr>
        <a:xfrm>
          <a:off x="11623675" y="1422908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49530</xdr:rowOff>
    </xdr:from>
    <xdr:to>
      <xdr:col>76</xdr:col>
      <xdr:colOff>114300</xdr:colOff>
      <xdr:row>83</xdr:row>
      <xdr:rowOff>82187</xdr:rowOff>
    </xdr:to>
    <xdr:cxnSp macro="">
      <xdr:nvCxnSpPr>
        <xdr:cNvPr id="639" name="直線コネクタ 638"/>
        <xdr:cNvCxnSpPr/>
      </xdr:nvCxnSpPr>
      <xdr:spPr>
        <a:xfrm>
          <a:off x="11655425" y="14279880"/>
          <a:ext cx="765175"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36847</xdr:rowOff>
    </xdr:from>
    <xdr:ext cx="405111" cy="259045"/>
    <xdr:sp macro="" textlink="">
      <xdr:nvSpPr>
        <xdr:cNvPr id="640" name="n_1aveValue【児童館】&#10;有形固定資産減価償却率"/>
        <xdr:cNvSpPr txBox="1"/>
      </xdr:nvSpPr>
      <xdr:spPr>
        <a:xfrm>
          <a:off x="12980044" y="1392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40113</xdr:rowOff>
    </xdr:from>
    <xdr:ext cx="405111" cy="259045"/>
    <xdr:sp macro="" textlink="">
      <xdr:nvSpPr>
        <xdr:cNvPr id="641" name="n_2aveValue【児童館】&#10;有形固定資産減価償却率"/>
        <xdr:cNvSpPr txBox="1"/>
      </xdr:nvSpPr>
      <xdr:spPr>
        <a:xfrm>
          <a:off x="12246619" y="1392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46645</xdr:rowOff>
    </xdr:from>
    <xdr:ext cx="405111" cy="259045"/>
    <xdr:sp macro="" textlink="">
      <xdr:nvSpPr>
        <xdr:cNvPr id="642" name="n_3aveValue【児童館】&#10;有形固定資産減価償却率"/>
        <xdr:cNvSpPr txBox="1"/>
      </xdr:nvSpPr>
      <xdr:spPr>
        <a:xfrm>
          <a:off x="11500494" y="13934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108693</xdr:rowOff>
    </xdr:from>
    <xdr:ext cx="405111" cy="259045"/>
    <xdr:sp macro="" textlink="">
      <xdr:nvSpPr>
        <xdr:cNvPr id="643" name="n_4aveValue【児童館】&#10;有形固定資産減価償却率"/>
        <xdr:cNvSpPr txBox="1"/>
      </xdr:nvSpPr>
      <xdr:spPr>
        <a:xfrm>
          <a:off x="10725794" y="13996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156771</xdr:rowOff>
    </xdr:from>
    <xdr:ext cx="405111" cy="259045"/>
    <xdr:sp macro="" textlink="">
      <xdr:nvSpPr>
        <xdr:cNvPr id="644" name="n_1mainValue【児童館】&#10;有形固定資産減価償却率"/>
        <xdr:cNvSpPr txBox="1"/>
      </xdr:nvSpPr>
      <xdr:spPr>
        <a:xfrm>
          <a:off x="12980044" y="14387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124114</xdr:rowOff>
    </xdr:from>
    <xdr:ext cx="405111" cy="259045"/>
    <xdr:sp macro="" textlink="">
      <xdr:nvSpPr>
        <xdr:cNvPr id="645" name="n_2mainValue【児童館】&#10;有形固定資産減価償却率"/>
        <xdr:cNvSpPr txBox="1"/>
      </xdr:nvSpPr>
      <xdr:spPr>
        <a:xfrm>
          <a:off x="12246619" y="14354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91457</xdr:rowOff>
    </xdr:from>
    <xdr:ext cx="405111" cy="259045"/>
    <xdr:sp macro="" textlink="">
      <xdr:nvSpPr>
        <xdr:cNvPr id="646" name="n_3mainValue【児童館】&#10;有形固定資産減価償却率"/>
        <xdr:cNvSpPr txBox="1"/>
      </xdr:nvSpPr>
      <xdr:spPr>
        <a:xfrm>
          <a:off x="11500494" y="1432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7" name="正方形/長方形 646"/>
        <xdr:cNvSpPr/>
      </xdr:nvSpPr>
      <xdr:spPr>
        <a:xfrm>
          <a:off x="15544800" y="1181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8" name="正方形/長方形 647"/>
        <xdr:cNvSpPr/>
      </xdr:nvSpPr>
      <xdr:spPr>
        <a:xfrm>
          <a:off x="156718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9" name="正方形/長方形 648"/>
        <xdr:cNvSpPr/>
      </xdr:nvSpPr>
      <xdr:spPr>
        <a:xfrm>
          <a:off x="156718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0" name="正方形/長方形 649"/>
        <xdr:cNvSpPr/>
      </xdr:nvSpPr>
      <xdr:spPr>
        <a:xfrm>
          <a:off x="165163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1" name="正方形/長方形 650"/>
        <xdr:cNvSpPr/>
      </xdr:nvSpPr>
      <xdr:spPr>
        <a:xfrm>
          <a:off x="165163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2" name="正方形/長方形 651"/>
        <xdr:cNvSpPr/>
      </xdr:nvSpPr>
      <xdr:spPr>
        <a:xfrm>
          <a:off x="174879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3" name="正方形/長方形 652"/>
        <xdr:cNvSpPr/>
      </xdr:nvSpPr>
      <xdr:spPr>
        <a:xfrm>
          <a:off x="174879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4" name="正方形/長方形 653"/>
        <xdr:cNvSpPr/>
      </xdr:nvSpPr>
      <xdr:spPr>
        <a:xfrm>
          <a:off x="15544800" y="1295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5" name="テキスト ボックス 654"/>
        <xdr:cNvSpPr txBox="1"/>
      </xdr:nvSpPr>
      <xdr:spPr>
        <a:xfrm>
          <a:off x="15535275"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6" name="直線コネクタ 655"/>
        <xdr:cNvCxnSpPr/>
      </xdr:nvCxnSpPr>
      <xdr:spPr>
        <a:xfrm>
          <a:off x="15544800" y="1524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57" name="直線コネクタ 656"/>
        <xdr:cNvCxnSpPr/>
      </xdr:nvCxnSpPr>
      <xdr:spPr>
        <a:xfrm>
          <a:off x="15544800" y="147828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58" name="テキスト ボックス 657"/>
        <xdr:cNvSpPr txBox="1"/>
      </xdr:nvSpPr>
      <xdr:spPr>
        <a:xfrm>
          <a:off x="15163346"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59" name="直線コネクタ 658"/>
        <xdr:cNvCxnSpPr/>
      </xdr:nvCxnSpPr>
      <xdr:spPr>
        <a:xfrm>
          <a:off x="15544800" y="143256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60" name="テキスト ボックス 659"/>
        <xdr:cNvSpPr txBox="1"/>
      </xdr:nvSpPr>
      <xdr:spPr>
        <a:xfrm>
          <a:off x="15163346"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61" name="直線コネクタ 660"/>
        <xdr:cNvCxnSpPr/>
      </xdr:nvCxnSpPr>
      <xdr:spPr>
        <a:xfrm>
          <a:off x="15544800" y="138684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62" name="テキスト ボックス 661"/>
        <xdr:cNvSpPr txBox="1"/>
      </xdr:nvSpPr>
      <xdr:spPr>
        <a:xfrm>
          <a:off x="15163346"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63" name="直線コネクタ 662"/>
        <xdr:cNvCxnSpPr/>
      </xdr:nvCxnSpPr>
      <xdr:spPr>
        <a:xfrm>
          <a:off x="15544800" y="134112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64" name="テキスト ボックス 663"/>
        <xdr:cNvSpPr txBox="1"/>
      </xdr:nvSpPr>
      <xdr:spPr>
        <a:xfrm>
          <a:off x="15163346"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5" name="直線コネクタ 664"/>
        <xdr:cNvCxnSpPr/>
      </xdr:nvCxnSpPr>
      <xdr:spPr>
        <a:xfrm>
          <a:off x="15544800" y="1295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66" name="テキスト ボックス 665"/>
        <xdr:cNvSpPr txBox="1"/>
      </xdr:nvSpPr>
      <xdr:spPr>
        <a:xfrm>
          <a:off x="15163346"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67" name="【児童館】&#10;一人当たり面積グラフ枠"/>
        <xdr:cNvSpPr/>
      </xdr:nvSpPr>
      <xdr:spPr>
        <a:xfrm>
          <a:off x="15544800" y="1295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72389</xdr:rowOff>
    </xdr:from>
    <xdr:to>
      <xdr:col>116</xdr:col>
      <xdr:colOff>62864</xdr:colOff>
      <xdr:row>85</xdr:row>
      <xdr:rowOff>140970</xdr:rowOff>
    </xdr:to>
    <xdr:cxnSp macro="">
      <xdr:nvCxnSpPr>
        <xdr:cNvPr id="668" name="直線コネクタ 667"/>
        <xdr:cNvCxnSpPr/>
      </xdr:nvCxnSpPr>
      <xdr:spPr>
        <a:xfrm flipV="1">
          <a:off x="18846164" y="13274039"/>
          <a:ext cx="0" cy="1440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144797</xdr:rowOff>
    </xdr:from>
    <xdr:ext cx="469744" cy="259045"/>
    <xdr:sp macro="" textlink="">
      <xdr:nvSpPr>
        <xdr:cNvPr id="669" name="【児童館】&#10;一人当たり面積最小値テキスト"/>
        <xdr:cNvSpPr txBox="1"/>
      </xdr:nvSpPr>
      <xdr:spPr>
        <a:xfrm>
          <a:off x="18884900" y="1471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140970</xdr:rowOff>
    </xdr:from>
    <xdr:to>
      <xdr:col>116</xdr:col>
      <xdr:colOff>152400</xdr:colOff>
      <xdr:row>85</xdr:row>
      <xdr:rowOff>140970</xdr:rowOff>
    </xdr:to>
    <xdr:cxnSp macro="">
      <xdr:nvCxnSpPr>
        <xdr:cNvPr id="670" name="直線コネクタ 669"/>
        <xdr:cNvCxnSpPr/>
      </xdr:nvCxnSpPr>
      <xdr:spPr>
        <a:xfrm>
          <a:off x="18786475" y="1471422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19066</xdr:rowOff>
    </xdr:from>
    <xdr:ext cx="469744" cy="259045"/>
    <xdr:sp macro="" textlink="">
      <xdr:nvSpPr>
        <xdr:cNvPr id="671" name="【児童館】&#10;一人当たり面積最大値テキスト"/>
        <xdr:cNvSpPr txBox="1"/>
      </xdr:nvSpPr>
      <xdr:spPr>
        <a:xfrm>
          <a:off x="18884900" y="1304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72389</xdr:rowOff>
    </xdr:from>
    <xdr:to>
      <xdr:col>116</xdr:col>
      <xdr:colOff>152400</xdr:colOff>
      <xdr:row>77</xdr:row>
      <xdr:rowOff>72389</xdr:rowOff>
    </xdr:to>
    <xdr:cxnSp macro="">
      <xdr:nvCxnSpPr>
        <xdr:cNvPr id="672" name="直線コネクタ 671"/>
        <xdr:cNvCxnSpPr/>
      </xdr:nvCxnSpPr>
      <xdr:spPr>
        <a:xfrm>
          <a:off x="18786475" y="1327403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101616</xdr:rowOff>
    </xdr:from>
    <xdr:ext cx="469744" cy="259045"/>
    <xdr:sp macro="" textlink="">
      <xdr:nvSpPr>
        <xdr:cNvPr id="673" name="【児童館】&#10;一人当たり面積平均値テキスト"/>
        <xdr:cNvSpPr txBox="1"/>
      </xdr:nvSpPr>
      <xdr:spPr>
        <a:xfrm>
          <a:off x="18884900" y="139890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78739</xdr:rowOff>
    </xdr:from>
    <xdr:to>
      <xdr:col>116</xdr:col>
      <xdr:colOff>114300</xdr:colOff>
      <xdr:row>83</xdr:row>
      <xdr:rowOff>8889</xdr:rowOff>
    </xdr:to>
    <xdr:sp macro="" textlink="">
      <xdr:nvSpPr>
        <xdr:cNvPr id="674" name="フローチャート: 判断 673"/>
        <xdr:cNvSpPr/>
      </xdr:nvSpPr>
      <xdr:spPr>
        <a:xfrm>
          <a:off x="187960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55880</xdr:rowOff>
    </xdr:from>
    <xdr:to>
      <xdr:col>112</xdr:col>
      <xdr:colOff>38100</xdr:colOff>
      <xdr:row>82</xdr:row>
      <xdr:rowOff>157480</xdr:rowOff>
    </xdr:to>
    <xdr:sp macro="" textlink="">
      <xdr:nvSpPr>
        <xdr:cNvPr id="675" name="フローチャート: 判断 674"/>
        <xdr:cNvSpPr/>
      </xdr:nvSpPr>
      <xdr:spPr>
        <a:xfrm>
          <a:off x="18100675" y="1411478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55880</xdr:rowOff>
    </xdr:from>
    <xdr:to>
      <xdr:col>107</xdr:col>
      <xdr:colOff>101600</xdr:colOff>
      <xdr:row>82</xdr:row>
      <xdr:rowOff>157480</xdr:rowOff>
    </xdr:to>
    <xdr:sp macro="" textlink="">
      <xdr:nvSpPr>
        <xdr:cNvPr id="676" name="フローチャート: 判断 675"/>
        <xdr:cNvSpPr/>
      </xdr:nvSpPr>
      <xdr:spPr>
        <a:xfrm>
          <a:off x="17325975"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78739</xdr:rowOff>
    </xdr:from>
    <xdr:to>
      <xdr:col>102</xdr:col>
      <xdr:colOff>165100</xdr:colOff>
      <xdr:row>83</xdr:row>
      <xdr:rowOff>8889</xdr:rowOff>
    </xdr:to>
    <xdr:sp macro="" textlink="">
      <xdr:nvSpPr>
        <xdr:cNvPr id="677" name="フローチャート: 判断 676"/>
        <xdr:cNvSpPr/>
      </xdr:nvSpPr>
      <xdr:spPr>
        <a:xfrm>
          <a:off x="1657985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147320</xdr:rowOff>
    </xdr:from>
    <xdr:to>
      <xdr:col>98</xdr:col>
      <xdr:colOff>38100</xdr:colOff>
      <xdr:row>83</xdr:row>
      <xdr:rowOff>77470</xdr:rowOff>
    </xdr:to>
    <xdr:sp macro="" textlink="">
      <xdr:nvSpPr>
        <xdr:cNvPr id="678" name="フローチャート: 判断 677"/>
        <xdr:cNvSpPr/>
      </xdr:nvSpPr>
      <xdr:spPr>
        <a:xfrm>
          <a:off x="15833725" y="1420622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79" name="テキスト ボックス 678"/>
        <xdr:cNvSpPr txBox="1"/>
      </xdr:nvSpPr>
      <xdr:spPr>
        <a:xfrm>
          <a:off x="186848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0" name="テキスト ボックス 679"/>
        <xdr:cNvSpPr txBox="1"/>
      </xdr:nvSpPr>
      <xdr:spPr>
        <a:xfrm>
          <a:off x="179705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1" name="テキスト ボックス 680"/>
        <xdr:cNvSpPr txBox="1"/>
      </xdr:nvSpPr>
      <xdr:spPr>
        <a:xfrm>
          <a:off x="172148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2" name="テキスト ボックス 681"/>
        <xdr:cNvSpPr txBox="1"/>
      </xdr:nvSpPr>
      <xdr:spPr>
        <a:xfrm>
          <a:off x="164687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3" name="テキスト ボックス 682"/>
        <xdr:cNvSpPr txBox="1"/>
      </xdr:nvSpPr>
      <xdr:spPr>
        <a:xfrm>
          <a:off x="157035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101600</xdr:rowOff>
    </xdr:from>
    <xdr:to>
      <xdr:col>116</xdr:col>
      <xdr:colOff>114300</xdr:colOff>
      <xdr:row>85</xdr:row>
      <xdr:rowOff>31750</xdr:rowOff>
    </xdr:to>
    <xdr:sp macro="" textlink="">
      <xdr:nvSpPr>
        <xdr:cNvPr id="684" name="楕円 683"/>
        <xdr:cNvSpPr/>
      </xdr:nvSpPr>
      <xdr:spPr>
        <a:xfrm>
          <a:off x="187960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80027</xdr:rowOff>
    </xdr:from>
    <xdr:ext cx="469744" cy="259045"/>
    <xdr:sp macro="" textlink="">
      <xdr:nvSpPr>
        <xdr:cNvPr id="685" name="【児童館】&#10;一人当たり面積該当値テキスト"/>
        <xdr:cNvSpPr txBox="1"/>
      </xdr:nvSpPr>
      <xdr:spPr>
        <a:xfrm>
          <a:off x="18884900"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21589</xdr:rowOff>
    </xdr:from>
    <xdr:to>
      <xdr:col>112</xdr:col>
      <xdr:colOff>38100</xdr:colOff>
      <xdr:row>83</xdr:row>
      <xdr:rowOff>123189</xdr:rowOff>
    </xdr:to>
    <xdr:sp macro="" textlink="">
      <xdr:nvSpPr>
        <xdr:cNvPr id="686" name="楕円 685"/>
        <xdr:cNvSpPr/>
      </xdr:nvSpPr>
      <xdr:spPr>
        <a:xfrm>
          <a:off x="18100675" y="14251939"/>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72389</xdr:rowOff>
    </xdr:from>
    <xdr:to>
      <xdr:col>116</xdr:col>
      <xdr:colOff>63500</xdr:colOff>
      <xdr:row>84</xdr:row>
      <xdr:rowOff>152400</xdr:rowOff>
    </xdr:to>
    <xdr:cxnSp macro="">
      <xdr:nvCxnSpPr>
        <xdr:cNvPr id="687" name="直線コネクタ 686"/>
        <xdr:cNvCxnSpPr/>
      </xdr:nvCxnSpPr>
      <xdr:spPr>
        <a:xfrm>
          <a:off x="18132425" y="14302739"/>
          <a:ext cx="714375" cy="251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44450</xdr:rowOff>
    </xdr:from>
    <xdr:to>
      <xdr:col>107</xdr:col>
      <xdr:colOff>101600</xdr:colOff>
      <xdr:row>83</xdr:row>
      <xdr:rowOff>146050</xdr:rowOff>
    </xdr:to>
    <xdr:sp macro="" textlink="">
      <xdr:nvSpPr>
        <xdr:cNvPr id="688" name="楕円 687"/>
        <xdr:cNvSpPr/>
      </xdr:nvSpPr>
      <xdr:spPr>
        <a:xfrm>
          <a:off x="17325975"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72389</xdr:rowOff>
    </xdr:from>
    <xdr:to>
      <xdr:col>111</xdr:col>
      <xdr:colOff>177800</xdr:colOff>
      <xdr:row>83</xdr:row>
      <xdr:rowOff>95250</xdr:rowOff>
    </xdr:to>
    <xdr:cxnSp macro="">
      <xdr:nvCxnSpPr>
        <xdr:cNvPr id="689" name="直線コネクタ 688"/>
        <xdr:cNvCxnSpPr/>
      </xdr:nvCxnSpPr>
      <xdr:spPr>
        <a:xfrm flipV="1">
          <a:off x="17376775" y="14302739"/>
          <a:ext cx="75565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44450</xdr:rowOff>
    </xdr:from>
    <xdr:to>
      <xdr:col>102</xdr:col>
      <xdr:colOff>165100</xdr:colOff>
      <xdr:row>83</xdr:row>
      <xdr:rowOff>146050</xdr:rowOff>
    </xdr:to>
    <xdr:sp macro="" textlink="">
      <xdr:nvSpPr>
        <xdr:cNvPr id="690" name="楕円 689"/>
        <xdr:cNvSpPr/>
      </xdr:nvSpPr>
      <xdr:spPr>
        <a:xfrm>
          <a:off x="1657985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95250</xdr:rowOff>
    </xdr:from>
    <xdr:to>
      <xdr:col>107</xdr:col>
      <xdr:colOff>50800</xdr:colOff>
      <xdr:row>83</xdr:row>
      <xdr:rowOff>95250</xdr:rowOff>
    </xdr:to>
    <xdr:cxnSp macro="">
      <xdr:nvCxnSpPr>
        <xdr:cNvPr id="691" name="直線コネクタ 690"/>
        <xdr:cNvCxnSpPr/>
      </xdr:nvCxnSpPr>
      <xdr:spPr>
        <a:xfrm>
          <a:off x="16630650" y="14325600"/>
          <a:ext cx="7461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2557</xdr:rowOff>
    </xdr:from>
    <xdr:ext cx="469744" cy="259045"/>
    <xdr:sp macro="" textlink="">
      <xdr:nvSpPr>
        <xdr:cNvPr id="692" name="n_1aveValue【児童館】&#10;一人当たり面積"/>
        <xdr:cNvSpPr txBox="1"/>
      </xdr:nvSpPr>
      <xdr:spPr>
        <a:xfrm>
          <a:off x="17932477" y="1389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2557</xdr:rowOff>
    </xdr:from>
    <xdr:ext cx="469744" cy="259045"/>
    <xdr:sp macro="" textlink="">
      <xdr:nvSpPr>
        <xdr:cNvPr id="693" name="n_2aveValue【児童館】&#10;一人当たり面積"/>
        <xdr:cNvSpPr txBox="1"/>
      </xdr:nvSpPr>
      <xdr:spPr>
        <a:xfrm>
          <a:off x="17170477" y="1389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25416</xdr:rowOff>
    </xdr:from>
    <xdr:ext cx="469744" cy="259045"/>
    <xdr:sp macro="" textlink="">
      <xdr:nvSpPr>
        <xdr:cNvPr id="694" name="n_3aveValue【児童館】&#10;一人当たり面積"/>
        <xdr:cNvSpPr txBox="1"/>
      </xdr:nvSpPr>
      <xdr:spPr>
        <a:xfrm>
          <a:off x="16424352" y="1391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93997</xdr:rowOff>
    </xdr:from>
    <xdr:ext cx="469744" cy="259045"/>
    <xdr:sp macro="" textlink="">
      <xdr:nvSpPr>
        <xdr:cNvPr id="695" name="n_4aveValue【児童館】&#10;一人当たり面積"/>
        <xdr:cNvSpPr txBox="1"/>
      </xdr:nvSpPr>
      <xdr:spPr>
        <a:xfrm>
          <a:off x="15678227" y="1398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114316</xdr:rowOff>
    </xdr:from>
    <xdr:ext cx="469744" cy="259045"/>
    <xdr:sp macro="" textlink="">
      <xdr:nvSpPr>
        <xdr:cNvPr id="696" name="n_1mainValue【児童館】&#10;一人当たり面積"/>
        <xdr:cNvSpPr txBox="1"/>
      </xdr:nvSpPr>
      <xdr:spPr>
        <a:xfrm>
          <a:off x="17932477" y="14344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137177</xdr:rowOff>
    </xdr:from>
    <xdr:ext cx="469744" cy="259045"/>
    <xdr:sp macro="" textlink="">
      <xdr:nvSpPr>
        <xdr:cNvPr id="697" name="n_2mainValue【児童館】&#10;一人当たり面積"/>
        <xdr:cNvSpPr txBox="1"/>
      </xdr:nvSpPr>
      <xdr:spPr>
        <a:xfrm>
          <a:off x="1717047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137177</xdr:rowOff>
    </xdr:from>
    <xdr:ext cx="469744" cy="259045"/>
    <xdr:sp macro="" textlink="">
      <xdr:nvSpPr>
        <xdr:cNvPr id="698" name="n_3mainValue【児童館】&#10;一人当たり面積"/>
        <xdr:cNvSpPr txBox="1"/>
      </xdr:nvSpPr>
      <xdr:spPr>
        <a:xfrm>
          <a:off x="16424352"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99" name="正方形/長方形 698"/>
        <xdr:cNvSpPr/>
      </xdr:nvSpPr>
      <xdr:spPr>
        <a:xfrm>
          <a:off x="10588625" y="1562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00" name="正方形/長方形 699"/>
        <xdr:cNvSpPr/>
      </xdr:nvSpPr>
      <xdr:spPr>
        <a:xfrm>
          <a:off x="106870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01" name="正方形/長方形 700"/>
        <xdr:cNvSpPr/>
      </xdr:nvSpPr>
      <xdr:spPr>
        <a:xfrm>
          <a:off x="106870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2" name="正方形/長方形 701"/>
        <xdr:cNvSpPr/>
      </xdr:nvSpPr>
      <xdr:spPr>
        <a:xfrm>
          <a:off x="1156017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3" name="正方形/長方形 702"/>
        <xdr:cNvSpPr/>
      </xdr:nvSpPr>
      <xdr:spPr>
        <a:xfrm>
          <a:off x="1156017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4" name="正方形/長方形 703"/>
        <xdr:cNvSpPr/>
      </xdr:nvSpPr>
      <xdr:spPr>
        <a:xfrm>
          <a:off x="1253172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5" name="正方形/長方形 704"/>
        <xdr:cNvSpPr/>
      </xdr:nvSpPr>
      <xdr:spPr>
        <a:xfrm>
          <a:off x="1253172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6" name="正方形/長方形 705"/>
        <xdr:cNvSpPr/>
      </xdr:nvSpPr>
      <xdr:spPr>
        <a:xfrm>
          <a:off x="10588625" y="1676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07" name="テキスト ボックス 706"/>
        <xdr:cNvSpPr txBox="1"/>
      </xdr:nvSpPr>
      <xdr:spPr>
        <a:xfrm>
          <a:off x="10550525"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08" name="直線コネクタ 707"/>
        <xdr:cNvCxnSpPr/>
      </xdr:nvCxnSpPr>
      <xdr:spPr>
        <a:xfrm>
          <a:off x="10588625" y="1905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09" name="テキスト ボックス 708"/>
        <xdr:cNvSpPr txBox="1"/>
      </xdr:nvSpPr>
      <xdr:spPr>
        <a:xfrm>
          <a:off x="10197646"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10" name="直線コネクタ 709"/>
        <xdr:cNvCxnSpPr/>
      </xdr:nvCxnSpPr>
      <xdr:spPr>
        <a:xfrm>
          <a:off x="10588625" y="18723429"/>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11" name="テキスト ボックス 710"/>
        <xdr:cNvSpPr txBox="1"/>
      </xdr:nvSpPr>
      <xdr:spPr>
        <a:xfrm>
          <a:off x="10197646"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12" name="直線コネクタ 711"/>
        <xdr:cNvCxnSpPr/>
      </xdr:nvCxnSpPr>
      <xdr:spPr>
        <a:xfrm>
          <a:off x="10588625" y="18396857"/>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13" name="テキスト ボックス 712"/>
        <xdr:cNvSpPr txBox="1"/>
      </xdr:nvSpPr>
      <xdr:spPr>
        <a:xfrm>
          <a:off x="10242716"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14" name="直線コネクタ 713"/>
        <xdr:cNvCxnSpPr/>
      </xdr:nvCxnSpPr>
      <xdr:spPr>
        <a:xfrm>
          <a:off x="10588625" y="18070286"/>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15" name="テキスト ボックス 714"/>
        <xdr:cNvSpPr txBox="1"/>
      </xdr:nvSpPr>
      <xdr:spPr>
        <a:xfrm>
          <a:off x="10242716"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16" name="直線コネクタ 715"/>
        <xdr:cNvCxnSpPr/>
      </xdr:nvCxnSpPr>
      <xdr:spPr>
        <a:xfrm>
          <a:off x="10588625" y="17743714"/>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17" name="テキスト ボックス 716"/>
        <xdr:cNvSpPr txBox="1"/>
      </xdr:nvSpPr>
      <xdr:spPr>
        <a:xfrm>
          <a:off x="10242716"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18" name="直線コネクタ 717"/>
        <xdr:cNvCxnSpPr/>
      </xdr:nvCxnSpPr>
      <xdr:spPr>
        <a:xfrm>
          <a:off x="10588625" y="17417143"/>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19" name="テキスト ボックス 718"/>
        <xdr:cNvSpPr txBox="1"/>
      </xdr:nvSpPr>
      <xdr:spPr>
        <a:xfrm>
          <a:off x="10242716"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20" name="直線コネクタ 719"/>
        <xdr:cNvCxnSpPr/>
      </xdr:nvCxnSpPr>
      <xdr:spPr>
        <a:xfrm>
          <a:off x="10588625" y="17090571"/>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21" name="テキスト ボックス 720"/>
        <xdr:cNvSpPr txBox="1"/>
      </xdr:nvSpPr>
      <xdr:spPr>
        <a:xfrm>
          <a:off x="10306836"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22" name="直線コネクタ 721"/>
        <xdr:cNvCxnSpPr/>
      </xdr:nvCxnSpPr>
      <xdr:spPr>
        <a:xfrm>
          <a:off x="10588625" y="1676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3" name="【公民館】&#10;有形固定資産減価償却率グラフ枠"/>
        <xdr:cNvSpPr/>
      </xdr:nvSpPr>
      <xdr:spPr>
        <a:xfrm>
          <a:off x="10588625" y="1676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149679</xdr:rowOff>
    </xdr:from>
    <xdr:to>
      <xdr:col>85</xdr:col>
      <xdr:colOff>126364</xdr:colOff>
      <xdr:row>108</xdr:row>
      <xdr:rowOff>99061</xdr:rowOff>
    </xdr:to>
    <xdr:cxnSp macro="">
      <xdr:nvCxnSpPr>
        <xdr:cNvPr id="724" name="直線コネクタ 723"/>
        <xdr:cNvCxnSpPr/>
      </xdr:nvCxnSpPr>
      <xdr:spPr>
        <a:xfrm flipV="1">
          <a:off x="13889989" y="17294679"/>
          <a:ext cx="0" cy="1320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102888</xdr:rowOff>
    </xdr:from>
    <xdr:ext cx="405111" cy="259045"/>
    <xdr:sp macro="" textlink="">
      <xdr:nvSpPr>
        <xdr:cNvPr id="725" name="【公民館】&#10;有形固定資産減価償却率最小値テキスト"/>
        <xdr:cNvSpPr txBox="1"/>
      </xdr:nvSpPr>
      <xdr:spPr>
        <a:xfrm>
          <a:off x="13928725" y="1861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99061</xdr:rowOff>
    </xdr:from>
    <xdr:to>
      <xdr:col>86</xdr:col>
      <xdr:colOff>25400</xdr:colOff>
      <xdr:row>108</xdr:row>
      <xdr:rowOff>99061</xdr:rowOff>
    </xdr:to>
    <xdr:cxnSp macro="">
      <xdr:nvCxnSpPr>
        <xdr:cNvPr id="726" name="直線コネクタ 725"/>
        <xdr:cNvCxnSpPr/>
      </xdr:nvCxnSpPr>
      <xdr:spPr>
        <a:xfrm>
          <a:off x="13801725" y="1861566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96356</xdr:rowOff>
    </xdr:from>
    <xdr:ext cx="405111" cy="259045"/>
    <xdr:sp macro="" textlink="">
      <xdr:nvSpPr>
        <xdr:cNvPr id="727" name="【公民館】&#10;有形固定資産減価償却率最大値テキスト"/>
        <xdr:cNvSpPr txBox="1"/>
      </xdr:nvSpPr>
      <xdr:spPr>
        <a:xfrm>
          <a:off x="13928725" y="17069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149679</xdr:rowOff>
    </xdr:from>
    <xdr:to>
      <xdr:col>86</xdr:col>
      <xdr:colOff>25400</xdr:colOff>
      <xdr:row>100</xdr:row>
      <xdr:rowOff>149679</xdr:rowOff>
    </xdr:to>
    <xdr:cxnSp macro="">
      <xdr:nvCxnSpPr>
        <xdr:cNvPr id="728" name="直線コネクタ 727"/>
        <xdr:cNvCxnSpPr/>
      </xdr:nvCxnSpPr>
      <xdr:spPr>
        <a:xfrm>
          <a:off x="13801725" y="1729467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22151</xdr:rowOff>
    </xdr:from>
    <xdr:ext cx="405111" cy="259045"/>
    <xdr:sp macro="" textlink="">
      <xdr:nvSpPr>
        <xdr:cNvPr id="729" name="【公民館】&#10;有形固定資産減価償却率平均値テキスト"/>
        <xdr:cNvSpPr txBox="1"/>
      </xdr:nvSpPr>
      <xdr:spPr>
        <a:xfrm>
          <a:off x="13928725" y="178529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170724</xdr:rowOff>
    </xdr:from>
    <xdr:to>
      <xdr:col>85</xdr:col>
      <xdr:colOff>177800</xdr:colOff>
      <xdr:row>105</xdr:row>
      <xdr:rowOff>100874</xdr:rowOff>
    </xdr:to>
    <xdr:sp macro="" textlink="">
      <xdr:nvSpPr>
        <xdr:cNvPr id="730" name="フローチャート: 判断 729"/>
        <xdr:cNvSpPr/>
      </xdr:nvSpPr>
      <xdr:spPr>
        <a:xfrm>
          <a:off x="13839825" y="1800152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4173</xdr:rowOff>
    </xdr:from>
    <xdr:to>
      <xdr:col>81</xdr:col>
      <xdr:colOff>101600</xdr:colOff>
      <xdr:row>105</xdr:row>
      <xdr:rowOff>105773</xdr:rowOff>
    </xdr:to>
    <xdr:sp macro="" textlink="">
      <xdr:nvSpPr>
        <xdr:cNvPr id="731" name="フローチャート: 判断 730"/>
        <xdr:cNvSpPr/>
      </xdr:nvSpPr>
      <xdr:spPr>
        <a:xfrm>
          <a:off x="13115925" y="1800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2539</xdr:rowOff>
    </xdr:from>
    <xdr:to>
      <xdr:col>76</xdr:col>
      <xdr:colOff>165100</xdr:colOff>
      <xdr:row>105</xdr:row>
      <xdr:rowOff>104139</xdr:rowOff>
    </xdr:to>
    <xdr:sp macro="" textlink="">
      <xdr:nvSpPr>
        <xdr:cNvPr id="732" name="フローチャート: 判断 731"/>
        <xdr:cNvSpPr/>
      </xdr:nvSpPr>
      <xdr:spPr>
        <a:xfrm>
          <a:off x="12369800" y="1800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159294</xdr:rowOff>
    </xdr:from>
    <xdr:to>
      <xdr:col>72</xdr:col>
      <xdr:colOff>38100</xdr:colOff>
      <xdr:row>105</xdr:row>
      <xdr:rowOff>89444</xdr:rowOff>
    </xdr:to>
    <xdr:sp macro="" textlink="">
      <xdr:nvSpPr>
        <xdr:cNvPr id="733" name="フローチャート: 判断 732"/>
        <xdr:cNvSpPr/>
      </xdr:nvSpPr>
      <xdr:spPr>
        <a:xfrm>
          <a:off x="11623675" y="1799009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2539</xdr:rowOff>
    </xdr:from>
    <xdr:to>
      <xdr:col>67</xdr:col>
      <xdr:colOff>101600</xdr:colOff>
      <xdr:row>105</xdr:row>
      <xdr:rowOff>104139</xdr:rowOff>
    </xdr:to>
    <xdr:sp macro="" textlink="">
      <xdr:nvSpPr>
        <xdr:cNvPr id="734" name="フローチャート: 判断 733"/>
        <xdr:cNvSpPr/>
      </xdr:nvSpPr>
      <xdr:spPr>
        <a:xfrm>
          <a:off x="10848975" y="1800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35" name="テキスト ボックス 734"/>
        <xdr:cNvSpPr txBox="1"/>
      </xdr:nvSpPr>
      <xdr:spPr>
        <a:xfrm>
          <a:off x="137287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36" name="テキスト ボックス 735"/>
        <xdr:cNvSpPr txBox="1"/>
      </xdr:nvSpPr>
      <xdr:spPr>
        <a:xfrm>
          <a:off x="1300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37" name="テキスト ボックス 736"/>
        <xdr:cNvSpPr txBox="1"/>
      </xdr:nvSpPr>
      <xdr:spPr>
        <a:xfrm>
          <a:off x="122586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38" name="テキスト ボックス 737"/>
        <xdr:cNvSpPr txBox="1"/>
      </xdr:nvSpPr>
      <xdr:spPr>
        <a:xfrm>
          <a:off x="114935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39" name="テキスト ボックス 738"/>
        <xdr:cNvSpPr txBox="1"/>
      </xdr:nvSpPr>
      <xdr:spPr>
        <a:xfrm>
          <a:off x="107378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170724</xdr:rowOff>
    </xdr:from>
    <xdr:to>
      <xdr:col>85</xdr:col>
      <xdr:colOff>177800</xdr:colOff>
      <xdr:row>105</xdr:row>
      <xdr:rowOff>100874</xdr:rowOff>
    </xdr:to>
    <xdr:sp macro="" textlink="">
      <xdr:nvSpPr>
        <xdr:cNvPr id="740" name="楕円 739"/>
        <xdr:cNvSpPr/>
      </xdr:nvSpPr>
      <xdr:spPr>
        <a:xfrm>
          <a:off x="13839825" y="1800152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149151</xdr:rowOff>
    </xdr:from>
    <xdr:ext cx="405111" cy="259045"/>
    <xdr:sp macro="" textlink="">
      <xdr:nvSpPr>
        <xdr:cNvPr id="741" name="【公民館】&#10;有形固定資産減価償却率該当値テキスト"/>
        <xdr:cNvSpPr txBox="1"/>
      </xdr:nvSpPr>
      <xdr:spPr>
        <a:xfrm>
          <a:off x="13928725" y="17979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7438</xdr:rowOff>
    </xdr:from>
    <xdr:to>
      <xdr:col>81</xdr:col>
      <xdr:colOff>101600</xdr:colOff>
      <xdr:row>105</xdr:row>
      <xdr:rowOff>109038</xdr:rowOff>
    </xdr:to>
    <xdr:sp macro="" textlink="">
      <xdr:nvSpPr>
        <xdr:cNvPr id="742" name="楕円 741"/>
        <xdr:cNvSpPr/>
      </xdr:nvSpPr>
      <xdr:spPr>
        <a:xfrm>
          <a:off x="13115925" y="1800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50074</xdr:rowOff>
    </xdr:from>
    <xdr:to>
      <xdr:col>85</xdr:col>
      <xdr:colOff>127000</xdr:colOff>
      <xdr:row>105</xdr:row>
      <xdr:rowOff>58238</xdr:rowOff>
    </xdr:to>
    <xdr:cxnSp macro="">
      <xdr:nvCxnSpPr>
        <xdr:cNvPr id="743" name="直線コネクタ 742"/>
        <xdr:cNvCxnSpPr/>
      </xdr:nvCxnSpPr>
      <xdr:spPr>
        <a:xfrm flipV="1">
          <a:off x="13166725" y="18052324"/>
          <a:ext cx="7239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149498</xdr:rowOff>
    </xdr:from>
    <xdr:to>
      <xdr:col>76</xdr:col>
      <xdr:colOff>165100</xdr:colOff>
      <xdr:row>105</xdr:row>
      <xdr:rowOff>79648</xdr:rowOff>
    </xdr:to>
    <xdr:sp macro="" textlink="">
      <xdr:nvSpPr>
        <xdr:cNvPr id="744" name="楕円 743"/>
        <xdr:cNvSpPr/>
      </xdr:nvSpPr>
      <xdr:spPr>
        <a:xfrm>
          <a:off x="12369800" y="17980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28848</xdr:rowOff>
    </xdr:from>
    <xdr:to>
      <xdr:col>81</xdr:col>
      <xdr:colOff>50800</xdr:colOff>
      <xdr:row>105</xdr:row>
      <xdr:rowOff>58238</xdr:rowOff>
    </xdr:to>
    <xdr:cxnSp macro="">
      <xdr:nvCxnSpPr>
        <xdr:cNvPr id="745" name="直線コネクタ 744"/>
        <xdr:cNvCxnSpPr/>
      </xdr:nvCxnSpPr>
      <xdr:spPr>
        <a:xfrm>
          <a:off x="12420600" y="18031098"/>
          <a:ext cx="746125"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113574</xdr:rowOff>
    </xdr:from>
    <xdr:to>
      <xdr:col>72</xdr:col>
      <xdr:colOff>38100</xdr:colOff>
      <xdr:row>105</xdr:row>
      <xdr:rowOff>43724</xdr:rowOff>
    </xdr:to>
    <xdr:sp macro="" textlink="">
      <xdr:nvSpPr>
        <xdr:cNvPr id="746" name="楕円 745"/>
        <xdr:cNvSpPr/>
      </xdr:nvSpPr>
      <xdr:spPr>
        <a:xfrm>
          <a:off x="11623675" y="17944374"/>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164374</xdr:rowOff>
    </xdr:from>
    <xdr:to>
      <xdr:col>76</xdr:col>
      <xdr:colOff>114300</xdr:colOff>
      <xdr:row>105</xdr:row>
      <xdr:rowOff>28848</xdr:rowOff>
    </xdr:to>
    <xdr:cxnSp macro="">
      <xdr:nvCxnSpPr>
        <xdr:cNvPr id="747" name="直線コネクタ 746"/>
        <xdr:cNvCxnSpPr/>
      </xdr:nvCxnSpPr>
      <xdr:spPr>
        <a:xfrm>
          <a:off x="11655425" y="17995174"/>
          <a:ext cx="765175"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122300</xdr:rowOff>
    </xdr:from>
    <xdr:ext cx="405111" cy="259045"/>
    <xdr:sp macro="" textlink="">
      <xdr:nvSpPr>
        <xdr:cNvPr id="748" name="n_1aveValue【公民館】&#10;有形固定資産減価償却率"/>
        <xdr:cNvSpPr txBox="1"/>
      </xdr:nvSpPr>
      <xdr:spPr>
        <a:xfrm>
          <a:off x="12980044" y="17781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95266</xdr:rowOff>
    </xdr:from>
    <xdr:ext cx="405111" cy="259045"/>
    <xdr:sp macro="" textlink="">
      <xdr:nvSpPr>
        <xdr:cNvPr id="749" name="n_2aveValue【公民館】&#10;有形固定資産減価償却率"/>
        <xdr:cNvSpPr txBox="1"/>
      </xdr:nvSpPr>
      <xdr:spPr>
        <a:xfrm>
          <a:off x="12246619" y="1809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80571</xdr:rowOff>
    </xdr:from>
    <xdr:ext cx="405111" cy="259045"/>
    <xdr:sp macro="" textlink="">
      <xdr:nvSpPr>
        <xdr:cNvPr id="750" name="n_3aveValue【公民館】&#10;有形固定資産減価償却率"/>
        <xdr:cNvSpPr txBox="1"/>
      </xdr:nvSpPr>
      <xdr:spPr>
        <a:xfrm>
          <a:off x="11500494" y="1808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120666</xdr:rowOff>
    </xdr:from>
    <xdr:ext cx="405111" cy="259045"/>
    <xdr:sp macro="" textlink="">
      <xdr:nvSpPr>
        <xdr:cNvPr id="751" name="n_4aveValue【公民館】&#10;有形固定資産減価償却率"/>
        <xdr:cNvSpPr txBox="1"/>
      </xdr:nvSpPr>
      <xdr:spPr>
        <a:xfrm>
          <a:off x="10725794" y="1778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100165</xdr:rowOff>
    </xdr:from>
    <xdr:ext cx="405111" cy="259045"/>
    <xdr:sp macro="" textlink="">
      <xdr:nvSpPr>
        <xdr:cNvPr id="752" name="n_1mainValue【公民館】&#10;有形固定資産減価償却率"/>
        <xdr:cNvSpPr txBox="1"/>
      </xdr:nvSpPr>
      <xdr:spPr>
        <a:xfrm>
          <a:off x="12980044" y="1810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96175</xdr:rowOff>
    </xdr:from>
    <xdr:ext cx="405111" cy="259045"/>
    <xdr:sp macro="" textlink="">
      <xdr:nvSpPr>
        <xdr:cNvPr id="753" name="n_2mainValue【公民館】&#10;有形固定資産減価償却率"/>
        <xdr:cNvSpPr txBox="1"/>
      </xdr:nvSpPr>
      <xdr:spPr>
        <a:xfrm>
          <a:off x="12246619" y="17755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60251</xdr:rowOff>
    </xdr:from>
    <xdr:ext cx="405111" cy="259045"/>
    <xdr:sp macro="" textlink="">
      <xdr:nvSpPr>
        <xdr:cNvPr id="754" name="n_3mainValue【公民館】&#10;有形固定資産減価償却率"/>
        <xdr:cNvSpPr txBox="1"/>
      </xdr:nvSpPr>
      <xdr:spPr>
        <a:xfrm>
          <a:off x="11500494" y="1771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55" name="正方形/長方形 754"/>
        <xdr:cNvSpPr/>
      </xdr:nvSpPr>
      <xdr:spPr>
        <a:xfrm>
          <a:off x="15544800" y="1562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56" name="正方形/長方形 755"/>
        <xdr:cNvSpPr/>
      </xdr:nvSpPr>
      <xdr:spPr>
        <a:xfrm>
          <a:off x="156718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57" name="正方形/長方形 756"/>
        <xdr:cNvSpPr/>
      </xdr:nvSpPr>
      <xdr:spPr>
        <a:xfrm>
          <a:off x="156718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58" name="正方形/長方形 757"/>
        <xdr:cNvSpPr/>
      </xdr:nvSpPr>
      <xdr:spPr>
        <a:xfrm>
          <a:off x="165163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59" name="正方形/長方形 758"/>
        <xdr:cNvSpPr/>
      </xdr:nvSpPr>
      <xdr:spPr>
        <a:xfrm>
          <a:off x="165163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60" name="正方形/長方形 759"/>
        <xdr:cNvSpPr/>
      </xdr:nvSpPr>
      <xdr:spPr>
        <a:xfrm>
          <a:off x="174879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61" name="正方形/長方形 760"/>
        <xdr:cNvSpPr/>
      </xdr:nvSpPr>
      <xdr:spPr>
        <a:xfrm>
          <a:off x="174879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62" name="正方形/長方形 761"/>
        <xdr:cNvSpPr/>
      </xdr:nvSpPr>
      <xdr:spPr>
        <a:xfrm>
          <a:off x="15544800" y="1676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63" name="テキスト ボックス 762"/>
        <xdr:cNvSpPr txBox="1"/>
      </xdr:nvSpPr>
      <xdr:spPr>
        <a:xfrm>
          <a:off x="15535275"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64" name="直線コネクタ 763"/>
        <xdr:cNvCxnSpPr/>
      </xdr:nvCxnSpPr>
      <xdr:spPr>
        <a:xfrm>
          <a:off x="15544800" y="1905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65" name="直線コネクタ 764"/>
        <xdr:cNvCxnSpPr/>
      </xdr:nvCxnSpPr>
      <xdr:spPr>
        <a:xfrm>
          <a:off x="15544800" y="185928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66" name="テキスト ボックス 765"/>
        <xdr:cNvSpPr txBox="1"/>
      </xdr:nvSpPr>
      <xdr:spPr>
        <a:xfrm>
          <a:off x="15163346"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67" name="直線コネクタ 766"/>
        <xdr:cNvCxnSpPr/>
      </xdr:nvCxnSpPr>
      <xdr:spPr>
        <a:xfrm>
          <a:off x="15544800" y="181356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68" name="テキスト ボックス 767"/>
        <xdr:cNvSpPr txBox="1"/>
      </xdr:nvSpPr>
      <xdr:spPr>
        <a:xfrm>
          <a:off x="15163346"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69" name="直線コネクタ 768"/>
        <xdr:cNvCxnSpPr/>
      </xdr:nvCxnSpPr>
      <xdr:spPr>
        <a:xfrm>
          <a:off x="15544800" y="176784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70" name="テキスト ボックス 769"/>
        <xdr:cNvSpPr txBox="1"/>
      </xdr:nvSpPr>
      <xdr:spPr>
        <a:xfrm>
          <a:off x="15163346"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71" name="直線コネクタ 770"/>
        <xdr:cNvCxnSpPr/>
      </xdr:nvCxnSpPr>
      <xdr:spPr>
        <a:xfrm>
          <a:off x="15544800" y="172212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72" name="テキスト ボックス 771"/>
        <xdr:cNvSpPr txBox="1"/>
      </xdr:nvSpPr>
      <xdr:spPr>
        <a:xfrm>
          <a:off x="15163346"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73" name="直線コネクタ 772"/>
        <xdr:cNvCxnSpPr/>
      </xdr:nvCxnSpPr>
      <xdr:spPr>
        <a:xfrm>
          <a:off x="15544800" y="1676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74" name="テキスト ボックス 773"/>
        <xdr:cNvSpPr txBox="1"/>
      </xdr:nvSpPr>
      <xdr:spPr>
        <a:xfrm>
          <a:off x="15163346"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75" name="【公民館】&#10;一人当たり面積グラフ枠"/>
        <xdr:cNvSpPr/>
      </xdr:nvSpPr>
      <xdr:spPr>
        <a:xfrm>
          <a:off x="15544800" y="1676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158496</xdr:rowOff>
    </xdr:from>
    <xdr:to>
      <xdr:col>116</xdr:col>
      <xdr:colOff>62864</xdr:colOff>
      <xdr:row>108</xdr:row>
      <xdr:rowOff>67056</xdr:rowOff>
    </xdr:to>
    <xdr:cxnSp macro="">
      <xdr:nvCxnSpPr>
        <xdr:cNvPr id="776" name="直線コネクタ 775"/>
        <xdr:cNvCxnSpPr/>
      </xdr:nvCxnSpPr>
      <xdr:spPr>
        <a:xfrm flipV="1">
          <a:off x="18846164" y="17303496"/>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70883</xdr:rowOff>
    </xdr:from>
    <xdr:ext cx="469744" cy="259045"/>
    <xdr:sp macro="" textlink="">
      <xdr:nvSpPr>
        <xdr:cNvPr id="777" name="【公民館】&#10;一人当たり面積最小値テキスト"/>
        <xdr:cNvSpPr txBox="1"/>
      </xdr:nvSpPr>
      <xdr:spPr>
        <a:xfrm>
          <a:off x="18884900" y="1858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67056</xdr:rowOff>
    </xdr:from>
    <xdr:to>
      <xdr:col>116</xdr:col>
      <xdr:colOff>152400</xdr:colOff>
      <xdr:row>108</xdr:row>
      <xdr:rowOff>67056</xdr:rowOff>
    </xdr:to>
    <xdr:cxnSp macro="">
      <xdr:nvCxnSpPr>
        <xdr:cNvPr id="778" name="直線コネクタ 777"/>
        <xdr:cNvCxnSpPr/>
      </xdr:nvCxnSpPr>
      <xdr:spPr>
        <a:xfrm>
          <a:off x="18786475" y="1858365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105173</xdr:rowOff>
    </xdr:from>
    <xdr:ext cx="469744" cy="259045"/>
    <xdr:sp macro="" textlink="">
      <xdr:nvSpPr>
        <xdr:cNvPr id="779" name="【公民館】&#10;一人当たり面積最大値テキスト"/>
        <xdr:cNvSpPr txBox="1"/>
      </xdr:nvSpPr>
      <xdr:spPr>
        <a:xfrm>
          <a:off x="18884900" y="17078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158496</xdr:rowOff>
    </xdr:from>
    <xdr:to>
      <xdr:col>116</xdr:col>
      <xdr:colOff>152400</xdr:colOff>
      <xdr:row>100</xdr:row>
      <xdr:rowOff>158496</xdr:rowOff>
    </xdr:to>
    <xdr:cxnSp macro="">
      <xdr:nvCxnSpPr>
        <xdr:cNvPr id="780" name="直線コネクタ 779"/>
        <xdr:cNvCxnSpPr/>
      </xdr:nvCxnSpPr>
      <xdr:spPr>
        <a:xfrm>
          <a:off x="18786475" y="1730349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10685</xdr:rowOff>
    </xdr:from>
    <xdr:ext cx="469744" cy="259045"/>
    <xdr:sp macro="" textlink="">
      <xdr:nvSpPr>
        <xdr:cNvPr id="781" name="【公民館】&#10;一人当たり面積平均値テキスト"/>
        <xdr:cNvSpPr txBox="1"/>
      </xdr:nvSpPr>
      <xdr:spPr>
        <a:xfrm>
          <a:off x="18884900" y="181843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32258</xdr:rowOff>
    </xdr:from>
    <xdr:to>
      <xdr:col>116</xdr:col>
      <xdr:colOff>114300</xdr:colOff>
      <xdr:row>106</xdr:row>
      <xdr:rowOff>133858</xdr:rowOff>
    </xdr:to>
    <xdr:sp macro="" textlink="">
      <xdr:nvSpPr>
        <xdr:cNvPr id="782" name="フローチャート: 判断 781"/>
        <xdr:cNvSpPr/>
      </xdr:nvSpPr>
      <xdr:spPr>
        <a:xfrm>
          <a:off x="18796000" y="1820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32258</xdr:rowOff>
    </xdr:from>
    <xdr:to>
      <xdr:col>112</xdr:col>
      <xdr:colOff>38100</xdr:colOff>
      <xdr:row>106</xdr:row>
      <xdr:rowOff>133858</xdr:rowOff>
    </xdr:to>
    <xdr:sp macro="" textlink="">
      <xdr:nvSpPr>
        <xdr:cNvPr id="783" name="フローチャート: 判断 782"/>
        <xdr:cNvSpPr/>
      </xdr:nvSpPr>
      <xdr:spPr>
        <a:xfrm>
          <a:off x="18100675" y="18205958"/>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27687</xdr:rowOff>
    </xdr:from>
    <xdr:to>
      <xdr:col>107</xdr:col>
      <xdr:colOff>101600</xdr:colOff>
      <xdr:row>106</xdr:row>
      <xdr:rowOff>129287</xdr:rowOff>
    </xdr:to>
    <xdr:sp macro="" textlink="">
      <xdr:nvSpPr>
        <xdr:cNvPr id="784" name="フローチャート: 判断 783"/>
        <xdr:cNvSpPr/>
      </xdr:nvSpPr>
      <xdr:spPr>
        <a:xfrm>
          <a:off x="17325975" y="1820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27687</xdr:rowOff>
    </xdr:from>
    <xdr:to>
      <xdr:col>102</xdr:col>
      <xdr:colOff>165100</xdr:colOff>
      <xdr:row>106</xdr:row>
      <xdr:rowOff>129287</xdr:rowOff>
    </xdr:to>
    <xdr:sp macro="" textlink="">
      <xdr:nvSpPr>
        <xdr:cNvPr id="785" name="フローチャート: 判断 784"/>
        <xdr:cNvSpPr/>
      </xdr:nvSpPr>
      <xdr:spPr>
        <a:xfrm>
          <a:off x="16579850" y="1820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75692</xdr:rowOff>
    </xdr:from>
    <xdr:to>
      <xdr:col>98</xdr:col>
      <xdr:colOff>38100</xdr:colOff>
      <xdr:row>107</xdr:row>
      <xdr:rowOff>5842</xdr:rowOff>
    </xdr:to>
    <xdr:sp macro="" textlink="">
      <xdr:nvSpPr>
        <xdr:cNvPr id="786" name="フローチャート: 判断 785"/>
        <xdr:cNvSpPr/>
      </xdr:nvSpPr>
      <xdr:spPr>
        <a:xfrm>
          <a:off x="15833725" y="18249392"/>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87" name="テキスト ボックス 786"/>
        <xdr:cNvSpPr txBox="1"/>
      </xdr:nvSpPr>
      <xdr:spPr>
        <a:xfrm>
          <a:off x="186848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88" name="テキスト ボックス 787"/>
        <xdr:cNvSpPr txBox="1"/>
      </xdr:nvSpPr>
      <xdr:spPr>
        <a:xfrm>
          <a:off x="179705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89" name="テキスト ボックス 788"/>
        <xdr:cNvSpPr txBox="1"/>
      </xdr:nvSpPr>
      <xdr:spPr>
        <a:xfrm>
          <a:off x="172148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90" name="テキスト ボックス 789"/>
        <xdr:cNvSpPr txBox="1"/>
      </xdr:nvSpPr>
      <xdr:spPr>
        <a:xfrm>
          <a:off x="164687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91" name="テキスト ボックス 790"/>
        <xdr:cNvSpPr txBox="1"/>
      </xdr:nvSpPr>
      <xdr:spPr>
        <a:xfrm>
          <a:off x="157035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101</xdr:row>
      <xdr:rowOff>9398</xdr:rowOff>
    </xdr:from>
    <xdr:to>
      <xdr:col>116</xdr:col>
      <xdr:colOff>114300</xdr:colOff>
      <xdr:row>101</xdr:row>
      <xdr:rowOff>110998</xdr:rowOff>
    </xdr:to>
    <xdr:sp macro="" textlink="">
      <xdr:nvSpPr>
        <xdr:cNvPr id="792" name="楕円 791"/>
        <xdr:cNvSpPr/>
      </xdr:nvSpPr>
      <xdr:spPr>
        <a:xfrm>
          <a:off x="18796000" y="1732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100</xdr:row>
      <xdr:rowOff>95775</xdr:rowOff>
    </xdr:from>
    <xdr:ext cx="469744" cy="259045"/>
    <xdr:sp macro="" textlink="">
      <xdr:nvSpPr>
        <xdr:cNvPr id="793" name="【公民館】&#10;一人当たり面積該当値テキスト"/>
        <xdr:cNvSpPr txBox="1"/>
      </xdr:nvSpPr>
      <xdr:spPr>
        <a:xfrm>
          <a:off x="18884900" y="17240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101</xdr:row>
      <xdr:rowOff>103124</xdr:rowOff>
    </xdr:from>
    <xdr:to>
      <xdr:col>112</xdr:col>
      <xdr:colOff>38100</xdr:colOff>
      <xdr:row>102</xdr:row>
      <xdr:rowOff>33274</xdr:rowOff>
    </xdr:to>
    <xdr:sp macro="" textlink="">
      <xdr:nvSpPr>
        <xdr:cNvPr id="794" name="楕円 793"/>
        <xdr:cNvSpPr/>
      </xdr:nvSpPr>
      <xdr:spPr>
        <a:xfrm>
          <a:off x="18100675" y="17419574"/>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101</xdr:row>
      <xdr:rowOff>60198</xdr:rowOff>
    </xdr:from>
    <xdr:to>
      <xdr:col>116</xdr:col>
      <xdr:colOff>63500</xdr:colOff>
      <xdr:row>101</xdr:row>
      <xdr:rowOff>153924</xdr:rowOff>
    </xdr:to>
    <xdr:cxnSp macro="">
      <xdr:nvCxnSpPr>
        <xdr:cNvPr id="795" name="直線コネクタ 794"/>
        <xdr:cNvCxnSpPr/>
      </xdr:nvCxnSpPr>
      <xdr:spPr>
        <a:xfrm flipV="1">
          <a:off x="18132425" y="17376648"/>
          <a:ext cx="714375" cy="93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101</xdr:row>
      <xdr:rowOff>93980</xdr:rowOff>
    </xdr:from>
    <xdr:to>
      <xdr:col>107</xdr:col>
      <xdr:colOff>101600</xdr:colOff>
      <xdr:row>102</xdr:row>
      <xdr:rowOff>24130</xdr:rowOff>
    </xdr:to>
    <xdr:sp macro="" textlink="">
      <xdr:nvSpPr>
        <xdr:cNvPr id="796" name="楕円 795"/>
        <xdr:cNvSpPr/>
      </xdr:nvSpPr>
      <xdr:spPr>
        <a:xfrm>
          <a:off x="17325975" y="1741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101</xdr:row>
      <xdr:rowOff>144780</xdr:rowOff>
    </xdr:from>
    <xdr:to>
      <xdr:col>111</xdr:col>
      <xdr:colOff>177800</xdr:colOff>
      <xdr:row>101</xdr:row>
      <xdr:rowOff>153924</xdr:rowOff>
    </xdr:to>
    <xdr:cxnSp macro="">
      <xdr:nvCxnSpPr>
        <xdr:cNvPr id="797" name="直線コネクタ 796"/>
        <xdr:cNvCxnSpPr/>
      </xdr:nvCxnSpPr>
      <xdr:spPr>
        <a:xfrm>
          <a:off x="17376775" y="17461230"/>
          <a:ext cx="75565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101</xdr:row>
      <xdr:rowOff>112268</xdr:rowOff>
    </xdr:from>
    <xdr:to>
      <xdr:col>102</xdr:col>
      <xdr:colOff>165100</xdr:colOff>
      <xdr:row>102</xdr:row>
      <xdr:rowOff>42418</xdr:rowOff>
    </xdr:to>
    <xdr:sp macro="" textlink="">
      <xdr:nvSpPr>
        <xdr:cNvPr id="798" name="楕円 797"/>
        <xdr:cNvSpPr/>
      </xdr:nvSpPr>
      <xdr:spPr>
        <a:xfrm>
          <a:off x="16579850" y="17428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101</xdr:row>
      <xdr:rowOff>144780</xdr:rowOff>
    </xdr:from>
    <xdr:to>
      <xdr:col>107</xdr:col>
      <xdr:colOff>50800</xdr:colOff>
      <xdr:row>101</xdr:row>
      <xdr:rowOff>163068</xdr:rowOff>
    </xdr:to>
    <xdr:cxnSp macro="">
      <xdr:nvCxnSpPr>
        <xdr:cNvPr id="799" name="直線コネクタ 798"/>
        <xdr:cNvCxnSpPr/>
      </xdr:nvCxnSpPr>
      <xdr:spPr>
        <a:xfrm flipV="1">
          <a:off x="16630650" y="17461230"/>
          <a:ext cx="746125"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124985</xdr:rowOff>
    </xdr:from>
    <xdr:ext cx="469744" cy="259045"/>
    <xdr:sp macro="" textlink="">
      <xdr:nvSpPr>
        <xdr:cNvPr id="800" name="n_1aveValue【公民館】&#10;一人当たり面積"/>
        <xdr:cNvSpPr txBox="1"/>
      </xdr:nvSpPr>
      <xdr:spPr>
        <a:xfrm>
          <a:off x="17932477" y="18298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120414</xdr:rowOff>
    </xdr:from>
    <xdr:ext cx="469744" cy="259045"/>
    <xdr:sp macro="" textlink="">
      <xdr:nvSpPr>
        <xdr:cNvPr id="801" name="n_2aveValue【公民館】&#10;一人当たり面積"/>
        <xdr:cNvSpPr txBox="1"/>
      </xdr:nvSpPr>
      <xdr:spPr>
        <a:xfrm>
          <a:off x="17170477" y="18294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120414</xdr:rowOff>
    </xdr:from>
    <xdr:ext cx="469744" cy="259045"/>
    <xdr:sp macro="" textlink="">
      <xdr:nvSpPr>
        <xdr:cNvPr id="802" name="n_3aveValue【公民館】&#10;一人当たり面積"/>
        <xdr:cNvSpPr txBox="1"/>
      </xdr:nvSpPr>
      <xdr:spPr>
        <a:xfrm>
          <a:off x="16424352" y="18294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22369</xdr:rowOff>
    </xdr:from>
    <xdr:ext cx="469744" cy="259045"/>
    <xdr:sp macro="" textlink="">
      <xdr:nvSpPr>
        <xdr:cNvPr id="803" name="n_4aveValue【公民館】&#10;一人当たり面積"/>
        <xdr:cNvSpPr txBox="1"/>
      </xdr:nvSpPr>
      <xdr:spPr>
        <a:xfrm>
          <a:off x="15678227" y="1802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100</xdr:row>
      <xdr:rowOff>49801</xdr:rowOff>
    </xdr:from>
    <xdr:ext cx="469744" cy="259045"/>
    <xdr:sp macro="" textlink="">
      <xdr:nvSpPr>
        <xdr:cNvPr id="804" name="n_1mainValue【公民館】&#10;一人当たり面積"/>
        <xdr:cNvSpPr txBox="1"/>
      </xdr:nvSpPr>
      <xdr:spPr>
        <a:xfrm>
          <a:off x="17932477" y="1719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100</xdr:row>
      <xdr:rowOff>40657</xdr:rowOff>
    </xdr:from>
    <xdr:ext cx="469744" cy="259045"/>
    <xdr:sp macro="" textlink="">
      <xdr:nvSpPr>
        <xdr:cNvPr id="805" name="n_2mainValue【公民館】&#10;一人当たり面積"/>
        <xdr:cNvSpPr txBox="1"/>
      </xdr:nvSpPr>
      <xdr:spPr>
        <a:xfrm>
          <a:off x="17170477" y="17185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100</xdr:row>
      <xdr:rowOff>58945</xdr:rowOff>
    </xdr:from>
    <xdr:ext cx="469744" cy="259045"/>
    <xdr:sp macro="" textlink="">
      <xdr:nvSpPr>
        <xdr:cNvPr id="806" name="n_3mainValue【公民館】&#10;一人当たり面積"/>
        <xdr:cNvSpPr txBox="1"/>
      </xdr:nvSpPr>
      <xdr:spPr>
        <a:xfrm>
          <a:off x="16424352" y="17203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07" name="正方形/長方形 806"/>
        <xdr:cNvSpPr/>
      </xdr:nvSpPr>
      <xdr:spPr>
        <a:xfrm>
          <a:off x="647700" y="19431000"/>
          <a:ext cx="189357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08" name="正方形/長方形 807"/>
        <xdr:cNvSpPr/>
      </xdr:nvSpPr>
      <xdr:spPr>
        <a:xfrm>
          <a:off x="647700" y="19494500"/>
          <a:ext cx="3276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09" name="テキスト ボックス 808"/>
        <xdr:cNvSpPr txBox="1"/>
      </xdr:nvSpPr>
      <xdr:spPr>
        <a:xfrm>
          <a:off x="723900" y="19748500"/>
          <a:ext cx="187706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学校施設以外の有形固定資産減価償却率が類似団体</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平均</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と比較して高くなっている。</a:t>
          </a:r>
          <a:endPar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橋りょう・トンネルについては、橋りょう数が多く、その大半が昭和</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年代後半に整備さ</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れ、</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老朽化が進んでいることから</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、比</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率は</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74.2%</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と類似団体平均よりも</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13.4%</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高くなっている。</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今後も</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横手市橋梁長寿命化修繕計画に基づき、老朽化対策に取り組んでいく。</a:t>
          </a:r>
          <a:endPar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認定こども園・幼稚園・保育所については、比率が</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66.7%</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で類似団体</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平均</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と比較して</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12.7%</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高くなっているが、教育・保育施設整備計画および横手市公立保育所民営化計画に基づき、全公立保育所の民営化を進めているため、今後は比率が低下すると見込んでいる。</a:t>
          </a:r>
          <a:endPar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公営住宅については</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昭和</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33</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年から</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年代前半に供給された木造住宅の老朽化の進行などにより、比率が</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77.8.%</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と類似団体平均より</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10.7%</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高くなっているため、横手市市営住宅長寿命化計画に基づき、長寿命化を進めていく。</a:t>
          </a:r>
          <a:endPar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児童館については</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比率が</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83.8</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％、前年度比</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18.6</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％の増で、類似団体平均より</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29.9</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％高くなっている。これは</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地元地域への施設譲渡を進めてきていた中、比較的大きな残存価格が残っていた「わんぱく館」が、近隣で発生した火災の影響により児童館機能停止、設置条例廃止となったことにより償却率が急激に上昇したものである。</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今後も地元地域への譲渡等により施設数の適正化を進めていくと同時に、市有の児童館については適切に維持管理を実施していく。</a:t>
          </a:r>
          <a:endParaRPr lang="ja-JP" altLang="ja-JP" sz="105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類似団体</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平均</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と比較して比率が低くなっている学校施設については、今後も十文字地域の小学校統廃合による新校舎建設や既存施設の長寿命化対策が控えていることから</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比率は低下する見込みである。</a:t>
          </a:r>
          <a:endParaRPr lang="ja-JP" altLang="ja-JP" sz="105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49275" y="127000"/>
          <a:ext cx="107854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192500" y="190500"/>
          <a:ext cx="33909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211550" y="215900"/>
          <a:ext cx="33464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236950" y="241300"/>
          <a:ext cx="32893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秋田県横手市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3827125" y="190500"/>
          <a:ext cx="22606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3852525" y="215900"/>
          <a:ext cx="22161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3877925" y="241300"/>
          <a:ext cx="215900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47700" y="889000"/>
          <a:ext cx="858202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74700" y="920750"/>
          <a:ext cx="1168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08175" y="920750"/>
          <a:ext cx="113347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88,801
88,386
692.80
56,926,828
54,651,182
1,984,603
30,460,642
67,721,857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041650" y="920750"/>
          <a:ext cx="1295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337050" y="939800"/>
          <a:ext cx="17176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054725" y="939800"/>
          <a:ext cx="10699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15.9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188200" y="952500"/>
          <a:ext cx="5492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337050" y="1714500"/>
          <a:ext cx="17176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118225" y="1714500"/>
          <a:ext cx="291465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417050" y="889000"/>
          <a:ext cx="12954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648825" y="9525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648825" y="12192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648825" y="1549400"/>
          <a:ext cx="12319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499600" y="1041400"/>
          <a:ext cx="1809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553575" y="9906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553575" y="12573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56945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518650" y="1524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56945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518650" y="1905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12775"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12775"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12775"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12775"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47700" y="419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7747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7747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6192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6192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5908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5908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47700" y="533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3817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647700" y="762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66246"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647700" y="7293428"/>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66246"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647700" y="696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208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647700" y="6640285"/>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208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647700" y="6313714"/>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208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647700" y="598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208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647700" y="5660572"/>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36591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647700" y="533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647700" y="533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23949</xdr:rowOff>
    </xdr:from>
    <xdr:to>
      <xdr:col>24</xdr:col>
      <xdr:colOff>62865</xdr:colOff>
      <xdr:row>42</xdr:row>
      <xdr:rowOff>92528</xdr:rowOff>
    </xdr:to>
    <xdr:cxnSp macro="">
      <xdr:nvCxnSpPr>
        <xdr:cNvPr id="58" name="直線コネクタ 57"/>
        <xdr:cNvCxnSpPr/>
      </xdr:nvCxnSpPr>
      <xdr:spPr>
        <a:xfrm flipV="1">
          <a:off x="3949065" y="5681799"/>
          <a:ext cx="0" cy="1611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39878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3889375" y="729342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142076</xdr:rowOff>
    </xdr:from>
    <xdr:ext cx="340478" cy="259045"/>
    <xdr:sp macro="" textlink="">
      <xdr:nvSpPr>
        <xdr:cNvPr id="61" name="【図書館】&#10;有形固定資産減価償却率最大値テキスト"/>
        <xdr:cNvSpPr txBox="1"/>
      </xdr:nvSpPr>
      <xdr:spPr>
        <a:xfrm>
          <a:off x="3987800" y="54570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23949</xdr:rowOff>
    </xdr:from>
    <xdr:to>
      <xdr:col>24</xdr:col>
      <xdr:colOff>152400</xdr:colOff>
      <xdr:row>33</xdr:row>
      <xdr:rowOff>23949</xdr:rowOff>
    </xdr:to>
    <xdr:cxnSp macro="">
      <xdr:nvCxnSpPr>
        <xdr:cNvPr id="62" name="直線コネクタ 61"/>
        <xdr:cNvCxnSpPr/>
      </xdr:nvCxnSpPr>
      <xdr:spPr>
        <a:xfrm>
          <a:off x="3889375" y="568179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108330</xdr:rowOff>
    </xdr:from>
    <xdr:ext cx="405111" cy="259045"/>
    <xdr:sp macro="" textlink="">
      <xdr:nvSpPr>
        <xdr:cNvPr id="63" name="【図書館】&#10;有形固定資産減価償却率平均値テキスト"/>
        <xdr:cNvSpPr txBox="1"/>
      </xdr:nvSpPr>
      <xdr:spPr>
        <a:xfrm>
          <a:off x="3987800" y="69663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129903</xdr:rowOff>
    </xdr:from>
    <xdr:to>
      <xdr:col>24</xdr:col>
      <xdr:colOff>114300</xdr:colOff>
      <xdr:row>41</xdr:row>
      <xdr:rowOff>60053</xdr:rowOff>
    </xdr:to>
    <xdr:sp macro="" textlink="">
      <xdr:nvSpPr>
        <xdr:cNvPr id="64" name="フローチャート: 判断 63"/>
        <xdr:cNvSpPr/>
      </xdr:nvSpPr>
      <xdr:spPr>
        <a:xfrm>
          <a:off x="3898900" y="6987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138067</xdr:rowOff>
    </xdr:from>
    <xdr:to>
      <xdr:col>20</xdr:col>
      <xdr:colOff>38100</xdr:colOff>
      <xdr:row>37</xdr:row>
      <xdr:rowOff>68217</xdr:rowOff>
    </xdr:to>
    <xdr:sp macro="" textlink="">
      <xdr:nvSpPr>
        <xdr:cNvPr id="65" name="フローチャート: 判断 64"/>
        <xdr:cNvSpPr/>
      </xdr:nvSpPr>
      <xdr:spPr>
        <a:xfrm>
          <a:off x="3203575" y="6310267"/>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17236</xdr:rowOff>
    </xdr:from>
    <xdr:to>
      <xdr:col>15</xdr:col>
      <xdr:colOff>101600</xdr:colOff>
      <xdr:row>37</xdr:row>
      <xdr:rowOff>118836</xdr:rowOff>
    </xdr:to>
    <xdr:sp macro="" textlink="">
      <xdr:nvSpPr>
        <xdr:cNvPr id="66" name="フローチャート: 判断 65"/>
        <xdr:cNvSpPr/>
      </xdr:nvSpPr>
      <xdr:spPr>
        <a:xfrm>
          <a:off x="2428875" y="636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162560</xdr:rowOff>
    </xdr:from>
    <xdr:to>
      <xdr:col>10</xdr:col>
      <xdr:colOff>165100</xdr:colOff>
      <xdr:row>37</xdr:row>
      <xdr:rowOff>92710</xdr:rowOff>
    </xdr:to>
    <xdr:sp macro="" textlink="">
      <xdr:nvSpPr>
        <xdr:cNvPr id="67" name="フローチャート: 判断 66"/>
        <xdr:cNvSpPr/>
      </xdr:nvSpPr>
      <xdr:spPr>
        <a:xfrm>
          <a:off x="168275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141333</xdr:rowOff>
    </xdr:from>
    <xdr:to>
      <xdr:col>6</xdr:col>
      <xdr:colOff>38100</xdr:colOff>
      <xdr:row>37</xdr:row>
      <xdr:rowOff>71483</xdr:rowOff>
    </xdr:to>
    <xdr:sp macro="" textlink="">
      <xdr:nvSpPr>
        <xdr:cNvPr id="68" name="フローチャート: 判断 67"/>
        <xdr:cNvSpPr/>
      </xdr:nvSpPr>
      <xdr:spPr>
        <a:xfrm>
          <a:off x="936625" y="6313533"/>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37877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0734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3177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5716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8064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151130</xdr:rowOff>
    </xdr:from>
    <xdr:to>
      <xdr:col>24</xdr:col>
      <xdr:colOff>114300</xdr:colOff>
      <xdr:row>37</xdr:row>
      <xdr:rowOff>81280</xdr:rowOff>
    </xdr:to>
    <xdr:sp macro="" textlink="">
      <xdr:nvSpPr>
        <xdr:cNvPr id="74" name="楕円 73"/>
        <xdr:cNvSpPr/>
      </xdr:nvSpPr>
      <xdr:spPr>
        <a:xfrm>
          <a:off x="3898900" y="632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2557</xdr:rowOff>
    </xdr:from>
    <xdr:ext cx="405111" cy="259045"/>
    <xdr:sp macro="" textlink="">
      <xdr:nvSpPr>
        <xdr:cNvPr id="75" name="【図書館】&#10;有形固定資産減価償却率該当値テキスト"/>
        <xdr:cNvSpPr txBox="1"/>
      </xdr:nvSpPr>
      <xdr:spPr>
        <a:xfrm>
          <a:off x="3987800" y="617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141333</xdr:rowOff>
    </xdr:from>
    <xdr:to>
      <xdr:col>20</xdr:col>
      <xdr:colOff>38100</xdr:colOff>
      <xdr:row>37</xdr:row>
      <xdr:rowOff>71483</xdr:rowOff>
    </xdr:to>
    <xdr:sp macro="" textlink="">
      <xdr:nvSpPr>
        <xdr:cNvPr id="76" name="楕円 75"/>
        <xdr:cNvSpPr/>
      </xdr:nvSpPr>
      <xdr:spPr>
        <a:xfrm>
          <a:off x="3203575" y="6313533"/>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20683</xdr:rowOff>
    </xdr:from>
    <xdr:to>
      <xdr:col>24</xdr:col>
      <xdr:colOff>63500</xdr:colOff>
      <xdr:row>37</xdr:row>
      <xdr:rowOff>30480</xdr:rowOff>
    </xdr:to>
    <xdr:cxnSp macro="">
      <xdr:nvCxnSpPr>
        <xdr:cNvPr id="77" name="直線コネクタ 76"/>
        <xdr:cNvCxnSpPr/>
      </xdr:nvCxnSpPr>
      <xdr:spPr>
        <a:xfrm>
          <a:off x="3235325" y="6364333"/>
          <a:ext cx="714375"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108676</xdr:rowOff>
    </xdr:from>
    <xdr:to>
      <xdr:col>15</xdr:col>
      <xdr:colOff>101600</xdr:colOff>
      <xdr:row>37</xdr:row>
      <xdr:rowOff>38826</xdr:rowOff>
    </xdr:to>
    <xdr:sp macro="" textlink="">
      <xdr:nvSpPr>
        <xdr:cNvPr id="78" name="楕円 77"/>
        <xdr:cNvSpPr/>
      </xdr:nvSpPr>
      <xdr:spPr>
        <a:xfrm>
          <a:off x="2428875" y="628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159476</xdr:rowOff>
    </xdr:from>
    <xdr:to>
      <xdr:col>19</xdr:col>
      <xdr:colOff>177800</xdr:colOff>
      <xdr:row>37</xdr:row>
      <xdr:rowOff>20683</xdr:rowOff>
    </xdr:to>
    <xdr:cxnSp macro="">
      <xdr:nvCxnSpPr>
        <xdr:cNvPr id="79" name="直線コネクタ 78"/>
        <xdr:cNvCxnSpPr/>
      </xdr:nvCxnSpPr>
      <xdr:spPr>
        <a:xfrm>
          <a:off x="2479675" y="6331676"/>
          <a:ext cx="75565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146231</xdr:rowOff>
    </xdr:from>
    <xdr:to>
      <xdr:col>10</xdr:col>
      <xdr:colOff>165100</xdr:colOff>
      <xdr:row>37</xdr:row>
      <xdr:rowOff>76381</xdr:rowOff>
    </xdr:to>
    <xdr:sp macro="" textlink="">
      <xdr:nvSpPr>
        <xdr:cNvPr id="80" name="楕円 79"/>
        <xdr:cNvSpPr/>
      </xdr:nvSpPr>
      <xdr:spPr>
        <a:xfrm>
          <a:off x="1682750" y="631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159476</xdr:rowOff>
    </xdr:from>
    <xdr:to>
      <xdr:col>15</xdr:col>
      <xdr:colOff>50800</xdr:colOff>
      <xdr:row>37</xdr:row>
      <xdr:rowOff>25581</xdr:rowOff>
    </xdr:to>
    <xdr:cxnSp macro="">
      <xdr:nvCxnSpPr>
        <xdr:cNvPr id="81" name="直線コネクタ 80"/>
        <xdr:cNvCxnSpPr/>
      </xdr:nvCxnSpPr>
      <xdr:spPr>
        <a:xfrm flipV="1">
          <a:off x="1733550" y="6331676"/>
          <a:ext cx="746125"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84744</xdr:rowOff>
    </xdr:from>
    <xdr:ext cx="405111" cy="259045"/>
    <xdr:sp macro="" textlink="">
      <xdr:nvSpPr>
        <xdr:cNvPr id="82" name="n_1aveValue【図書館】&#10;有形固定資産減価償却率"/>
        <xdr:cNvSpPr txBox="1"/>
      </xdr:nvSpPr>
      <xdr:spPr>
        <a:xfrm>
          <a:off x="3067694" y="6085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109963</xdr:rowOff>
    </xdr:from>
    <xdr:ext cx="405111" cy="259045"/>
    <xdr:sp macro="" textlink="">
      <xdr:nvSpPr>
        <xdr:cNvPr id="83" name="n_2aveValue【図書館】&#10;有形固定資産減価償却率"/>
        <xdr:cNvSpPr txBox="1"/>
      </xdr:nvSpPr>
      <xdr:spPr>
        <a:xfrm>
          <a:off x="2305694" y="6453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83837</xdr:rowOff>
    </xdr:from>
    <xdr:ext cx="405111" cy="259045"/>
    <xdr:sp macro="" textlink="">
      <xdr:nvSpPr>
        <xdr:cNvPr id="84" name="n_3aveValue【図書館】&#10;有形固定資産減価償却率"/>
        <xdr:cNvSpPr txBox="1"/>
      </xdr:nvSpPr>
      <xdr:spPr>
        <a:xfrm>
          <a:off x="1559569" y="642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88010</xdr:rowOff>
    </xdr:from>
    <xdr:ext cx="405111" cy="259045"/>
    <xdr:sp macro="" textlink="">
      <xdr:nvSpPr>
        <xdr:cNvPr id="85" name="n_4aveValue【図書館】&#10;有形固定資産減価償却率"/>
        <xdr:cNvSpPr txBox="1"/>
      </xdr:nvSpPr>
      <xdr:spPr>
        <a:xfrm>
          <a:off x="813444" y="6088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62610</xdr:rowOff>
    </xdr:from>
    <xdr:ext cx="405111" cy="259045"/>
    <xdr:sp macro="" textlink="">
      <xdr:nvSpPr>
        <xdr:cNvPr id="86" name="n_1mainValue【図書館】&#10;有形固定資産減価償却率"/>
        <xdr:cNvSpPr txBox="1"/>
      </xdr:nvSpPr>
      <xdr:spPr>
        <a:xfrm>
          <a:off x="3067694" y="64062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55353</xdr:rowOff>
    </xdr:from>
    <xdr:ext cx="405111" cy="259045"/>
    <xdr:sp macro="" textlink="">
      <xdr:nvSpPr>
        <xdr:cNvPr id="87" name="n_2mainValue【図書館】&#10;有形固定資産減価償却率"/>
        <xdr:cNvSpPr txBox="1"/>
      </xdr:nvSpPr>
      <xdr:spPr>
        <a:xfrm>
          <a:off x="2305694" y="6056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92908</xdr:rowOff>
    </xdr:from>
    <xdr:ext cx="405111" cy="259045"/>
    <xdr:sp macro="" textlink="">
      <xdr:nvSpPr>
        <xdr:cNvPr id="88" name="n_3mainValue【図書館】&#10;有形固定資産減価償却率"/>
        <xdr:cNvSpPr txBox="1"/>
      </xdr:nvSpPr>
      <xdr:spPr>
        <a:xfrm>
          <a:off x="1559569" y="6093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5632450" y="419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573087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573087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66040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66040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75755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75755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5632450" y="533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xdr:cNvSpPr txBox="1"/>
      </xdr:nvSpPr>
      <xdr:spPr>
        <a:xfrm>
          <a:off x="559435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5632450" y="762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5632450" y="7239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52224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5632450" y="6858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2" name="テキスト ボックス 101"/>
        <xdr:cNvSpPr txBox="1"/>
      </xdr:nvSpPr>
      <xdr:spPr>
        <a:xfrm>
          <a:off x="52224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5632450" y="6477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4" name="テキスト ボックス 103"/>
        <xdr:cNvSpPr txBox="1"/>
      </xdr:nvSpPr>
      <xdr:spPr>
        <a:xfrm>
          <a:off x="52224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5632450" y="6096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6" name="テキスト ボックス 105"/>
        <xdr:cNvSpPr txBox="1"/>
      </xdr:nvSpPr>
      <xdr:spPr>
        <a:xfrm>
          <a:off x="52224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5632450" y="5715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8" name="テキスト ボックス 107"/>
        <xdr:cNvSpPr txBox="1"/>
      </xdr:nvSpPr>
      <xdr:spPr>
        <a:xfrm>
          <a:off x="52224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5632450" y="533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0" name="テキスト ボックス 109"/>
        <xdr:cNvSpPr txBox="1"/>
      </xdr:nvSpPr>
      <xdr:spPr>
        <a:xfrm>
          <a:off x="52224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図書館】&#10;一人当たり面積グラフ枠"/>
        <xdr:cNvSpPr/>
      </xdr:nvSpPr>
      <xdr:spPr>
        <a:xfrm>
          <a:off x="5632450" y="533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114300</xdr:rowOff>
    </xdr:from>
    <xdr:to>
      <xdr:col>54</xdr:col>
      <xdr:colOff>189865</xdr:colOff>
      <xdr:row>41</xdr:row>
      <xdr:rowOff>38100</xdr:rowOff>
    </xdr:to>
    <xdr:cxnSp macro="">
      <xdr:nvCxnSpPr>
        <xdr:cNvPr id="112" name="直線コネクタ 111"/>
        <xdr:cNvCxnSpPr/>
      </xdr:nvCxnSpPr>
      <xdr:spPr>
        <a:xfrm flipV="1">
          <a:off x="8905240" y="560070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41927</xdr:rowOff>
    </xdr:from>
    <xdr:ext cx="469744" cy="259045"/>
    <xdr:sp macro="" textlink="">
      <xdr:nvSpPr>
        <xdr:cNvPr id="113" name="【図書館】&#10;一人当たり面積最小値テキスト"/>
        <xdr:cNvSpPr txBox="1"/>
      </xdr:nvSpPr>
      <xdr:spPr>
        <a:xfrm>
          <a:off x="8943975" y="707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38100</xdr:rowOff>
    </xdr:from>
    <xdr:to>
      <xdr:col>55</xdr:col>
      <xdr:colOff>88900</xdr:colOff>
      <xdr:row>41</xdr:row>
      <xdr:rowOff>38100</xdr:rowOff>
    </xdr:to>
    <xdr:cxnSp macro="">
      <xdr:nvCxnSpPr>
        <xdr:cNvPr id="114" name="直線コネクタ 113"/>
        <xdr:cNvCxnSpPr/>
      </xdr:nvCxnSpPr>
      <xdr:spPr>
        <a:xfrm>
          <a:off x="8845550" y="706755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60977</xdr:rowOff>
    </xdr:from>
    <xdr:ext cx="469744" cy="259045"/>
    <xdr:sp macro="" textlink="">
      <xdr:nvSpPr>
        <xdr:cNvPr id="115" name="【図書館】&#10;一人当たり面積最大値テキスト"/>
        <xdr:cNvSpPr txBox="1"/>
      </xdr:nvSpPr>
      <xdr:spPr>
        <a:xfrm>
          <a:off x="8943975" y="537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114300</xdr:rowOff>
    </xdr:from>
    <xdr:to>
      <xdr:col>55</xdr:col>
      <xdr:colOff>88900</xdr:colOff>
      <xdr:row>32</xdr:row>
      <xdr:rowOff>114300</xdr:rowOff>
    </xdr:to>
    <xdr:cxnSp macro="">
      <xdr:nvCxnSpPr>
        <xdr:cNvPr id="116" name="直線コネクタ 115"/>
        <xdr:cNvCxnSpPr/>
      </xdr:nvCxnSpPr>
      <xdr:spPr>
        <a:xfrm>
          <a:off x="8845550" y="56007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156227</xdr:rowOff>
    </xdr:from>
    <xdr:ext cx="469744" cy="259045"/>
    <xdr:sp macro="" textlink="">
      <xdr:nvSpPr>
        <xdr:cNvPr id="117" name="【図書館】&#10;一人当たり面積平均値テキスト"/>
        <xdr:cNvSpPr txBox="1"/>
      </xdr:nvSpPr>
      <xdr:spPr>
        <a:xfrm>
          <a:off x="8943975" y="6328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6350</xdr:rowOff>
    </xdr:from>
    <xdr:to>
      <xdr:col>55</xdr:col>
      <xdr:colOff>50800</xdr:colOff>
      <xdr:row>37</xdr:row>
      <xdr:rowOff>107950</xdr:rowOff>
    </xdr:to>
    <xdr:sp macro="" textlink="">
      <xdr:nvSpPr>
        <xdr:cNvPr id="118" name="フローチャート: 判断 117"/>
        <xdr:cNvSpPr/>
      </xdr:nvSpPr>
      <xdr:spPr>
        <a:xfrm>
          <a:off x="8883650" y="63500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25400</xdr:rowOff>
    </xdr:from>
    <xdr:to>
      <xdr:col>50</xdr:col>
      <xdr:colOff>165100</xdr:colOff>
      <xdr:row>37</xdr:row>
      <xdr:rowOff>127000</xdr:rowOff>
    </xdr:to>
    <xdr:sp macro="" textlink="">
      <xdr:nvSpPr>
        <xdr:cNvPr id="119" name="フローチャート: 判断 118"/>
        <xdr:cNvSpPr/>
      </xdr:nvSpPr>
      <xdr:spPr>
        <a:xfrm>
          <a:off x="8159750" y="636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63500</xdr:rowOff>
    </xdr:from>
    <xdr:to>
      <xdr:col>46</xdr:col>
      <xdr:colOff>38100</xdr:colOff>
      <xdr:row>37</xdr:row>
      <xdr:rowOff>165100</xdr:rowOff>
    </xdr:to>
    <xdr:sp macro="" textlink="">
      <xdr:nvSpPr>
        <xdr:cNvPr id="120" name="フローチャート: 判断 119"/>
        <xdr:cNvSpPr/>
      </xdr:nvSpPr>
      <xdr:spPr>
        <a:xfrm>
          <a:off x="7413625" y="640715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82550</xdr:rowOff>
    </xdr:from>
    <xdr:to>
      <xdr:col>41</xdr:col>
      <xdr:colOff>101600</xdr:colOff>
      <xdr:row>38</xdr:row>
      <xdr:rowOff>12700</xdr:rowOff>
    </xdr:to>
    <xdr:sp macro="" textlink="">
      <xdr:nvSpPr>
        <xdr:cNvPr id="121" name="フローチャート: 判断 120"/>
        <xdr:cNvSpPr/>
      </xdr:nvSpPr>
      <xdr:spPr>
        <a:xfrm>
          <a:off x="6638925"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37</xdr:row>
      <xdr:rowOff>82550</xdr:rowOff>
    </xdr:from>
    <xdr:to>
      <xdr:col>36</xdr:col>
      <xdr:colOff>165100</xdr:colOff>
      <xdr:row>38</xdr:row>
      <xdr:rowOff>12700</xdr:rowOff>
    </xdr:to>
    <xdr:sp macro="" textlink="">
      <xdr:nvSpPr>
        <xdr:cNvPr id="122" name="フローチャート: 判断 121"/>
        <xdr:cNvSpPr/>
      </xdr:nvSpPr>
      <xdr:spPr>
        <a:xfrm>
          <a:off x="58928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87439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80486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72834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652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57816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120650</xdr:rowOff>
    </xdr:from>
    <xdr:to>
      <xdr:col>55</xdr:col>
      <xdr:colOff>50800</xdr:colOff>
      <xdr:row>36</xdr:row>
      <xdr:rowOff>50800</xdr:rowOff>
    </xdr:to>
    <xdr:sp macro="" textlink="">
      <xdr:nvSpPr>
        <xdr:cNvPr id="128" name="楕円 127"/>
        <xdr:cNvSpPr/>
      </xdr:nvSpPr>
      <xdr:spPr>
        <a:xfrm>
          <a:off x="8883650" y="61214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34</xdr:row>
      <xdr:rowOff>143527</xdr:rowOff>
    </xdr:from>
    <xdr:ext cx="469744" cy="259045"/>
    <xdr:sp macro="" textlink="">
      <xdr:nvSpPr>
        <xdr:cNvPr id="129" name="【図書館】&#10;一人当たり面積該当値テキスト"/>
        <xdr:cNvSpPr txBox="1"/>
      </xdr:nvSpPr>
      <xdr:spPr>
        <a:xfrm>
          <a:off x="8943975" y="59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120650</xdr:rowOff>
    </xdr:from>
    <xdr:to>
      <xdr:col>50</xdr:col>
      <xdr:colOff>165100</xdr:colOff>
      <xdr:row>36</xdr:row>
      <xdr:rowOff>50800</xdr:rowOff>
    </xdr:to>
    <xdr:sp macro="" textlink="">
      <xdr:nvSpPr>
        <xdr:cNvPr id="130" name="楕円 129"/>
        <xdr:cNvSpPr/>
      </xdr:nvSpPr>
      <xdr:spPr>
        <a:xfrm>
          <a:off x="8159750" y="612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0</xdr:rowOff>
    </xdr:from>
    <xdr:to>
      <xdr:col>55</xdr:col>
      <xdr:colOff>0</xdr:colOff>
      <xdr:row>36</xdr:row>
      <xdr:rowOff>0</xdr:rowOff>
    </xdr:to>
    <xdr:cxnSp macro="">
      <xdr:nvCxnSpPr>
        <xdr:cNvPr id="131" name="直線コネクタ 130"/>
        <xdr:cNvCxnSpPr/>
      </xdr:nvCxnSpPr>
      <xdr:spPr>
        <a:xfrm>
          <a:off x="8210550" y="6172200"/>
          <a:ext cx="6953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139700</xdr:rowOff>
    </xdr:from>
    <xdr:to>
      <xdr:col>46</xdr:col>
      <xdr:colOff>38100</xdr:colOff>
      <xdr:row>36</xdr:row>
      <xdr:rowOff>69850</xdr:rowOff>
    </xdr:to>
    <xdr:sp macro="" textlink="">
      <xdr:nvSpPr>
        <xdr:cNvPr id="132" name="楕円 131"/>
        <xdr:cNvSpPr/>
      </xdr:nvSpPr>
      <xdr:spPr>
        <a:xfrm>
          <a:off x="7413625" y="614045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0</xdr:rowOff>
    </xdr:from>
    <xdr:to>
      <xdr:col>50</xdr:col>
      <xdr:colOff>114300</xdr:colOff>
      <xdr:row>36</xdr:row>
      <xdr:rowOff>19050</xdr:rowOff>
    </xdr:to>
    <xdr:cxnSp macro="">
      <xdr:nvCxnSpPr>
        <xdr:cNvPr id="133" name="直線コネクタ 132"/>
        <xdr:cNvCxnSpPr/>
      </xdr:nvCxnSpPr>
      <xdr:spPr>
        <a:xfrm flipV="1">
          <a:off x="7445375" y="6172200"/>
          <a:ext cx="765175"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63500</xdr:rowOff>
    </xdr:from>
    <xdr:to>
      <xdr:col>41</xdr:col>
      <xdr:colOff>101600</xdr:colOff>
      <xdr:row>36</xdr:row>
      <xdr:rowOff>165100</xdr:rowOff>
    </xdr:to>
    <xdr:sp macro="" textlink="">
      <xdr:nvSpPr>
        <xdr:cNvPr id="134" name="楕円 133"/>
        <xdr:cNvSpPr/>
      </xdr:nvSpPr>
      <xdr:spPr>
        <a:xfrm>
          <a:off x="6638925" y="623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36</xdr:row>
      <xdr:rowOff>19050</xdr:rowOff>
    </xdr:from>
    <xdr:to>
      <xdr:col>45</xdr:col>
      <xdr:colOff>177800</xdr:colOff>
      <xdr:row>36</xdr:row>
      <xdr:rowOff>114300</xdr:rowOff>
    </xdr:to>
    <xdr:cxnSp macro="">
      <xdr:nvCxnSpPr>
        <xdr:cNvPr id="135" name="直線コネクタ 134"/>
        <xdr:cNvCxnSpPr/>
      </xdr:nvCxnSpPr>
      <xdr:spPr>
        <a:xfrm flipV="1">
          <a:off x="6689725" y="6191250"/>
          <a:ext cx="75565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118127</xdr:rowOff>
    </xdr:from>
    <xdr:ext cx="469744" cy="259045"/>
    <xdr:sp macro="" textlink="">
      <xdr:nvSpPr>
        <xdr:cNvPr id="136" name="n_1aveValue【図書館】&#10;一人当たり面積"/>
        <xdr:cNvSpPr txBox="1"/>
      </xdr:nvSpPr>
      <xdr:spPr>
        <a:xfrm>
          <a:off x="7991552" y="6461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156227</xdr:rowOff>
    </xdr:from>
    <xdr:ext cx="469744" cy="259045"/>
    <xdr:sp macro="" textlink="">
      <xdr:nvSpPr>
        <xdr:cNvPr id="137" name="n_2aveValue【図書館】&#10;一人当たり面積"/>
        <xdr:cNvSpPr txBox="1"/>
      </xdr:nvSpPr>
      <xdr:spPr>
        <a:xfrm>
          <a:off x="7258127" y="6499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3827</xdr:rowOff>
    </xdr:from>
    <xdr:ext cx="469744" cy="259045"/>
    <xdr:sp macro="" textlink="">
      <xdr:nvSpPr>
        <xdr:cNvPr id="138" name="n_3aveValue【図書館】&#10;一人当たり面積"/>
        <xdr:cNvSpPr txBox="1"/>
      </xdr:nvSpPr>
      <xdr:spPr>
        <a:xfrm>
          <a:off x="6483427" y="651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29227</xdr:rowOff>
    </xdr:from>
    <xdr:ext cx="469744" cy="259045"/>
    <xdr:sp macro="" textlink="">
      <xdr:nvSpPr>
        <xdr:cNvPr id="139" name="n_4aveValue【図書館】&#10;一人当たり面積"/>
        <xdr:cNvSpPr txBox="1"/>
      </xdr:nvSpPr>
      <xdr:spPr>
        <a:xfrm>
          <a:off x="5737302"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34</xdr:row>
      <xdr:rowOff>67327</xdr:rowOff>
    </xdr:from>
    <xdr:ext cx="469744" cy="259045"/>
    <xdr:sp macro="" textlink="">
      <xdr:nvSpPr>
        <xdr:cNvPr id="140" name="n_1mainValue【図書館】&#10;一人当たり面積"/>
        <xdr:cNvSpPr txBox="1"/>
      </xdr:nvSpPr>
      <xdr:spPr>
        <a:xfrm>
          <a:off x="7991552" y="58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34</xdr:row>
      <xdr:rowOff>86377</xdr:rowOff>
    </xdr:from>
    <xdr:ext cx="469744" cy="259045"/>
    <xdr:sp macro="" textlink="">
      <xdr:nvSpPr>
        <xdr:cNvPr id="141" name="n_2mainValue【図書館】&#10;一人当たり面積"/>
        <xdr:cNvSpPr txBox="1"/>
      </xdr:nvSpPr>
      <xdr:spPr>
        <a:xfrm>
          <a:off x="7258127" y="591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35</xdr:row>
      <xdr:rowOff>10177</xdr:rowOff>
    </xdr:from>
    <xdr:ext cx="469744" cy="259045"/>
    <xdr:sp macro="" textlink="">
      <xdr:nvSpPr>
        <xdr:cNvPr id="142" name="n_3mainValue【図書館】&#10;一人当たり面積"/>
        <xdr:cNvSpPr txBox="1"/>
      </xdr:nvSpPr>
      <xdr:spPr>
        <a:xfrm>
          <a:off x="6483427" y="601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3" name="正方形/長方形 142"/>
        <xdr:cNvSpPr/>
      </xdr:nvSpPr>
      <xdr:spPr>
        <a:xfrm>
          <a:off x="647700" y="800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4" name="正方形/長方形 143"/>
        <xdr:cNvSpPr/>
      </xdr:nvSpPr>
      <xdr:spPr>
        <a:xfrm>
          <a:off x="7747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5" name="正方形/長方形 144"/>
        <xdr:cNvSpPr/>
      </xdr:nvSpPr>
      <xdr:spPr>
        <a:xfrm>
          <a:off x="7747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6" name="正方形/長方形 145"/>
        <xdr:cNvSpPr/>
      </xdr:nvSpPr>
      <xdr:spPr>
        <a:xfrm>
          <a:off x="16192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7" name="正方形/長方形 146"/>
        <xdr:cNvSpPr/>
      </xdr:nvSpPr>
      <xdr:spPr>
        <a:xfrm>
          <a:off x="16192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8" name="正方形/長方形 147"/>
        <xdr:cNvSpPr/>
      </xdr:nvSpPr>
      <xdr:spPr>
        <a:xfrm>
          <a:off x="25908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9" name="正方形/長方形 148"/>
        <xdr:cNvSpPr/>
      </xdr:nvSpPr>
      <xdr:spPr>
        <a:xfrm>
          <a:off x="25908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0" name="正方形/長方形 149"/>
        <xdr:cNvSpPr/>
      </xdr:nvSpPr>
      <xdr:spPr>
        <a:xfrm>
          <a:off x="647700" y="914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1" name="テキスト ボックス 150"/>
        <xdr:cNvSpPr txBox="1"/>
      </xdr:nvSpPr>
      <xdr:spPr>
        <a:xfrm>
          <a:off x="63817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2" name="直線コネクタ 151"/>
        <xdr:cNvCxnSpPr/>
      </xdr:nvCxnSpPr>
      <xdr:spPr>
        <a:xfrm>
          <a:off x="647700" y="1143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3" name="テキスト ボックス 152"/>
        <xdr:cNvSpPr txBox="1"/>
      </xdr:nvSpPr>
      <xdr:spPr>
        <a:xfrm>
          <a:off x="266246"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4" name="直線コネクタ 153"/>
        <xdr:cNvCxnSpPr/>
      </xdr:nvCxnSpPr>
      <xdr:spPr>
        <a:xfrm>
          <a:off x="647700" y="1104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5" name="テキスト ボックス 154"/>
        <xdr:cNvSpPr txBox="1"/>
      </xdr:nvSpPr>
      <xdr:spPr>
        <a:xfrm>
          <a:off x="266246"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6" name="直線コネクタ 155"/>
        <xdr:cNvCxnSpPr/>
      </xdr:nvCxnSpPr>
      <xdr:spPr>
        <a:xfrm>
          <a:off x="647700" y="1066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7" name="テキスト ボックス 156"/>
        <xdr:cNvSpPr txBox="1"/>
      </xdr:nvSpPr>
      <xdr:spPr>
        <a:xfrm>
          <a:off x="3208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8" name="直線コネクタ 157"/>
        <xdr:cNvCxnSpPr/>
      </xdr:nvCxnSpPr>
      <xdr:spPr>
        <a:xfrm>
          <a:off x="647700" y="1028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9" name="テキスト ボックス 158"/>
        <xdr:cNvSpPr txBox="1"/>
      </xdr:nvSpPr>
      <xdr:spPr>
        <a:xfrm>
          <a:off x="3208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0" name="直線コネクタ 159"/>
        <xdr:cNvCxnSpPr/>
      </xdr:nvCxnSpPr>
      <xdr:spPr>
        <a:xfrm>
          <a:off x="647700" y="990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1" name="テキスト ボックス 160"/>
        <xdr:cNvSpPr txBox="1"/>
      </xdr:nvSpPr>
      <xdr:spPr>
        <a:xfrm>
          <a:off x="3208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2" name="直線コネクタ 161"/>
        <xdr:cNvCxnSpPr/>
      </xdr:nvCxnSpPr>
      <xdr:spPr>
        <a:xfrm>
          <a:off x="647700" y="952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3" name="テキスト ボックス 162"/>
        <xdr:cNvSpPr txBox="1"/>
      </xdr:nvSpPr>
      <xdr:spPr>
        <a:xfrm>
          <a:off x="3208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4" name="直線コネクタ 163"/>
        <xdr:cNvCxnSpPr/>
      </xdr:nvCxnSpPr>
      <xdr:spPr>
        <a:xfrm>
          <a:off x="647700" y="914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5" name="テキスト ボックス 164"/>
        <xdr:cNvSpPr txBox="1"/>
      </xdr:nvSpPr>
      <xdr:spPr>
        <a:xfrm>
          <a:off x="36591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6" name="【体育館・プール】&#10;有形固定資産減価償却率グラフ枠"/>
        <xdr:cNvSpPr/>
      </xdr:nvSpPr>
      <xdr:spPr>
        <a:xfrm>
          <a:off x="647700" y="914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26670</xdr:rowOff>
    </xdr:from>
    <xdr:to>
      <xdr:col>24</xdr:col>
      <xdr:colOff>62865</xdr:colOff>
      <xdr:row>64</xdr:row>
      <xdr:rowOff>76200</xdr:rowOff>
    </xdr:to>
    <xdr:cxnSp macro="">
      <xdr:nvCxnSpPr>
        <xdr:cNvPr id="167" name="直線コネクタ 166"/>
        <xdr:cNvCxnSpPr/>
      </xdr:nvCxnSpPr>
      <xdr:spPr>
        <a:xfrm flipV="1">
          <a:off x="3949065" y="962787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68" name="【体育館・プール】&#10;有形固定資産減価償却率最小値テキスト"/>
        <xdr:cNvSpPr txBox="1"/>
      </xdr:nvSpPr>
      <xdr:spPr>
        <a:xfrm>
          <a:off x="39878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69" name="直線コネクタ 168"/>
        <xdr:cNvCxnSpPr/>
      </xdr:nvCxnSpPr>
      <xdr:spPr>
        <a:xfrm>
          <a:off x="3889375" y="110490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144797</xdr:rowOff>
    </xdr:from>
    <xdr:ext cx="405111" cy="259045"/>
    <xdr:sp macro="" textlink="">
      <xdr:nvSpPr>
        <xdr:cNvPr id="170" name="【体育館・プール】&#10;有形固定資産減価償却率最大値テキスト"/>
        <xdr:cNvSpPr txBox="1"/>
      </xdr:nvSpPr>
      <xdr:spPr>
        <a:xfrm>
          <a:off x="3987800" y="940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26670</xdr:rowOff>
    </xdr:from>
    <xdr:to>
      <xdr:col>24</xdr:col>
      <xdr:colOff>152400</xdr:colOff>
      <xdr:row>56</xdr:row>
      <xdr:rowOff>26670</xdr:rowOff>
    </xdr:to>
    <xdr:cxnSp macro="">
      <xdr:nvCxnSpPr>
        <xdr:cNvPr id="171" name="直線コネクタ 170"/>
        <xdr:cNvCxnSpPr/>
      </xdr:nvCxnSpPr>
      <xdr:spPr>
        <a:xfrm>
          <a:off x="3889375" y="962787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2557</xdr:rowOff>
    </xdr:from>
    <xdr:ext cx="405111" cy="259045"/>
    <xdr:sp macro="" textlink="">
      <xdr:nvSpPr>
        <xdr:cNvPr id="172" name="【体育館・プール】&#10;有形固定資産減価償却率平均値テキスト"/>
        <xdr:cNvSpPr txBox="1"/>
      </xdr:nvSpPr>
      <xdr:spPr>
        <a:xfrm>
          <a:off x="3987800" y="10118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151130</xdr:rowOff>
    </xdr:from>
    <xdr:to>
      <xdr:col>24</xdr:col>
      <xdr:colOff>114300</xdr:colOff>
      <xdr:row>60</xdr:row>
      <xdr:rowOff>81280</xdr:rowOff>
    </xdr:to>
    <xdr:sp macro="" textlink="">
      <xdr:nvSpPr>
        <xdr:cNvPr id="173" name="フローチャート: 判断 172"/>
        <xdr:cNvSpPr/>
      </xdr:nvSpPr>
      <xdr:spPr>
        <a:xfrm>
          <a:off x="38989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158750</xdr:rowOff>
    </xdr:from>
    <xdr:to>
      <xdr:col>20</xdr:col>
      <xdr:colOff>38100</xdr:colOff>
      <xdr:row>60</xdr:row>
      <xdr:rowOff>88900</xdr:rowOff>
    </xdr:to>
    <xdr:sp macro="" textlink="">
      <xdr:nvSpPr>
        <xdr:cNvPr id="174" name="フローチャート: 判断 173"/>
        <xdr:cNvSpPr/>
      </xdr:nvSpPr>
      <xdr:spPr>
        <a:xfrm>
          <a:off x="3203575" y="102743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122555</xdr:rowOff>
    </xdr:from>
    <xdr:to>
      <xdr:col>15</xdr:col>
      <xdr:colOff>101600</xdr:colOff>
      <xdr:row>60</xdr:row>
      <xdr:rowOff>52705</xdr:rowOff>
    </xdr:to>
    <xdr:sp macro="" textlink="">
      <xdr:nvSpPr>
        <xdr:cNvPr id="175" name="フローチャート: 判断 174"/>
        <xdr:cNvSpPr/>
      </xdr:nvSpPr>
      <xdr:spPr>
        <a:xfrm>
          <a:off x="2428875"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86360</xdr:rowOff>
    </xdr:from>
    <xdr:to>
      <xdr:col>10</xdr:col>
      <xdr:colOff>165100</xdr:colOff>
      <xdr:row>60</xdr:row>
      <xdr:rowOff>16510</xdr:rowOff>
    </xdr:to>
    <xdr:sp macro="" textlink="">
      <xdr:nvSpPr>
        <xdr:cNvPr id="176" name="フローチャート: 判断 175"/>
        <xdr:cNvSpPr/>
      </xdr:nvSpPr>
      <xdr:spPr>
        <a:xfrm>
          <a:off x="168275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67310</xdr:rowOff>
    </xdr:from>
    <xdr:to>
      <xdr:col>6</xdr:col>
      <xdr:colOff>38100</xdr:colOff>
      <xdr:row>59</xdr:row>
      <xdr:rowOff>168910</xdr:rowOff>
    </xdr:to>
    <xdr:sp macro="" textlink="">
      <xdr:nvSpPr>
        <xdr:cNvPr id="177" name="フローチャート: 判断 176"/>
        <xdr:cNvSpPr/>
      </xdr:nvSpPr>
      <xdr:spPr>
        <a:xfrm>
          <a:off x="936625" y="1018286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8" name="テキスト ボックス 177"/>
        <xdr:cNvSpPr txBox="1"/>
      </xdr:nvSpPr>
      <xdr:spPr>
        <a:xfrm>
          <a:off x="37877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9" name="テキスト ボックス 178"/>
        <xdr:cNvSpPr txBox="1"/>
      </xdr:nvSpPr>
      <xdr:spPr>
        <a:xfrm>
          <a:off x="30734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0" name="テキスト ボックス 179"/>
        <xdr:cNvSpPr txBox="1"/>
      </xdr:nvSpPr>
      <xdr:spPr>
        <a:xfrm>
          <a:off x="23177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1" name="テキスト ボックス 180"/>
        <xdr:cNvSpPr txBox="1"/>
      </xdr:nvSpPr>
      <xdr:spPr>
        <a:xfrm>
          <a:off x="1571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2" name="テキスト ボックス 181"/>
        <xdr:cNvSpPr txBox="1"/>
      </xdr:nvSpPr>
      <xdr:spPr>
        <a:xfrm>
          <a:off x="806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132080</xdr:rowOff>
    </xdr:from>
    <xdr:to>
      <xdr:col>24</xdr:col>
      <xdr:colOff>114300</xdr:colOff>
      <xdr:row>62</xdr:row>
      <xdr:rowOff>62230</xdr:rowOff>
    </xdr:to>
    <xdr:sp macro="" textlink="">
      <xdr:nvSpPr>
        <xdr:cNvPr id="183" name="楕円 182"/>
        <xdr:cNvSpPr/>
      </xdr:nvSpPr>
      <xdr:spPr>
        <a:xfrm>
          <a:off x="3898900" y="1059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110507</xdr:rowOff>
    </xdr:from>
    <xdr:ext cx="405111" cy="259045"/>
    <xdr:sp macro="" textlink="">
      <xdr:nvSpPr>
        <xdr:cNvPr id="184" name="【体育館・プール】&#10;有形固定資産減価償却率該当値テキスト"/>
        <xdr:cNvSpPr txBox="1"/>
      </xdr:nvSpPr>
      <xdr:spPr>
        <a:xfrm>
          <a:off x="3987800" y="1056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99695</xdr:rowOff>
    </xdr:from>
    <xdr:to>
      <xdr:col>20</xdr:col>
      <xdr:colOff>38100</xdr:colOff>
      <xdr:row>62</xdr:row>
      <xdr:rowOff>29845</xdr:rowOff>
    </xdr:to>
    <xdr:sp macro="" textlink="">
      <xdr:nvSpPr>
        <xdr:cNvPr id="185" name="楕円 184"/>
        <xdr:cNvSpPr/>
      </xdr:nvSpPr>
      <xdr:spPr>
        <a:xfrm>
          <a:off x="3203575" y="1055814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150495</xdr:rowOff>
    </xdr:from>
    <xdr:to>
      <xdr:col>24</xdr:col>
      <xdr:colOff>63500</xdr:colOff>
      <xdr:row>62</xdr:row>
      <xdr:rowOff>11430</xdr:rowOff>
    </xdr:to>
    <xdr:cxnSp macro="">
      <xdr:nvCxnSpPr>
        <xdr:cNvPr id="186" name="直線コネクタ 185"/>
        <xdr:cNvCxnSpPr/>
      </xdr:nvCxnSpPr>
      <xdr:spPr>
        <a:xfrm>
          <a:off x="3235325" y="10608945"/>
          <a:ext cx="714375"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59690</xdr:rowOff>
    </xdr:from>
    <xdr:to>
      <xdr:col>15</xdr:col>
      <xdr:colOff>101600</xdr:colOff>
      <xdr:row>61</xdr:row>
      <xdr:rowOff>161290</xdr:rowOff>
    </xdr:to>
    <xdr:sp macro="" textlink="">
      <xdr:nvSpPr>
        <xdr:cNvPr id="187" name="楕円 186"/>
        <xdr:cNvSpPr/>
      </xdr:nvSpPr>
      <xdr:spPr>
        <a:xfrm>
          <a:off x="2428875" y="1051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110490</xdr:rowOff>
    </xdr:from>
    <xdr:to>
      <xdr:col>19</xdr:col>
      <xdr:colOff>177800</xdr:colOff>
      <xdr:row>61</xdr:row>
      <xdr:rowOff>150495</xdr:rowOff>
    </xdr:to>
    <xdr:cxnSp macro="">
      <xdr:nvCxnSpPr>
        <xdr:cNvPr id="188" name="直線コネクタ 187"/>
        <xdr:cNvCxnSpPr/>
      </xdr:nvCxnSpPr>
      <xdr:spPr>
        <a:xfrm>
          <a:off x="2479675" y="10568940"/>
          <a:ext cx="75565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19685</xdr:rowOff>
    </xdr:from>
    <xdr:to>
      <xdr:col>10</xdr:col>
      <xdr:colOff>165100</xdr:colOff>
      <xdr:row>61</xdr:row>
      <xdr:rowOff>121285</xdr:rowOff>
    </xdr:to>
    <xdr:sp macro="" textlink="">
      <xdr:nvSpPr>
        <xdr:cNvPr id="189" name="楕円 188"/>
        <xdr:cNvSpPr/>
      </xdr:nvSpPr>
      <xdr:spPr>
        <a:xfrm>
          <a:off x="1682750" y="1047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70485</xdr:rowOff>
    </xdr:from>
    <xdr:to>
      <xdr:col>15</xdr:col>
      <xdr:colOff>50800</xdr:colOff>
      <xdr:row>61</xdr:row>
      <xdr:rowOff>110490</xdr:rowOff>
    </xdr:to>
    <xdr:cxnSp macro="">
      <xdr:nvCxnSpPr>
        <xdr:cNvPr id="190" name="直線コネクタ 189"/>
        <xdr:cNvCxnSpPr/>
      </xdr:nvCxnSpPr>
      <xdr:spPr>
        <a:xfrm>
          <a:off x="1733550" y="10528935"/>
          <a:ext cx="746125"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105427</xdr:rowOff>
    </xdr:from>
    <xdr:ext cx="405111" cy="259045"/>
    <xdr:sp macro="" textlink="">
      <xdr:nvSpPr>
        <xdr:cNvPr id="191" name="n_1aveValue【体育館・プール】&#10;有形固定資産減価償却率"/>
        <xdr:cNvSpPr txBox="1"/>
      </xdr:nvSpPr>
      <xdr:spPr>
        <a:xfrm>
          <a:off x="3067694" y="1004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69232</xdr:rowOff>
    </xdr:from>
    <xdr:ext cx="405111" cy="259045"/>
    <xdr:sp macro="" textlink="">
      <xdr:nvSpPr>
        <xdr:cNvPr id="192" name="n_2aveValue【体育館・プール】&#10;有形固定資産減価償却率"/>
        <xdr:cNvSpPr txBox="1"/>
      </xdr:nvSpPr>
      <xdr:spPr>
        <a:xfrm>
          <a:off x="230569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33037</xdr:rowOff>
    </xdr:from>
    <xdr:ext cx="405111" cy="259045"/>
    <xdr:sp macro="" textlink="">
      <xdr:nvSpPr>
        <xdr:cNvPr id="193" name="n_3aveValue【体育館・プール】&#10;有形固定資産減価償却率"/>
        <xdr:cNvSpPr txBox="1"/>
      </xdr:nvSpPr>
      <xdr:spPr>
        <a:xfrm>
          <a:off x="1559569"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13987</xdr:rowOff>
    </xdr:from>
    <xdr:ext cx="405111" cy="259045"/>
    <xdr:sp macro="" textlink="">
      <xdr:nvSpPr>
        <xdr:cNvPr id="194" name="n_4aveValue【体育館・プール】&#10;有形固定資産減価償却率"/>
        <xdr:cNvSpPr txBox="1"/>
      </xdr:nvSpPr>
      <xdr:spPr>
        <a:xfrm>
          <a:off x="813444" y="9958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20972</xdr:rowOff>
    </xdr:from>
    <xdr:ext cx="405111" cy="259045"/>
    <xdr:sp macro="" textlink="">
      <xdr:nvSpPr>
        <xdr:cNvPr id="195" name="n_1mainValue【体育館・プール】&#10;有形固定資産減価償却率"/>
        <xdr:cNvSpPr txBox="1"/>
      </xdr:nvSpPr>
      <xdr:spPr>
        <a:xfrm>
          <a:off x="3067694" y="10650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152417</xdr:rowOff>
    </xdr:from>
    <xdr:ext cx="405111" cy="259045"/>
    <xdr:sp macro="" textlink="">
      <xdr:nvSpPr>
        <xdr:cNvPr id="196" name="n_2mainValue【体育館・プール】&#10;有形固定資産減価償却率"/>
        <xdr:cNvSpPr txBox="1"/>
      </xdr:nvSpPr>
      <xdr:spPr>
        <a:xfrm>
          <a:off x="2305694" y="10610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112412</xdr:rowOff>
    </xdr:from>
    <xdr:ext cx="405111" cy="259045"/>
    <xdr:sp macro="" textlink="">
      <xdr:nvSpPr>
        <xdr:cNvPr id="197" name="n_3mainValue【体育館・プール】&#10;有形固定資産減価償却率"/>
        <xdr:cNvSpPr txBox="1"/>
      </xdr:nvSpPr>
      <xdr:spPr>
        <a:xfrm>
          <a:off x="1559569" y="10570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8" name="正方形/長方形 197"/>
        <xdr:cNvSpPr/>
      </xdr:nvSpPr>
      <xdr:spPr>
        <a:xfrm>
          <a:off x="5632450" y="800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9" name="正方形/長方形 198"/>
        <xdr:cNvSpPr/>
      </xdr:nvSpPr>
      <xdr:spPr>
        <a:xfrm>
          <a:off x="573087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0" name="正方形/長方形 199"/>
        <xdr:cNvSpPr/>
      </xdr:nvSpPr>
      <xdr:spPr>
        <a:xfrm>
          <a:off x="573087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1" name="正方形/長方形 200"/>
        <xdr:cNvSpPr/>
      </xdr:nvSpPr>
      <xdr:spPr>
        <a:xfrm>
          <a:off x="66040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2" name="正方形/長方形 201"/>
        <xdr:cNvSpPr/>
      </xdr:nvSpPr>
      <xdr:spPr>
        <a:xfrm>
          <a:off x="66040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3" name="正方形/長方形 202"/>
        <xdr:cNvSpPr/>
      </xdr:nvSpPr>
      <xdr:spPr>
        <a:xfrm>
          <a:off x="75755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4" name="正方形/長方形 203"/>
        <xdr:cNvSpPr/>
      </xdr:nvSpPr>
      <xdr:spPr>
        <a:xfrm>
          <a:off x="75755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5" name="正方形/長方形 204"/>
        <xdr:cNvSpPr/>
      </xdr:nvSpPr>
      <xdr:spPr>
        <a:xfrm>
          <a:off x="5632450" y="914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6" name="テキスト ボックス 205"/>
        <xdr:cNvSpPr txBox="1"/>
      </xdr:nvSpPr>
      <xdr:spPr>
        <a:xfrm>
          <a:off x="559435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7" name="直線コネクタ 206"/>
        <xdr:cNvCxnSpPr/>
      </xdr:nvCxnSpPr>
      <xdr:spPr>
        <a:xfrm>
          <a:off x="5632450" y="1143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8" name="直線コネクタ 207"/>
        <xdr:cNvCxnSpPr/>
      </xdr:nvCxnSpPr>
      <xdr:spPr>
        <a:xfrm>
          <a:off x="5632450" y="11049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9" name="テキスト ボックス 208"/>
        <xdr:cNvSpPr txBox="1"/>
      </xdr:nvSpPr>
      <xdr:spPr>
        <a:xfrm>
          <a:off x="52224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0" name="直線コネクタ 209"/>
        <xdr:cNvCxnSpPr/>
      </xdr:nvCxnSpPr>
      <xdr:spPr>
        <a:xfrm>
          <a:off x="5632450" y="10668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1" name="テキスト ボックス 210"/>
        <xdr:cNvSpPr txBox="1"/>
      </xdr:nvSpPr>
      <xdr:spPr>
        <a:xfrm>
          <a:off x="52224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2" name="直線コネクタ 211"/>
        <xdr:cNvCxnSpPr/>
      </xdr:nvCxnSpPr>
      <xdr:spPr>
        <a:xfrm>
          <a:off x="5632450" y="10287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3" name="テキスト ボックス 212"/>
        <xdr:cNvSpPr txBox="1"/>
      </xdr:nvSpPr>
      <xdr:spPr>
        <a:xfrm>
          <a:off x="52224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4" name="直線コネクタ 213"/>
        <xdr:cNvCxnSpPr/>
      </xdr:nvCxnSpPr>
      <xdr:spPr>
        <a:xfrm>
          <a:off x="5632450" y="9906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15" name="テキスト ボックス 214"/>
        <xdr:cNvSpPr txBox="1"/>
      </xdr:nvSpPr>
      <xdr:spPr>
        <a:xfrm>
          <a:off x="52224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6" name="直線コネクタ 215"/>
        <xdr:cNvCxnSpPr/>
      </xdr:nvCxnSpPr>
      <xdr:spPr>
        <a:xfrm>
          <a:off x="5632450" y="9525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7" name="テキスト ボックス 216"/>
        <xdr:cNvSpPr txBox="1"/>
      </xdr:nvSpPr>
      <xdr:spPr>
        <a:xfrm>
          <a:off x="52224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8" name="直線コネクタ 217"/>
        <xdr:cNvCxnSpPr/>
      </xdr:nvCxnSpPr>
      <xdr:spPr>
        <a:xfrm>
          <a:off x="5632450" y="914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9" name="テキスト ボックス 218"/>
        <xdr:cNvSpPr txBox="1"/>
      </xdr:nvSpPr>
      <xdr:spPr>
        <a:xfrm>
          <a:off x="52224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0" name="【体育館・プール】&#10;一人当たり面積グラフ枠"/>
        <xdr:cNvSpPr/>
      </xdr:nvSpPr>
      <xdr:spPr>
        <a:xfrm>
          <a:off x="5632450" y="914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69850</xdr:rowOff>
    </xdr:from>
    <xdr:to>
      <xdr:col>54</xdr:col>
      <xdr:colOff>189865</xdr:colOff>
      <xdr:row>64</xdr:row>
      <xdr:rowOff>43180</xdr:rowOff>
    </xdr:to>
    <xdr:cxnSp macro="">
      <xdr:nvCxnSpPr>
        <xdr:cNvPr id="221" name="直線コネクタ 220"/>
        <xdr:cNvCxnSpPr/>
      </xdr:nvCxnSpPr>
      <xdr:spPr>
        <a:xfrm flipV="1">
          <a:off x="8905240" y="949960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47007</xdr:rowOff>
    </xdr:from>
    <xdr:ext cx="469744" cy="259045"/>
    <xdr:sp macro="" textlink="">
      <xdr:nvSpPr>
        <xdr:cNvPr id="222" name="【体育館・プール】&#10;一人当たり面積最小値テキスト"/>
        <xdr:cNvSpPr txBox="1"/>
      </xdr:nvSpPr>
      <xdr:spPr>
        <a:xfrm>
          <a:off x="8943975" y="11019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43180</xdr:rowOff>
    </xdr:from>
    <xdr:to>
      <xdr:col>55</xdr:col>
      <xdr:colOff>88900</xdr:colOff>
      <xdr:row>64</xdr:row>
      <xdr:rowOff>43180</xdr:rowOff>
    </xdr:to>
    <xdr:cxnSp macro="">
      <xdr:nvCxnSpPr>
        <xdr:cNvPr id="223" name="直線コネクタ 222"/>
        <xdr:cNvCxnSpPr/>
      </xdr:nvCxnSpPr>
      <xdr:spPr>
        <a:xfrm>
          <a:off x="8845550" y="1101598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16527</xdr:rowOff>
    </xdr:from>
    <xdr:ext cx="469744" cy="259045"/>
    <xdr:sp macro="" textlink="">
      <xdr:nvSpPr>
        <xdr:cNvPr id="224" name="【体育館・プール】&#10;一人当たり面積最大値テキスト"/>
        <xdr:cNvSpPr txBox="1"/>
      </xdr:nvSpPr>
      <xdr:spPr>
        <a:xfrm>
          <a:off x="8943975" y="927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69850</xdr:rowOff>
    </xdr:from>
    <xdr:to>
      <xdr:col>55</xdr:col>
      <xdr:colOff>88900</xdr:colOff>
      <xdr:row>55</xdr:row>
      <xdr:rowOff>69850</xdr:rowOff>
    </xdr:to>
    <xdr:cxnSp macro="">
      <xdr:nvCxnSpPr>
        <xdr:cNvPr id="225" name="直線コネクタ 224"/>
        <xdr:cNvCxnSpPr/>
      </xdr:nvCxnSpPr>
      <xdr:spPr>
        <a:xfrm>
          <a:off x="8845550" y="94996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19067</xdr:rowOff>
    </xdr:from>
    <xdr:ext cx="469744" cy="259045"/>
    <xdr:sp macro="" textlink="">
      <xdr:nvSpPr>
        <xdr:cNvPr id="226" name="【体育館・プール】&#10;一人当たり面積平均値テキスト"/>
        <xdr:cNvSpPr txBox="1"/>
      </xdr:nvSpPr>
      <xdr:spPr>
        <a:xfrm>
          <a:off x="8943975" y="106489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40640</xdr:rowOff>
    </xdr:from>
    <xdr:to>
      <xdr:col>55</xdr:col>
      <xdr:colOff>50800</xdr:colOff>
      <xdr:row>62</xdr:row>
      <xdr:rowOff>142240</xdr:rowOff>
    </xdr:to>
    <xdr:sp macro="" textlink="">
      <xdr:nvSpPr>
        <xdr:cNvPr id="227" name="フローチャート: 判断 226"/>
        <xdr:cNvSpPr/>
      </xdr:nvSpPr>
      <xdr:spPr>
        <a:xfrm>
          <a:off x="8883650" y="1067054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44450</xdr:rowOff>
    </xdr:from>
    <xdr:to>
      <xdr:col>50</xdr:col>
      <xdr:colOff>165100</xdr:colOff>
      <xdr:row>62</xdr:row>
      <xdr:rowOff>146050</xdr:rowOff>
    </xdr:to>
    <xdr:sp macro="" textlink="">
      <xdr:nvSpPr>
        <xdr:cNvPr id="228" name="フローチャート: 判断 227"/>
        <xdr:cNvSpPr/>
      </xdr:nvSpPr>
      <xdr:spPr>
        <a:xfrm>
          <a:off x="815975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62230</xdr:rowOff>
    </xdr:from>
    <xdr:to>
      <xdr:col>46</xdr:col>
      <xdr:colOff>38100</xdr:colOff>
      <xdr:row>62</xdr:row>
      <xdr:rowOff>163830</xdr:rowOff>
    </xdr:to>
    <xdr:sp macro="" textlink="">
      <xdr:nvSpPr>
        <xdr:cNvPr id="229" name="フローチャート: 判断 228"/>
        <xdr:cNvSpPr/>
      </xdr:nvSpPr>
      <xdr:spPr>
        <a:xfrm>
          <a:off x="7413625" y="1069213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72390</xdr:rowOff>
    </xdr:from>
    <xdr:to>
      <xdr:col>41</xdr:col>
      <xdr:colOff>101600</xdr:colOff>
      <xdr:row>63</xdr:row>
      <xdr:rowOff>2540</xdr:rowOff>
    </xdr:to>
    <xdr:sp macro="" textlink="">
      <xdr:nvSpPr>
        <xdr:cNvPr id="230" name="フローチャート: 判断 229"/>
        <xdr:cNvSpPr/>
      </xdr:nvSpPr>
      <xdr:spPr>
        <a:xfrm>
          <a:off x="6638925" y="10702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125730</xdr:rowOff>
    </xdr:from>
    <xdr:to>
      <xdr:col>36</xdr:col>
      <xdr:colOff>165100</xdr:colOff>
      <xdr:row>63</xdr:row>
      <xdr:rowOff>55880</xdr:rowOff>
    </xdr:to>
    <xdr:sp macro="" textlink="">
      <xdr:nvSpPr>
        <xdr:cNvPr id="231" name="フローチャート: 判断 230"/>
        <xdr:cNvSpPr/>
      </xdr:nvSpPr>
      <xdr:spPr>
        <a:xfrm>
          <a:off x="5892800" y="1075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2" name="テキスト ボックス 231"/>
        <xdr:cNvSpPr txBox="1"/>
      </xdr:nvSpPr>
      <xdr:spPr>
        <a:xfrm>
          <a:off x="87439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3" name="テキスト ボックス 232"/>
        <xdr:cNvSpPr txBox="1"/>
      </xdr:nvSpPr>
      <xdr:spPr>
        <a:xfrm>
          <a:off x="8048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4" name="テキスト ボックス 233"/>
        <xdr:cNvSpPr txBox="1"/>
      </xdr:nvSpPr>
      <xdr:spPr>
        <a:xfrm>
          <a:off x="7283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5" name="テキスト ボックス 234"/>
        <xdr:cNvSpPr txBox="1"/>
      </xdr:nvSpPr>
      <xdr:spPr>
        <a:xfrm>
          <a:off x="652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6" name="テキスト ボックス 235"/>
        <xdr:cNvSpPr txBox="1"/>
      </xdr:nvSpPr>
      <xdr:spPr>
        <a:xfrm>
          <a:off x="57816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134620</xdr:rowOff>
    </xdr:from>
    <xdr:to>
      <xdr:col>55</xdr:col>
      <xdr:colOff>50800</xdr:colOff>
      <xdr:row>62</xdr:row>
      <xdr:rowOff>64770</xdr:rowOff>
    </xdr:to>
    <xdr:sp macro="" textlink="">
      <xdr:nvSpPr>
        <xdr:cNvPr id="237" name="楕円 236"/>
        <xdr:cNvSpPr/>
      </xdr:nvSpPr>
      <xdr:spPr>
        <a:xfrm>
          <a:off x="8883650" y="1059307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157497</xdr:rowOff>
    </xdr:from>
    <xdr:ext cx="469744" cy="259045"/>
    <xdr:sp macro="" textlink="">
      <xdr:nvSpPr>
        <xdr:cNvPr id="238" name="【体育館・プール】&#10;一人当たり面積該当値テキスト"/>
        <xdr:cNvSpPr txBox="1"/>
      </xdr:nvSpPr>
      <xdr:spPr>
        <a:xfrm>
          <a:off x="8943975" y="10444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130810</xdr:rowOff>
    </xdr:from>
    <xdr:to>
      <xdr:col>50</xdr:col>
      <xdr:colOff>165100</xdr:colOff>
      <xdr:row>62</xdr:row>
      <xdr:rowOff>60960</xdr:rowOff>
    </xdr:to>
    <xdr:sp macro="" textlink="">
      <xdr:nvSpPr>
        <xdr:cNvPr id="239" name="楕円 238"/>
        <xdr:cNvSpPr/>
      </xdr:nvSpPr>
      <xdr:spPr>
        <a:xfrm>
          <a:off x="8159750" y="1058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10160</xdr:rowOff>
    </xdr:from>
    <xdr:to>
      <xdr:col>55</xdr:col>
      <xdr:colOff>0</xdr:colOff>
      <xdr:row>62</xdr:row>
      <xdr:rowOff>13970</xdr:rowOff>
    </xdr:to>
    <xdr:cxnSp macro="">
      <xdr:nvCxnSpPr>
        <xdr:cNvPr id="240" name="直線コネクタ 239"/>
        <xdr:cNvCxnSpPr/>
      </xdr:nvCxnSpPr>
      <xdr:spPr>
        <a:xfrm>
          <a:off x="8210550" y="10640060"/>
          <a:ext cx="695325"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135890</xdr:rowOff>
    </xdr:from>
    <xdr:to>
      <xdr:col>46</xdr:col>
      <xdr:colOff>38100</xdr:colOff>
      <xdr:row>62</xdr:row>
      <xdr:rowOff>66040</xdr:rowOff>
    </xdr:to>
    <xdr:sp macro="" textlink="">
      <xdr:nvSpPr>
        <xdr:cNvPr id="241" name="楕円 240"/>
        <xdr:cNvSpPr/>
      </xdr:nvSpPr>
      <xdr:spPr>
        <a:xfrm>
          <a:off x="7413625" y="1059434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10160</xdr:rowOff>
    </xdr:from>
    <xdr:to>
      <xdr:col>50</xdr:col>
      <xdr:colOff>114300</xdr:colOff>
      <xdr:row>62</xdr:row>
      <xdr:rowOff>15240</xdr:rowOff>
    </xdr:to>
    <xdr:cxnSp macro="">
      <xdr:nvCxnSpPr>
        <xdr:cNvPr id="242" name="直線コネクタ 241"/>
        <xdr:cNvCxnSpPr/>
      </xdr:nvCxnSpPr>
      <xdr:spPr>
        <a:xfrm flipV="1">
          <a:off x="7445375" y="10640060"/>
          <a:ext cx="765175"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142240</xdr:rowOff>
    </xdr:from>
    <xdr:to>
      <xdr:col>41</xdr:col>
      <xdr:colOff>101600</xdr:colOff>
      <xdr:row>62</xdr:row>
      <xdr:rowOff>72390</xdr:rowOff>
    </xdr:to>
    <xdr:sp macro="" textlink="">
      <xdr:nvSpPr>
        <xdr:cNvPr id="243" name="楕円 242"/>
        <xdr:cNvSpPr/>
      </xdr:nvSpPr>
      <xdr:spPr>
        <a:xfrm>
          <a:off x="6638925" y="10600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15240</xdr:rowOff>
    </xdr:from>
    <xdr:to>
      <xdr:col>45</xdr:col>
      <xdr:colOff>177800</xdr:colOff>
      <xdr:row>62</xdr:row>
      <xdr:rowOff>21590</xdr:rowOff>
    </xdr:to>
    <xdr:cxnSp macro="">
      <xdr:nvCxnSpPr>
        <xdr:cNvPr id="244" name="直線コネクタ 243"/>
        <xdr:cNvCxnSpPr/>
      </xdr:nvCxnSpPr>
      <xdr:spPr>
        <a:xfrm flipV="1">
          <a:off x="6689725" y="10645140"/>
          <a:ext cx="75565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137177</xdr:rowOff>
    </xdr:from>
    <xdr:ext cx="469744" cy="259045"/>
    <xdr:sp macro="" textlink="">
      <xdr:nvSpPr>
        <xdr:cNvPr id="245" name="n_1aveValue【体育館・プール】&#10;一人当たり面積"/>
        <xdr:cNvSpPr txBox="1"/>
      </xdr:nvSpPr>
      <xdr:spPr>
        <a:xfrm>
          <a:off x="7991552" y="1076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154957</xdr:rowOff>
    </xdr:from>
    <xdr:ext cx="469744" cy="259045"/>
    <xdr:sp macro="" textlink="">
      <xdr:nvSpPr>
        <xdr:cNvPr id="246" name="n_2aveValue【体育館・プール】&#10;一人当たり面積"/>
        <xdr:cNvSpPr txBox="1"/>
      </xdr:nvSpPr>
      <xdr:spPr>
        <a:xfrm>
          <a:off x="7258127" y="10784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165117</xdr:rowOff>
    </xdr:from>
    <xdr:ext cx="469744" cy="259045"/>
    <xdr:sp macro="" textlink="">
      <xdr:nvSpPr>
        <xdr:cNvPr id="247" name="n_3aveValue【体育館・プール】&#10;一人当たり面積"/>
        <xdr:cNvSpPr txBox="1"/>
      </xdr:nvSpPr>
      <xdr:spPr>
        <a:xfrm>
          <a:off x="6483427" y="10795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72407</xdr:rowOff>
    </xdr:from>
    <xdr:ext cx="469744" cy="259045"/>
    <xdr:sp macro="" textlink="">
      <xdr:nvSpPr>
        <xdr:cNvPr id="248" name="n_4aveValue【体育館・プール】&#10;一人当たり面積"/>
        <xdr:cNvSpPr txBox="1"/>
      </xdr:nvSpPr>
      <xdr:spPr>
        <a:xfrm>
          <a:off x="5737302" y="1053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77487</xdr:rowOff>
    </xdr:from>
    <xdr:ext cx="469744" cy="259045"/>
    <xdr:sp macro="" textlink="">
      <xdr:nvSpPr>
        <xdr:cNvPr id="249" name="n_1mainValue【体育館・プール】&#10;一人当たり面積"/>
        <xdr:cNvSpPr txBox="1"/>
      </xdr:nvSpPr>
      <xdr:spPr>
        <a:xfrm>
          <a:off x="7991552" y="10364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82567</xdr:rowOff>
    </xdr:from>
    <xdr:ext cx="469744" cy="259045"/>
    <xdr:sp macro="" textlink="">
      <xdr:nvSpPr>
        <xdr:cNvPr id="250" name="n_2mainValue【体育館・プール】&#10;一人当たり面積"/>
        <xdr:cNvSpPr txBox="1"/>
      </xdr:nvSpPr>
      <xdr:spPr>
        <a:xfrm>
          <a:off x="7258127" y="1036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88917</xdr:rowOff>
    </xdr:from>
    <xdr:ext cx="469744" cy="259045"/>
    <xdr:sp macro="" textlink="">
      <xdr:nvSpPr>
        <xdr:cNvPr id="251" name="n_3mainValue【体育館・プール】&#10;一人当たり面積"/>
        <xdr:cNvSpPr txBox="1"/>
      </xdr:nvSpPr>
      <xdr:spPr>
        <a:xfrm>
          <a:off x="6483427" y="10375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2" name="正方形/長方形 251"/>
        <xdr:cNvSpPr/>
      </xdr:nvSpPr>
      <xdr:spPr>
        <a:xfrm>
          <a:off x="647700" y="1181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3" name="正方形/長方形 252"/>
        <xdr:cNvSpPr/>
      </xdr:nvSpPr>
      <xdr:spPr>
        <a:xfrm>
          <a:off x="7747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4" name="正方形/長方形 253"/>
        <xdr:cNvSpPr/>
      </xdr:nvSpPr>
      <xdr:spPr>
        <a:xfrm>
          <a:off x="7747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5" name="正方形/長方形 254"/>
        <xdr:cNvSpPr/>
      </xdr:nvSpPr>
      <xdr:spPr>
        <a:xfrm>
          <a:off x="16192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6" name="正方形/長方形 255"/>
        <xdr:cNvSpPr/>
      </xdr:nvSpPr>
      <xdr:spPr>
        <a:xfrm>
          <a:off x="16192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7" name="正方形/長方形 256"/>
        <xdr:cNvSpPr/>
      </xdr:nvSpPr>
      <xdr:spPr>
        <a:xfrm>
          <a:off x="25908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8" name="正方形/長方形 257"/>
        <xdr:cNvSpPr/>
      </xdr:nvSpPr>
      <xdr:spPr>
        <a:xfrm>
          <a:off x="25908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9" name="正方形/長方形 258"/>
        <xdr:cNvSpPr/>
      </xdr:nvSpPr>
      <xdr:spPr>
        <a:xfrm>
          <a:off x="647700" y="1295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0" name="テキスト ボックス 259"/>
        <xdr:cNvSpPr txBox="1"/>
      </xdr:nvSpPr>
      <xdr:spPr>
        <a:xfrm>
          <a:off x="63817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1" name="直線コネクタ 260"/>
        <xdr:cNvCxnSpPr/>
      </xdr:nvCxnSpPr>
      <xdr:spPr>
        <a:xfrm>
          <a:off x="647700" y="1524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2" name="テキスト ボックス 261"/>
        <xdr:cNvSpPr txBox="1"/>
      </xdr:nvSpPr>
      <xdr:spPr>
        <a:xfrm>
          <a:off x="266246"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63" name="直線コネクタ 262"/>
        <xdr:cNvCxnSpPr/>
      </xdr:nvCxnSpPr>
      <xdr:spPr>
        <a:xfrm>
          <a:off x="647700" y="14913429"/>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64" name="テキスト ボックス 263"/>
        <xdr:cNvSpPr txBox="1"/>
      </xdr:nvSpPr>
      <xdr:spPr>
        <a:xfrm>
          <a:off x="266246"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65" name="直線コネクタ 264"/>
        <xdr:cNvCxnSpPr/>
      </xdr:nvCxnSpPr>
      <xdr:spPr>
        <a:xfrm>
          <a:off x="647700" y="1458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66" name="テキスト ボックス 265"/>
        <xdr:cNvSpPr txBox="1"/>
      </xdr:nvSpPr>
      <xdr:spPr>
        <a:xfrm>
          <a:off x="3208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67" name="直線コネクタ 266"/>
        <xdr:cNvCxnSpPr/>
      </xdr:nvCxnSpPr>
      <xdr:spPr>
        <a:xfrm>
          <a:off x="647700" y="14260286"/>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68" name="テキスト ボックス 267"/>
        <xdr:cNvSpPr txBox="1"/>
      </xdr:nvSpPr>
      <xdr:spPr>
        <a:xfrm>
          <a:off x="3208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69" name="直線コネクタ 268"/>
        <xdr:cNvCxnSpPr/>
      </xdr:nvCxnSpPr>
      <xdr:spPr>
        <a:xfrm>
          <a:off x="647700" y="13933714"/>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70" name="テキスト ボックス 269"/>
        <xdr:cNvSpPr txBox="1"/>
      </xdr:nvSpPr>
      <xdr:spPr>
        <a:xfrm>
          <a:off x="3208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71" name="直線コネクタ 270"/>
        <xdr:cNvCxnSpPr/>
      </xdr:nvCxnSpPr>
      <xdr:spPr>
        <a:xfrm>
          <a:off x="647700" y="1360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72" name="テキスト ボックス 271"/>
        <xdr:cNvSpPr txBox="1"/>
      </xdr:nvSpPr>
      <xdr:spPr>
        <a:xfrm>
          <a:off x="3208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73" name="直線コネクタ 272"/>
        <xdr:cNvCxnSpPr/>
      </xdr:nvCxnSpPr>
      <xdr:spPr>
        <a:xfrm>
          <a:off x="647700" y="13280571"/>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74" name="テキスト ボックス 273"/>
        <xdr:cNvSpPr txBox="1"/>
      </xdr:nvSpPr>
      <xdr:spPr>
        <a:xfrm>
          <a:off x="36591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5" name="直線コネクタ 274"/>
        <xdr:cNvCxnSpPr/>
      </xdr:nvCxnSpPr>
      <xdr:spPr>
        <a:xfrm>
          <a:off x="647700" y="1295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76" name="【福祉施設】&#10;有形固定資産減価償却率グラフ枠"/>
        <xdr:cNvSpPr/>
      </xdr:nvSpPr>
      <xdr:spPr>
        <a:xfrm>
          <a:off x="647700" y="1295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118111</xdr:rowOff>
    </xdr:from>
    <xdr:to>
      <xdr:col>24</xdr:col>
      <xdr:colOff>62865</xdr:colOff>
      <xdr:row>86</xdr:row>
      <xdr:rowOff>124642</xdr:rowOff>
    </xdr:to>
    <xdr:cxnSp macro="">
      <xdr:nvCxnSpPr>
        <xdr:cNvPr id="277" name="直線コネクタ 276"/>
        <xdr:cNvCxnSpPr/>
      </xdr:nvCxnSpPr>
      <xdr:spPr>
        <a:xfrm flipV="1">
          <a:off x="3949065" y="13319761"/>
          <a:ext cx="0" cy="1549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128469</xdr:rowOff>
    </xdr:from>
    <xdr:ext cx="405111" cy="259045"/>
    <xdr:sp macro="" textlink="">
      <xdr:nvSpPr>
        <xdr:cNvPr id="278" name="【福祉施設】&#10;有形固定資産減価償却率最小値テキスト"/>
        <xdr:cNvSpPr txBox="1"/>
      </xdr:nvSpPr>
      <xdr:spPr>
        <a:xfrm>
          <a:off x="3987800" y="14873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124642</xdr:rowOff>
    </xdr:from>
    <xdr:to>
      <xdr:col>24</xdr:col>
      <xdr:colOff>152400</xdr:colOff>
      <xdr:row>86</xdr:row>
      <xdr:rowOff>124642</xdr:rowOff>
    </xdr:to>
    <xdr:cxnSp macro="">
      <xdr:nvCxnSpPr>
        <xdr:cNvPr id="279" name="直線コネクタ 278"/>
        <xdr:cNvCxnSpPr/>
      </xdr:nvCxnSpPr>
      <xdr:spPr>
        <a:xfrm>
          <a:off x="3889375" y="1486934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64788</xdr:rowOff>
    </xdr:from>
    <xdr:ext cx="340478" cy="259045"/>
    <xdr:sp macro="" textlink="">
      <xdr:nvSpPr>
        <xdr:cNvPr id="280" name="【福祉施設】&#10;有形固定資産減価償却率最大値テキスト"/>
        <xdr:cNvSpPr txBox="1"/>
      </xdr:nvSpPr>
      <xdr:spPr>
        <a:xfrm>
          <a:off x="3987800" y="130949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118111</xdr:rowOff>
    </xdr:from>
    <xdr:to>
      <xdr:col>24</xdr:col>
      <xdr:colOff>152400</xdr:colOff>
      <xdr:row>77</xdr:row>
      <xdr:rowOff>118111</xdr:rowOff>
    </xdr:to>
    <xdr:cxnSp macro="">
      <xdr:nvCxnSpPr>
        <xdr:cNvPr id="281" name="直線コネクタ 280"/>
        <xdr:cNvCxnSpPr/>
      </xdr:nvCxnSpPr>
      <xdr:spPr>
        <a:xfrm>
          <a:off x="3889375" y="1331976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73858</xdr:rowOff>
    </xdr:from>
    <xdr:ext cx="405111" cy="259045"/>
    <xdr:sp macro="" textlink="">
      <xdr:nvSpPr>
        <xdr:cNvPr id="282" name="【福祉施設】&#10;有形固定資産減価償却率平均値テキスト"/>
        <xdr:cNvSpPr txBox="1"/>
      </xdr:nvSpPr>
      <xdr:spPr>
        <a:xfrm>
          <a:off x="3987800" y="139613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50981</xdr:rowOff>
    </xdr:from>
    <xdr:to>
      <xdr:col>24</xdr:col>
      <xdr:colOff>114300</xdr:colOff>
      <xdr:row>82</xdr:row>
      <xdr:rowOff>152581</xdr:rowOff>
    </xdr:to>
    <xdr:sp macro="" textlink="">
      <xdr:nvSpPr>
        <xdr:cNvPr id="283" name="フローチャート: 判断 282"/>
        <xdr:cNvSpPr/>
      </xdr:nvSpPr>
      <xdr:spPr>
        <a:xfrm>
          <a:off x="3898900" y="1410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39551</xdr:rowOff>
    </xdr:from>
    <xdr:to>
      <xdr:col>20</xdr:col>
      <xdr:colOff>38100</xdr:colOff>
      <xdr:row>82</xdr:row>
      <xdr:rowOff>141151</xdr:rowOff>
    </xdr:to>
    <xdr:sp macro="" textlink="">
      <xdr:nvSpPr>
        <xdr:cNvPr id="284" name="フローチャート: 判断 283"/>
        <xdr:cNvSpPr/>
      </xdr:nvSpPr>
      <xdr:spPr>
        <a:xfrm>
          <a:off x="3203575" y="14098451"/>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10161</xdr:rowOff>
    </xdr:from>
    <xdr:to>
      <xdr:col>15</xdr:col>
      <xdr:colOff>101600</xdr:colOff>
      <xdr:row>82</xdr:row>
      <xdr:rowOff>111761</xdr:rowOff>
    </xdr:to>
    <xdr:sp macro="" textlink="">
      <xdr:nvSpPr>
        <xdr:cNvPr id="285" name="フローチャート: 判断 284"/>
        <xdr:cNvSpPr/>
      </xdr:nvSpPr>
      <xdr:spPr>
        <a:xfrm>
          <a:off x="2428875"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168548</xdr:rowOff>
    </xdr:from>
    <xdr:to>
      <xdr:col>10</xdr:col>
      <xdr:colOff>165100</xdr:colOff>
      <xdr:row>82</xdr:row>
      <xdr:rowOff>98698</xdr:rowOff>
    </xdr:to>
    <xdr:sp macro="" textlink="">
      <xdr:nvSpPr>
        <xdr:cNvPr id="286" name="フローチャート: 判断 285"/>
        <xdr:cNvSpPr/>
      </xdr:nvSpPr>
      <xdr:spPr>
        <a:xfrm>
          <a:off x="1682750" y="1405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68943</xdr:rowOff>
    </xdr:from>
    <xdr:to>
      <xdr:col>6</xdr:col>
      <xdr:colOff>38100</xdr:colOff>
      <xdr:row>81</xdr:row>
      <xdr:rowOff>170543</xdr:rowOff>
    </xdr:to>
    <xdr:sp macro="" textlink="">
      <xdr:nvSpPr>
        <xdr:cNvPr id="287" name="フローチャート: 判断 286"/>
        <xdr:cNvSpPr/>
      </xdr:nvSpPr>
      <xdr:spPr>
        <a:xfrm>
          <a:off x="936625" y="13956393"/>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8" name="テキスト ボックス 287"/>
        <xdr:cNvSpPr txBox="1"/>
      </xdr:nvSpPr>
      <xdr:spPr>
        <a:xfrm>
          <a:off x="37877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9" name="テキスト ボックス 288"/>
        <xdr:cNvSpPr txBox="1"/>
      </xdr:nvSpPr>
      <xdr:spPr>
        <a:xfrm>
          <a:off x="30734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0" name="テキスト ボックス 289"/>
        <xdr:cNvSpPr txBox="1"/>
      </xdr:nvSpPr>
      <xdr:spPr>
        <a:xfrm>
          <a:off x="23177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1" name="テキスト ボックス 290"/>
        <xdr:cNvSpPr txBox="1"/>
      </xdr:nvSpPr>
      <xdr:spPr>
        <a:xfrm>
          <a:off x="15716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2" name="テキスト ボックス 291"/>
        <xdr:cNvSpPr txBox="1"/>
      </xdr:nvSpPr>
      <xdr:spPr>
        <a:xfrm>
          <a:off x="8064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72208</xdr:rowOff>
    </xdr:from>
    <xdr:to>
      <xdr:col>24</xdr:col>
      <xdr:colOff>114300</xdr:colOff>
      <xdr:row>84</xdr:row>
      <xdr:rowOff>2358</xdr:rowOff>
    </xdr:to>
    <xdr:sp macro="" textlink="">
      <xdr:nvSpPr>
        <xdr:cNvPr id="293" name="楕円 292"/>
        <xdr:cNvSpPr/>
      </xdr:nvSpPr>
      <xdr:spPr>
        <a:xfrm>
          <a:off x="3898900" y="14302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50635</xdr:rowOff>
    </xdr:from>
    <xdr:ext cx="405111" cy="259045"/>
    <xdr:sp macro="" textlink="">
      <xdr:nvSpPr>
        <xdr:cNvPr id="294" name="【福祉施設】&#10;有形固定資産減価償却率該当値テキスト"/>
        <xdr:cNvSpPr txBox="1"/>
      </xdr:nvSpPr>
      <xdr:spPr>
        <a:xfrm>
          <a:off x="3987800" y="14280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62412</xdr:rowOff>
    </xdr:from>
    <xdr:to>
      <xdr:col>20</xdr:col>
      <xdr:colOff>38100</xdr:colOff>
      <xdr:row>83</xdr:row>
      <xdr:rowOff>164012</xdr:rowOff>
    </xdr:to>
    <xdr:sp macro="" textlink="">
      <xdr:nvSpPr>
        <xdr:cNvPr id="295" name="楕円 294"/>
        <xdr:cNvSpPr/>
      </xdr:nvSpPr>
      <xdr:spPr>
        <a:xfrm>
          <a:off x="3203575" y="14292762"/>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113212</xdr:rowOff>
    </xdr:from>
    <xdr:to>
      <xdr:col>24</xdr:col>
      <xdr:colOff>63500</xdr:colOff>
      <xdr:row>83</xdr:row>
      <xdr:rowOff>123008</xdr:rowOff>
    </xdr:to>
    <xdr:cxnSp macro="">
      <xdr:nvCxnSpPr>
        <xdr:cNvPr id="296" name="直線コネクタ 295"/>
        <xdr:cNvCxnSpPr/>
      </xdr:nvCxnSpPr>
      <xdr:spPr>
        <a:xfrm>
          <a:off x="3235325" y="14343562"/>
          <a:ext cx="714375"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28121</xdr:rowOff>
    </xdr:from>
    <xdr:to>
      <xdr:col>15</xdr:col>
      <xdr:colOff>101600</xdr:colOff>
      <xdr:row>83</xdr:row>
      <xdr:rowOff>129721</xdr:rowOff>
    </xdr:to>
    <xdr:sp macro="" textlink="">
      <xdr:nvSpPr>
        <xdr:cNvPr id="297" name="楕円 296"/>
        <xdr:cNvSpPr/>
      </xdr:nvSpPr>
      <xdr:spPr>
        <a:xfrm>
          <a:off x="2428875" y="14258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78921</xdr:rowOff>
    </xdr:from>
    <xdr:to>
      <xdr:col>19</xdr:col>
      <xdr:colOff>177800</xdr:colOff>
      <xdr:row>83</xdr:row>
      <xdr:rowOff>113212</xdr:rowOff>
    </xdr:to>
    <xdr:cxnSp macro="">
      <xdr:nvCxnSpPr>
        <xdr:cNvPr id="298" name="直線コネクタ 297"/>
        <xdr:cNvCxnSpPr/>
      </xdr:nvCxnSpPr>
      <xdr:spPr>
        <a:xfrm>
          <a:off x="2479675" y="14309271"/>
          <a:ext cx="75565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160382</xdr:rowOff>
    </xdr:from>
    <xdr:to>
      <xdr:col>10</xdr:col>
      <xdr:colOff>165100</xdr:colOff>
      <xdr:row>83</xdr:row>
      <xdr:rowOff>90532</xdr:rowOff>
    </xdr:to>
    <xdr:sp macro="" textlink="">
      <xdr:nvSpPr>
        <xdr:cNvPr id="299" name="楕円 298"/>
        <xdr:cNvSpPr/>
      </xdr:nvSpPr>
      <xdr:spPr>
        <a:xfrm>
          <a:off x="1682750" y="1421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39732</xdr:rowOff>
    </xdr:from>
    <xdr:to>
      <xdr:col>15</xdr:col>
      <xdr:colOff>50800</xdr:colOff>
      <xdr:row>83</xdr:row>
      <xdr:rowOff>78921</xdr:rowOff>
    </xdr:to>
    <xdr:cxnSp macro="">
      <xdr:nvCxnSpPr>
        <xdr:cNvPr id="300" name="直線コネクタ 299"/>
        <xdr:cNvCxnSpPr/>
      </xdr:nvCxnSpPr>
      <xdr:spPr>
        <a:xfrm>
          <a:off x="1733550" y="14270082"/>
          <a:ext cx="746125"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157678</xdr:rowOff>
    </xdr:from>
    <xdr:ext cx="405111" cy="259045"/>
    <xdr:sp macro="" textlink="">
      <xdr:nvSpPr>
        <xdr:cNvPr id="301" name="n_1aveValue【福祉施設】&#10;有形固定資産減価償却率"/>
        <xdr:cNvSpPr txBox="1"/>
      </xdr:nvSpPr>
      <xdr:spPr>
        <a:xfrm>
          <a:off x="3067694" y="1387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128288</xdr:rowOff>
    </xdr:from>
    <xdr:ext cx="405111" cy="259045"/>
    <xdr:sp macro="" textlink="">
      <xdr:nvSpPr>
        <xdr:cNvPr id="302" name="n_2aveValue【福祉施設】&#10;有形固定資産減価償却率"/>
        <xdr:cNvSpPr txBox="1"/>
      </xdr:nvSpPr>
      <xdr:spPr>
        <a:xfrm>
          <a:off x="2305694" y="1384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115225</xdr:rowOff>
    </xdr:from>
    <xdr:ext cx="405111" cy="259045"/>
    <xdr:sp macro="" textlink="">
      <xdr:nvSpPr>
        <xdr:cNvPr id="303" name="n_3aveValue【福祉施設】&#10;有形固定資産減価償却率"/>
        <xdr:cNvSpPr txBox="1"/>
      </xdr:nvSpPr>
      <xdr:spPr>
        <a:xfrm>
          <a:off x="1559569" y="13831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15620</xdr:rowOff>
    </xdr:from>
    <xdr:ext cx="405111" cy="259045"/>
    <xdr:sp macro="" textlink="">
      <xdr:nvSpPr>
        <xdr:cNvPr id="304" name="n_4aveValue【福祉施設】&#10;有形固定資産減価償却率"/>
        <xdr:cNvSpPr txBox="1"/>
      </xdr:nvSpPr>
      <xdr:spPr>
        <a:xfrm>
          <a:off x="813444" y="13731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155139</xdr:rowOff>
    </xdr:from>
    <xdr:ext cx="405111" cy="259045"/>
    <xdr:sp macro="" textlink="">
      <xdr:nvSpPr>
        <xdr:cNvPr id="305" name="n_1mainValue【福祉施設】&#10;有形固定資産減価償却率"/>
        <xdr:cNvSpPr txBox="1"/>
      </xdr:nvSpPr>
      <xdr:spPr>
        <a:xfrm>
          <a:off x="3067694" y="14385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120848</xdr:rowOff>
    </xdr:from>
    <xdr:ext cx="405111" cy="259045"/>
    <xdr:sp macro="" textlink="">
      <xdr:nvSpPr>
        <xdr:cNvPr id="306" name="n_2mainValue【福祉施設】&#10;有形固定資産減価償却率"/>
        <xdr:cNvSpPr txBox="1"/>
      </xdr:nvSpPr>
      <xdr:spPr>
        <a:xfrm>
          <a:off x="2305694" y="14351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81659</xdr:rowOff>
    </xdr:from>
    <xdr:ext cx="405111" cy="259045"/>
    <xdr:sp macro="" textlink="">
      <xdr:nvSpPr>
        <xdr:cNvPr id="307" name="n_3mainValue【福祉施設】&#10;有形固定資産減価償却率"/>
        <xdr:cNvSpPr txBox="1"/>
      </xdr:nvSpPr>
      <xdr:spPr>
        <a:xfrm>
          <a:off x="1559569" y="14312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8" name="正方形/長方形 307"/>
        <xdr:cNvSpPr/>
      </xdr:nvSpPr>
      <xdr:spPr>
        <a:xfrm>
          <a:off x="5632450" y="1181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9" name="正方形/長方形 308"/>
        <xdr:cNvSpPr/>
      </xdr:nvSpPr>
      <xdr:spPr>
        <a:xfrm>
          <a:off x="573087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0" name="正方形/長方形 309"/>
        <xdr:cNvSpPr/>
      </xdr:nvSpPr>
      <xdr:spPr>
        <a:xfrm>
          <a:off x="573087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1" name="正方形/長方形 310"/>
        <xdr:cNvSpPr/>
      </xdr:nvSpPr>
      <xdr:spPr>
        <a:xfrm>
          <a:off x="66040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2" name="正方形/長方形 311"/>
        <xdr:cNvSpPr/>
      </xdr:nvSpPr>
      <xdr:spPr>
        <a:xfrm>
          <a:off x="66040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3" name="正方形/長方形 312"/>
        <xdr:cNvSpPr/>
      </xdr:nvSpPr>
      <xdr:spPr>
        <a:xfrm>
          <a:off x="75755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4" name="正方形/長方形 313"/>
        <xdr:cNvSpPr/>
      </xdr:nvSpPr>
      <xdr:spPr>
        <a:xfrm>
          <a:off x="75755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5" name="正方形/長方形 314"/>
        <xdr:cNvSpPr/>
      </xdr:nvSpPr>
      <xdr:spPr>
        <a:xfrm>
          <a:off x="5632450" y="1295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6" name="テキスト ボックス 315"/>
        <xdr:cNvSpPr txBox="1"/>
      </xdr:nvSpPr>
      <xdr:spPr>
        <a:xfrm>
          <a:off x="559435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7" name="直線コネクタ 316"/>
        <xdr:cNvCxnSpPr/>
      </xdr:nvCxnSpPr>
      <xdr:spPr>
        <a:xfrm>
          <a:off x="5632450" y="1524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8" name="直線コネクタ 317"/>
        <xdr:cNvCxnSpPr/>
      </xdr:nvCxnSpPr>
      <xdr:spPr>
        <a:xfrm>
          <a:off x="5632450" y="14859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9" name="テキスト ボックス 318"/>
        <xdr:cNvSpPr txBox="1"/>
      </xdr:nvSpPr>
      <xdr:spPr>
        <a:xfrm>
          <a:off x="52224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20" name="直線コネクタ 319"/>
        <xdr:cNvCxnSpPr/>
      </xdr:nvCxnSpPr>
      <xdr:spPr>
        <a:xfrm>
          <a:off x="5632450" y="14478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21" name="テキスト ボックス 320"/>
        <xdr:cNvSpPr txBox="1"/>
      </xdr:nvSpPr>
      <xdr:spPr>
        <a:xfrm>
          <a:off x="52224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2" name="直線コネクタ 321"/>
        <xdr:cNvCxnSpPr/>
      </xdr:nvCxnSpPr>
      <xdr:spPr>
        <a:xfrm>
          <a:off x="5632450" y="14097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3" name="テキスト ボックス 322"/>
        <xdr:cNvSpPr txBox="1"/>
      </xdr:nvSpPr>
      <xdr:spPr>
        <a:xfrm>
          <a:off x="52224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4" name="直線コネクタ 323"/>
        <xdr:cNvCxnSpPr/>
      </xdr:nvCxnSpPr>
      <xdr:spPr>
        <a:xfrm>
          <a:off x="5632450" y="13716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5" name="テキスト ボックス 324"/>
        <xdr:cNvSpPr txBox="1"/>
      </xdr:nvSpPr>
      <xdr:spPr>
        <a:xfrm>
          <a:off x="52224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6" name="直線コネクタ 325"/>
        <xdr:cNvCxnSpPr/>
      </xdr:nvCxnSpPr>
      <xdr:spPr>
        <a:xfrm>
          <a:off x="5632450" y="13335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7" name="テキスト ボックス 326"/>
        <xdr:cNvSpPr txBox="1"/>
      </xdr:nvSpPr>
      <xdr:spPr>
        <a:xfrm>
          <a:off x="52224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8" name="直線コネクタ 327"/>
        <xdr:cNvCxnSpPr/>
      </xdr:nvCxnSpPr>
      <xdr:spPr>
        <a:xfrm>
          <a:off x="5632450" y="1295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9" name="テキスト ボックス 328"/>
        <xdr:cNvSpPr txBox="1"/>
      </xdr:nvSpPr>
      <xdr:spPr>
        <a:xfrm>
          <a:off x="52224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0" name="【福祉施設】&#10;一人当たり面積グラフ枠"/>
        <xdr:cNvSpPr/>
      </xdr:nvSpPr>
      <xdr:spPr>
        <a:xfrm>
          <a:off x="5632450" y="1295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38100</xdr:rowOff>
    </xdr:from>
    <xdr:to>
      <xdr:col>54</xdr:col>
      <xdr:colOff>189865</xdr:colOff>
      <xdr:row>86</xdr:row>
      <xdr:rowOff>91439</xdr:rowOff>
    </xdr:to>
    <xdr:cxnSp macro="">
      <xdr:nvCxnSpPr>
        <xdr:cNvPr id="331" name="直線コネクタ 330"/>
        <xdr:cNvCxnSpPr/>
      </xdr:nvCxnSpPr>
      <xdr:spPr>
        <a:xfrm flipV="1">
          <a:off x="8905240" y="13411200"/>
          <a:ext cx="0" cy="1424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95266</xdr:rowOff>
    </xdr:from>
    <xdr:ext cx="469744" cy="259045"/>
    <xdr:sp macro="" textlink="">
      <xdr:nvSpPr>
        <xdr:cNvPr id="332" name="【福祉施設】&#10;一人当たり面積最小値テキスト"/>
        <xdr:cNvSpPr txBox="1"/>
      </xdr:nvSpPr>
      <xdr:spPr>
        <a:xfrm>
          <a:off x="8943975" y="1483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91439</xdr:rowOff>
    </xdr:from>
    <xdr:to>
      <xdr:col>55</xdr:col>
      <xdr:colOff>88900</xdr:colOff>
      <xdr:row>86</xdr:row>
      <xdr:rowOff>91439</xdr:rowOff>
    </xdr:to>
    <xdr:cxnSp macro="">
      <xdr:nvCxnSpPr>
        <xdr:cNvPr id="333" name="直線コネクタ 332"/>
        <xdr:cNvCxnSpPr/>
      </xdr:nvCxnSpPr>
      <xdr:spPr>
        <a:xfrm>
          <a:off x="8845550" y="1483613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156227</xdr:rowOff>
    </xdr:from>
    <xdr:ext cx="469744" cy="259045"/>
    <xdr:sp macro="" textlink="">
      <xdr:nvSpPr>
        <xdr:cNvPr id="334" name="【福祉施設】&#10;一人当たり面積最大値テキスト"/>
        <xdr:cNvSpPr txBox="1"/>
      </xdr:nvSpPr>
      <xdr:spPr>
        <a:xfrm>
          <a:off x="8943975"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38100</xdr:rowOff>
    </xdr:from>
    <xdr:to>
      <xdr:col>55</xdr:col>
      <xdr:colOff>88900</xdr:colOff>
      <xdr:row>78</xdr:row>
      <xdr:rowOff>38100</xdr:rowOff>
    </xdr:to>
    <xdr:cxnSp macro="">
      <xdr:nvCxnSpPr>
        <xdr:cNvPr id="335" name="直線コネクタ 334"/>
        <xdr:cNvCxnSpPr/>
      </xdr:nvCxnSpPr>
      <xdr:spPr>
        <a:xfrm>
          <a:off x="8845550" y="134112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137177</xdr:rowOff>
    </xdr:from>
    <xdr:ext cx="469744" cy="259045"/>
    <xdr:sp macro="" textlink="">
      <xdr:nvSpPr>
        <xdr:cNvPr id="336" name="【福祉施設】&#10;一人当たり面積平均値テキスト"/>
        <xdr:cNvSpPr txBox="1"/>
      </xdr:nvSpPr>
      <xdr:spPr>
        <a:xfrm>
          <a:off x="8943975" y="14367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158750</xdr:rowOff>
    </xdr:from>
    <xdr:to>
      <xdr:col>55</xdr:col>
      <xdr:colOff>50800</xdr:colOff>
      <xdr:row>84</xdr:row>
      <xdr:rowOff>88900</xdr:rowOff>
    </xdr:to>
    <xdr:sp macro="" textlink="">
      <xdr:nvSpPr>
        <xdr:cNvPr id="337" name="フローチャート: 判断 336"/>
        <xdr:cNvSpPr/>
      </xdr:nvSpPr>
      <xdr:spPr>
        <a:xfrm>
          <a:off x="8883650" y="143891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170180</xdr:rowOff>
    </xdr:from>
    <xdr:to>
      <xdr:col>50</xdr:col>
      <xdr:colOff>165100</xdr:colOff>
      <xdr:row>84</xdr:row>
      <xdr:rowOff>100330</xdr:rowOff>
    </xdr:to>
    <xdr:sp macro="" textlink="">
      <xdr:nvSpPr>
        <xdr:cNvPr id="338" name="フローチャート: 判断 337"/>
        <xdr:cNvSpPr/>
      </xdr:nvSpPr>
      <xdr:spPr>
        <a:xfrm>
          <a:off x="8159750" y="1440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128270</xdr:rowOff>
    </xdr:from>
    <xdr:to>
      <xdr:col>46</xdr:col>
      <xdr:colOff>38100</xdr:colOff>
      <xdr:row>84</xdr:row>
      <xdr:rowOff>58420</xdr:rowOff>
    </xdr:to>
    <xdr:sp macro="" textlink="">
      <xdr:nvSpPr>
        <xdr:cNvPr id="339" name="フローチャート: 判断 338"/>
        <xdr:cNvSpPr/>
      </xdr:nvSpPr>
      <xdr:spPr>
        <a:xfrm>
          <a:off x="7413625" y="1435862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128270</xdr:rowOff>
    </xdr:from>
    <xdr:to>
      <xdr:col>41</xdr:col>
      <xdr:colOff>101600</xdr:colOff>
      <xdr:row>84</xdr:row>
      <xdr:rowOff>58420</xdr:rowOff>
    </xdr:to>
    <xdr:sp macro="" textlink="">
      <xdr:nvSpPr>
        <xdr:cNvPr id="340" name="フローチャート: 判断 339"/>
        <xdr:cNvSpPr/>
      </xdr:nvSpPr>
      <xdr:spPr>
        <a:xfrm>
          <a:off x="6638925" y="1435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71120</xdr:rowOff>
    </xdr:from>
    <xdr:to>
      <xdr:col>36</xdr:col>
      <xdr:colOff>165100</xdr:colOff>
      <xdr:row>85</xdr:row>
      <xdr:rowOff>1270</xdr:rowOff>
    </xdr:to>
    <xdr:sp macro="" textlink="">
      <xdr:nvSpPr>
        <xdr:cNvPr id="341" name="フローチャート: 判断 340"/>
        <xdr:cNvSpPr/>
      </xdr:nvSpPr>
      <xdr:spPr>
        <a:xfrm>
          <a:off x="5892800" y="1447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2" name="テキスト ボックス 341"/>
        <xdr:cNvSpPr txBox="1"/>
      </xdr:nvSpPr>
      <xdr:spPr>
        <a:xfrm>
          <a:off x="87439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3" name="テキスト ボックス 342"/>
        <xdr:cNvSpPr txBox="1"/>
      </xdr:nvSpPr>
      <xdr:spPr>
        <a:xfrm>
          <a:off x="80486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4" name="テキスト ボックス 343"/>
        <xdr:cNvSpPr txBox="1"/>
      </xdr:nvSpPr>
      <xdr:spPr>
        <a:xfrm>
          <a:off x="72834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5" name="テキスト ボックス 344"/>
        <xdr:cNvSpPr txBox="1"/>
      </xdr:nvSpPr>
      <xdr:spPr>
        <a:xfrm>
          <a:off x="652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6" name="テキスト ボックス 345"/>
        <xdr:cNvSpPr txBox="1"/>
      </xdr:nvSpPr>
      <xdr:spPr>
        <a:xfrm>
          <a:off x="57816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55880</xdr:rowOff>
    </xdr:from>
    <xdr:to>
      <xdr:col>55</xdr:col>
      <xdr:colOff>50800</xdr:colOff>
      <xdr:row>78</xdr:row>
      <xdr:rowOff>157480</xdr:rowOff>
    </xdr:to>
    <xdr:sp macro="" textlink="">
      <xdr:nvSpPr>
        <xdr:cNvPr id="347" name="楕円 346"/>
        <xdr:cNvSpPr/>
      </xdr:nvSpPr>
      <xdr:spPr>
        <a:xfrm>
          <a:off x="8883650" y="1342898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77</xdr:row>
      <xdr:rowOff>142257</xdr:rowOff>
    </xdr:from>
    <xdr:ext cx="469744" cy="259045"/>
    <xdr:sp macro="" textlink="">
      <xdr:nvSpPr>
        <xdr:cNvPr id="348" name="【福祉施設】&#10;一人当たり面積該当値テキスト"/>
        <xdr:cNvSpPr txBox="1"/>
      </xdr:nvSpPr>
      <xdr:spPr>
        <a:xfrm>
          <a:off x="8943975" y="13343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166370</xdr:rowOff>
    </xdr:from>
    <xdr:to>
      <xdr:col>50</xdr:col>
      <xdr:colOff>165100</xdr:colOff>
      <xdr:row>79</xdr:row>
      <xdr:rowOff>96520</xdr:rowOff>
    </xdr:to>
    <xdr:sp macro="" textlink="">
      <xdr:nvSpPr>
        <xdr:cNvPr id="349" name="楕円 348"/>
        <xdr:cNvSpPr/>
      </xdr:nvSpPr>
      <xdr:spPr>
        <a:xfrm>
          <a:off x="8159750" y="13539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78</xdr:row>
      <xdr:rowOff>106680</xdr:rowOff>
    </xdr:from>
    <xdr:to>
      <xdr:col>55</xdr:col>
      <xdr:colOff>0</xdr:colOff>
      <xdr:row>79</xdr:row>
      <xdr:rowOff>45720</xdr:rowOff>
    </xdr:to>
    <xdr:cxnSp macro="">
      <xdr:nvCxnSpPr>
        <xdr:cNvPr id="350" name="直線コネクタ 349"/>
        <xdr:cNvCxnSpPr/>
      </xdr:nvCxnSpPr>
      <xdr:spPr>
        <a:xfrm flipV="1">
          <a:off x="8210550" y="13479780"/>
          <a:ext cx="695325" cy="11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166370</xdr:rowOff>
    </xdr:from>
    <xdr:to>
      <xdr:col>46</xdr:col>
      <xdr:colOff>38100</xdr:colOff>
      <xdr:row>79</xdr:row>
      <xdr:rowOff>96520</xdr:rowOff>
    </xdr:to>
    <xdr:sp macro="" textlink="">
      <xdr:nvSpPr>
        <xdr:cNvPr id="351" name="楕円 350"/>
        <xdr:cNvSpPr/>
      </xdr:nvSpPr>
      <xdr:spPr>
        <a:xfrm>
          <a:off x="7413625" y="1353947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45720</xdr:rowOff>
    </xdr:from>
    <xdr:to>
      <xdr:col>50</xdr:col>
      <xdr:colOff>114300</xdr:colOff>
      <xdr:row>79</xdr:row>
      <xdr:rowOff>45720</xdr:rowOff>
    </xdr:to>
    <xdr:cxnSp macro="">
      <xdr:nvCxnSpPr>
        <xdr:cNvPr id="352" name="直線コネクタ 351"/>
        <xdr:cNvCxnSpPr/>
      </xdr:nvCxnSpPr>
      <xdr:spPr>
        <a:xfrm>
          <a:off x="7445375" y="13590270"/>
          <a:ext cx="7651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79</xdr:row>
      <xdr:rowOff>17780</xdr:rowOff>
    </xdr:from>
    <xdr:to>
      <xdr:col>41</xdr:col>
      <xdr:colOff>101600</xdr:colOff>
      <xdr:row>79</xdr:row>
      <xdr:rowOff>119380</xdr:rowOff>
    </xdr:to>
    <xdr:sp macro="" textlink="">
      <xdr:nvSpPr>
        <xdr:cNvPr id="353" name="楕円 352"/>
        <xdr:cNvSpPr/>
      </xdr:nvSpPr>
      <xdr:spPr>
        <a:xfrm>
          <a:off x="6638925" y="13562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79</xdr:row>
      <xdr:rowOff>45720</xdr:rowOff>
    </xdr:from>
    <xdr:to>
      <xdr:col>45</xdr:col>
      <xdr:colOff>177800</xdr:colOff>
      <xdr:row>79</xdr:row>
      <xdr:rowOff>68580</xdr:rowOff>
    </xdr:to>
    <xdr:cxnSp macro="">
      <xdr:nvCxnSpPr>
        <xdr:cNvPr id="354" name="直線コネクタ 353"/>
        <xdr:cNvCxnSpPr/>
      </xdr:nvCxnSpPr>
      <xdr:spPr>
        <a:xfrm flipV="1">
          <a:off x="6689725" y="13590270"/>
          <a:ext cx="75565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91457</xdr:rowOff>
    </xdr:from>
    <xdr:ext cx="469744" cy="259045"/>
    <xdr:sp macro="" textlink="">
      <xdr:nvSpPr>
        <xdr:cNvPr id="355" name="n_1aveValue【福祉施設】&#10;一人当たり面積"/>
        <xdr:cNvSpPr txBox="1"/>
      </xdr:nvSpPr>
      <xdr:spPr>
        <a:xfrm>
          <a:off x="7991552" y="1449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49547</xdr:rowOff>
    </xdr:from>
    <xdr:ext cx="469744" cy="259045"/>
    <xdr:sp macro="" textlink="">
      <xdr:nvSpPr>
        <xdr:cNvPr id="356" name="n_2aveValue【福祉施設】&#10;一人当たり面積"/>
        <xdr:cNvSpPr txBox="1"/>
      </xdr:nvSpPr>
      <xdr:spPr>
        <a:xfrm>
          <a:off x="7258127" y="1445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49547</xdr:rowOff>
    </xdr:from>
    <xdr:ext cx="469744" cy="259045"/>
    <xdr:sp macro="" textlink="">
      <xdr:nvSpPr>
        <xdr:cNvPr id="357" name="n_3aveValue【福祉施設】&#10;一人当たり面積"/>
        <xdr:cNvSpPr txBox="1"/>
      </xdr:nvSpPr>
      <xdr:spPr>
        <a:xfrm>
          <a:off x="6483427" y="1445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17797</xdr:rowOff>
    </xdr:from>
    <xdr:ext cx="469744" cy="259045"/>
    <xdr:sp macro="" textlink="">
      <xdr:nvSpPr>
        <xdr:cNvPr id="358" name="n_4aveValue【福祉施設】&#10;一人当たり面積"/>
        <xdr:cNvSpPr txBox="1"/>
      </xdr:nvSpPr>
      <xdr:spPr>
        <a:xfrm>
          <a:off x="5737302" y="1424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77</xdr:row>
      <xdr:rowOff>113047</xdr:rowOff>
    </xdr:from>
    <xdr:ext cx="469744" cy="259045"/>
    <xdr:sp macro="" textlink="">
      <xdr:nvSpPr>
        <xdr:cNvPr id="359" name="n_1mainValue【福祉施設】&#10;一人当たり面積"/>
        <xdr:cNvSpPr txBox="1"/>
      </xdr:nvSpPr>
      <xdr:spPr>
        <a:xfrm>
          <a:off x="7991552" y="1331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77</xdr:row>
      <xdr:rowOff>113047</xdr:rowOff>
    </xdr:from>
    <xdr:ext cx="469744" cy="259045"/>
    <xdr:sp macro="" textlink="">
      <xdr:nvSpPr>
        <xdr:cNvPr id="360" name="n_2mainValue【福祉施設】&#10;一人当たり面積"/>
        <xdr:cNvSpPr txBox="1"/>
      </xdr:nvSpPr>
      <xdr:spPr>
        <a:xfrm>
          <a:off x="7258127" y="1331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77</xdr:row>
      <xdr:rowOff>135907</xdr:rowOff>
    </xdr:from>
    <xdr:ext cx="469744" cy="259045"/>
    <xdr:sp macro="" textlink="">
      <xdr:nvSpPr>
        <xdr:cNvPr id="361" name="n_3mainValue【福祉施設】&#10;一人当たり面積"/>
        <xdr:cNvSpPr txBox="1"/>
      </xdr:nvSpPr>
      <xdr:spPr>
        <a:xfrm>
          <a:off x="6483427" y="1333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2" name="正方形/長方形 361"/>
        <xdr:cNvSpPr/>
      </xdr:nvSpPr>
      <xdr:spPr>
        <a:xfrm>
          <a:off x="647700" y="1562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3" name="正方形/長方形 362"/>
        <xdr:cNvSpPr/>
      </xdr:nvSpPr>
      <xdr:spPr>
        <a:xfrm>
          <a:off x="7747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4" name="正方形/長方形 363"/>
        <xdr:cNvSpPr/>
      </xdr:nvSpPr>
      <xdr:spPr>
        <a:xfrm>
          <a:off x="7747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5" name="正方形/長方形 364"/>
        <xdr:cNvSpPr/>
      </xdr:nvSpPr>
      <xdr:spPr>
        <a:xfrm>
          <a:off x="16192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6" name="正方形/長方形 365"/>
        <xdr:cNvSpPr/>
      </xdr:nvSpPr>
      <xdr:spPr>
        <a:xfrm>
          <a:off x="16192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7" name="正方形/長方形 366"/>
        <xdr:cNvSpPr/>
      </xdr:nvSpPr>
      <xdr:spPr>
        <a:xfrm>
          <a:off x="25908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8" name="正方形/長方形 367"/>
        <xdr:cNvSpPr/>
      </xdr:nvSpPr>
      <xdr:spPr>
        <a:xfrm>
          <a:off x="25908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9" name="正方形/長方形 368"/>
        <xdr:cNvSpPr/>
      </xdr:nvSpPr>
      <xdr:spPr>
        <a:xfrm>
          <a:off x="647700" y="1676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70" name="テキスト ボックス 369"/>
        <xdr:cNvSpPr txBox="1"/>
      </xdr:nvSpPr>
      <xdr:spPr>
        <a:xfrm>
          <a:off x="638175"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71" name="直線コネクタ 370"/>
        <xdr:cNvCxnSpPr/>
      </xdr:nvCxnSpPr>
      <xdr:spPr>
        <a:xfrm>
          <a:off x="647700" y="1905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72" name="テキスト ボックス 371"/>
        <xdr:cNvSpPr txBox="1"/>
      </xdr:nvSpPr>
      <xdr:spPr>
        <a:xfrm>
          <a:off x="266246"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73" name="直線コネクタ 372"/>
        <xdr:cNvCxnSpPr/>
      </xdr:nvCxnSpPr>
      <xdr:spPr>
        <a:xfrm>
          <a:off x="647700" y="18723429"/>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74" name="テキスト ボックス 373"/>
        <xdr:cNvSpPr txBox="1"/>
      </xdr:nvSpPr>
      <xdr:spPr>
        <a:xfrm>
          <a:off x="266246"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75" name="直線コネクタ 374"/>
        <xdr:cNvCxnSpPr/>
      </xdr:nvCxnSpPr>
      <xdr:spPr>
        <a:xfrm>
          <a:off x="647700" y="1839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76" name="テキスト ボックス 375"/>
        <xdr:cNvSpPr txBox="1"/>
      </xdr:nvSpPr>
      <xdr:spPr>
        <a:xfrm>
          <a:off x="3208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77" name="直線コネクタ 376"/>
        <xdr:cNvCxnSpPr/>
      </xdr:nvCxnSpPr>
      <xdr:spPr>
        <a:xfrm>
          <a:off x="647700" y="18070286"/>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78" name="テキスト ボックス 377"/>
        <xdr:cNvSpPr txBox="1"/>
      </xdr:nvSpPr>
      <xdr:spPr>
        <a:xfrm>
          <a:off x="3208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79" name="直線コネクタ 378"/>
        <xdr:cNvCxnSpPr/>
      </xdr:nvCxnSpPr>
      <xdr:spPr>
        <a:xfrm>
          <a:off x="647700" y="17743714"/>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80" name="テキスト ボックス 379"/>
        <xdr:cNvSpPr txBox="1"/>
      </xdr:nvSpPr>
      <xdr:spPr>
        <a:xfrm>
          <a:off x="3208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81" name="直線コネクタ 380"/>
        <xdr:cNvCxnSpPr/>
      </xdr:nvCxnSpPr>
      <xdr:spPr>
        <a:xfrm>
          <a:off x="647700" y="1741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82" name="テキスト ボックス 381"/>
        <xdr:cNvSpPr txBox="1"/>
      </xdr:nvSpPr>
      <xdr:spPr>
        <a:xfrm>
          <a:off x="3208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83" name="直線コネクタ 382"/>
        <xdr:cNvCxnSpPr/>
      </xdr:nvCxnSpPr>
      <xdr:spPr>
        <a:xfrm>
          <a:off x="647700" y="17090571"/>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84" name="テキスト ボックス 383"/>
        <xdr:cNvSpPr txBox="1"/>
      </xdr:nvSpPr>
      <xdr:spPr>
        <a:xfrm>
          <a:off x="36591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85" name="直線コネクタ 384"/>
        <xdr:cNvCxnSpPr/>
      </xdr:nvCxnSpPr>
      <xdr:spPr>
        <a:xfrm>
          <a:off x="647700" y="1676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市民会館】&#10;有形固定資産減価償却率グラフ枠"/>
        <xdr:cNvSpPr/>
      </xdr:nvSpPr>
      <xdr:spPr>
        <a:xfrm>
          <a:off x="647700" y="1676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97427</xdr:rowOff>
    </xdr:from>
    <xdr:to>
      <xdr:col>24</xdr:col>
      <xdr:colOff>62865</xdr:colOff>
      <xdr:row>109</xdr:row>
      <xdr:rowOff>35379</xdr:rowOff>
    </xdr:to>
    <xdr:cxnSp macro="">
      <xdr:nvCxnSpPr>
        <xdr:cNvPr id="387" name="直線コネクタ 386"/>
        <xdr:cNvCxnSpPr/>
      </xdr:nvCxnSpPr>
      <xdr:spPr>
        <a:xfrm flipV="1">
          <a:off x="3949065" y="17242427"/>
          <a:ext cx="0" cy="1481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88" name="【市民会館】&#10;有形固定資産減価償却率最小値テキスト"/>
        <xdr:cNvSpPr txBox="1"/>
      </xdr:nvSpPr>
      <xdr:spPr>
        <a:xfrm>
          <a:off x="39878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89" name="直線コネクタ 388"/>
        <xdr:cNvCxnSpPr/>
      </xdr:nvCxnSpPr>
      <xdr:spPr>
        <a:xfrm>
          <a:off x="3889375" y="1872342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44104</xdr:rowOff>
    </xdr:from>
    <xdr:ext cx="340478" cy="259045"/>
    <xdr:sp macro="" textlink="">
      <xdr:nvSpPr>
        <xdr:cNvPr id="390" name="【市民会館】&#10;有形固定資産減価償却率最大値テキスト"/>
        <xdr:cNvSpPr txBox="1"/>
      </xdr:nvSpPr>
      <xdr:spPr>
        <a:xfrm>
          <a:off x="3987800" y="1701765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97427</xdr:rowOff>
    </xdr:from>
    <xdr:to>
      <xdr:col>24</xdr:col>
      <xdr:colOff>152400</xdr:colOff>
      <xdr:row>100</xdr:row>
      <xdr:rowOff>97427</xdr:rowOff>
    </xdr:to>
    <xdr:cxnSp macro="">
      <xdr:nvCxnSpPr>
        <xdr:cNvPr id="391" name="直線コネクタ 390"/>
        <xdr:cNvCxnSpPr/>
      </xdr:nvCxnSpPr>
      <xdr:spPr>
        <a:xfrm>
          <a:off x="3889375" y="1724242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75672</xdr:rowOff>
    </xdr:from>
    <xdr:ext cx="405111" cy="259045"/>
    <xdr:sp macro="" textlink="">
      <xdr:nvSpPr>
        <xdr:cNvPr id="392" name="【市民会館】&#10;有形固定資産減価償却率平均値テキスト"/>
        <xdr:cNvSpPr txBox="1"/>
      </xdr:nvSpPr>
      <xdr:spPr>
        <a:xfrm>
          <a:off x="3987800" y="179064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97245</xdr:rowOff>
    </xdr:from>
    <xdr:to>
      <xdr:col>24</xdr:col>
      <xdr:colOff>114300</xdr:colOff>
      <xdr:row>105</xdr:row>
      <xdr:rowOff>27395</xdr:rowOff>
    </xdr:to>
    <xdr:sp macro="" textlink="">
      <xdr:nvSpPr>
        <xdr:cNvPr id="393" name="フローチャート: 判断 392"/>
        <xdr:cNvSpPr/>
      </xdr:nvSpPr>
      <xdr:spPr>
        <a:xfrm>
          <a:off x="38989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76019</xdr:rowOff>
    </xdr:from>
    <xdr:to>
      <xdr:col>20</xdr:col>
      <xdr:colOff>38100</xdr:colOff>
      <xdr:row>105</xdr:row>
      <xdr:rowOff>6169</xdr:rowOff>
    </xdr:to>
    <xdr:sp macro="" textlink="">
      <xdr:nvSpPr>
        <xdr:cNvPr id="394" name="フローチャート: 判断 393"/>
        <xdr:cNvSpPr/>
      </xdr:nvSpPr>
      <xdr:spPr>
        <a:xfrm>
          <a:off x="3203575" y="17906819"/>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67855</xdr:rowOff>
    </xdr:from>
    <xdr:to>
      <xdr:col>15</xdr:col>
      <xdr:colOff>101600</xdr:colOff>
      <xdr:row>104</xdr:row>
      <xdr:rowOff>169455</xdr:rowOff>
    </xdr:to>
    <xdr:sp macro="" textlink="">
      <xdr:nvSpPr>
        <xdr:cNvPr id="395" name="フローチャート: 判断 394"/>
        <xdr:cNvSpPr/>
      </xdr:nvSpPr>
      <xdr:spPr>
        <a:xfrm>
          <a:off x="2428875"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22134</xdr:rowOff>
    </xdr:from>
    <xdr:to>
      <xdr:col>10</xdr:col>
      <xdr:colOff>165100</xdr:colOff>
      <xdr:row>104</xdr:row>
      <xdr:rowOff>123734</xdr:rowOff>
    </xdr:to>
    <xdr:sp macro="" textlink="">
      <xdr:nvSpPr>
        <xdr:cNvPr id="396" name="フローチャート: 判断 395"/>
        <xdr:cNvSpPr/>
      </xdr:nvSpPr>
      <xdr:spPr>
        <a:xfrm>
          <a:off x="1682750" y="1785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90714</xdr:rowOff>
    </xdr:from>
    <xdr:to>
      <xdr:col>6</xdr:col>
      <xdr:colOff>38100</xdr:colOff>
      <xdr:row>105</xdr:row>
      <xdr:rowOff>20864</xdr:rowOff>
    </xdr:to>
    <xdr:sp macro="" textlink="">
      <xdr:nvSpPr>
        <xdr:cNvPr id="397" name="フローチャート: 判断 396"/>
        <xdr:cNvSpPr/>
      </xdr:nvSpPr>
      <xdr:spPr>
        <a:xfrm>
          <a:off x="936625" y="1792151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8" name="テキスト ボックス 397"/>
        <xdr:cNvSpPr txBox="1"/>
      </xdr:nvSpPr>
      <xdr:spPr>
        <a:xfrm>
          <a:off x="37877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9" name="テキスト ボックス 398"/>
        <xdr:cNvSpPr txBox="1"/>
      </xdr:nvSpPr>
      <xdr:spPr>
        <a:xfrm>
          <a:off x="30734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00" name="テキスト ボックス 399"/>
        <xdr:cNvSpPr txBox="1"/>
      </xdr:nvSpPr>
      <xdr:spPr>
        <a:xfrm>
          <a:off x="23177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01" name="テキスト ボックス 400"/>
        <xdr:cNvSpPr txBox="1"/>
      </xdr:nvSpPr>
      <xdr:spPr>
        <a:xfrm>
          <a:off x="15716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02" name="テキスト ボックス 401"/>
        <xdr:cNvSpPr txBox="1"/>
      </xdr:nvSpPr>
      <xdr:spPr>
        <a:xfrm>
          <a:off x="8064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46627</xdr:rowOff>
    </xdr:from>
    <xdr:to>
      <xdr:col>24</xdr:col>
      <xdr:colOff>114300</xdr:colOff>
      <xdr:row>104</xdr:row>
      <xdr:rowOff>148227</xdr:rowOff>
    </xdr:to>
    <xdr:sp macro="" textlink="">
      <xdr:nvSpPr>
        <xdr:cNvPr id="403" name="楕円 402"/>
        <xdr:cNvSpPr/>
      </xdr:nvSpPr>
      <xdr:spPr>
        <a:xfrm>
          <a:off x="3898900" y="1787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69504</xdr:rowOff>
    </xdr:from>
    <xdr:ext cx="405111" cy="259045"/>
    <xdr:sp macro="" textlink="">
      <xdr:nvSpPr>
        <xdr:cNvPr id="404" name="【市民会館】&#10;有形固定資産減価償却率該当値テキスト"/>
        <xdr:cNvSpPr txBox="1"/>
      </xdr:nvSpPr>
      <xdr:spPr>
        <a:xfrm>
          <a:off x="3987800" y="177288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13970</xdr:rowOff>
    </xdr:from>
    <xdr:to>
      <xdr:col>20</xdr:col>
      <xdr:colOff>38100</xdr:colOff>
      <xdr:row>104</xdr:row>
      <xdr:rowOff>115570</xdr:rowOff>
    </xdr:to>
    <xdr:sp macro="" textlink="">
      <xdr:nvSpPr>
        <xdr:cNvPr id="405" name="楕円 404"/>
        <xdr:cNvSpPr/>
      </xdr:nvSpPr>
      <xdr:spPr>
        <a:xfrm>
          <a:off x="3203575" y="1784477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64770</xdr:rowOff>
    </xdr:from>
    <xdr:to>
      <xdr:col>24</xdr:col>
      <xdr:colOff>63500</xdr:colOff>
      <xdr:row>104</xdr:row>
      <xdr:rowOff>97427</xdr:rowOff>
    </xdr:to>
    <xdr:cxnSp macro="">
      <xdr:nvCxnSpPr>
        <xdr:cNvPr id="406" name="直線コネクタ 405"/>
        <xdr:cNvCxnSpPr/>
      </xdr:nvCxnSpPr>
      <xdr:spPr>
        <a:xfrm>
          <a:off x="3235325" y="17895570"/>
          <a:ext cx="714375"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152763</xdr:rowOff>
    </xdr:from>
    <xdr:to>
      <xdr:col>15</xdr:col>
      <xdr:colOff>101600</xdr:colOff>
      <xdr:row>104</xdr:row>
      <xdr:rowOff>82913</xdr:rowOff>
    </xdr:to>
    <xdr:sp macro="" textlink="">
      <xdr:nvSpPr>
        <xdr:cNvPr id="407" name="楕円 406"/>
        <xdr:cNvSpPr/>
      </xdr:nvSpPr>
      <xdr:spPr>
        <a:xfrm>
          <a:off x="2428875" y="1781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32113</xdr:rowOff>
    </xdr:from>
    <xdr:to>
      <xdr:col>19</xdr:col>
      <xdr:colOff>177800</xdr:colOff>
      <xdr:row>104</xdr:row>
      <xdr:rowOff>64770</xdr:rowOff>
    </xdr:to>
    <xdr:cxnSp macro="">
      <xdr:nvCxnSpPr>
        <xdr:cNvPr id="408" name="直線コネクタ 407"/>
        <xdr:cNvCxnSpPr/>
      </xdr:nvCxnSpPr>
      <xdr:spPr>
        <a:xfrm>
          <a:off x="2479675" y="17862913"/>
          <a:ext cx="75565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121738</xdr:rowOff>
    </xdr:from>
    <xdr:to>
      <xdr:col>10</xdr:col>
      <xdr:colOff>165100</xdr:colOff>
      <xdr:row>104</xdr:row>
      <xdr:rowOff>51888</xdr:rowOff>
    </xdr:to>
    <xdr:sp macro="" textlink="">
      <xdr:nvSpPr>
        <xdr:cNvPr id="409" name="楕円 408"/>
        <xdr:cNvSpPr/>
      </xdr:nvSpPr>
      <xdr:spPr>
        <a:xfrm>
          <a:off x="1682750" y="1778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1088</xdr:rowOff>
    </xdr:from>
    <xdr:to>
      <xdr:col>15</xdr:col>
      <xdr:colOff>50800</xdr:colOff>
      <xdr:row>104</xdr:row>
      <xdr:rowOff>32113</xdr:rowOff>
    </xdr:to>
    <xdr:cxnSp macro="">
      <xdr:nvCxnSpPr>
        <xdr:cNvPr id="410" name="直線コネクタ 409"/>
        <xdr:cNvCxnSpPr/>
      </xdr:nvCxnSpPr>
      <xdr:spPr>
        <a:xfrm>
          <a:off x="1733550" y="17831888"/>
          <a:ext cx="746125"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168746</xdr:rowOff>
    </xdr:from>
    <xdr:ext cx="405111" cy="259045"/>
    <xdr:sp macro="" textlink="">
      <xdr:nvSpPr>
        <xdr:cNvPr id="411" name="n_1aveValue【市民会館】&#10;有形固定資産減価償却率"/>
        <xdr:cNvSpPr txBox="1"/>
      </xdr:nvSpPr>
      <xdr:spPr>
        <a:xfrm>
          <a:off x="3067694" y="17999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160582</xdr:rowOff>
    </xdr:from>
    <xdr:ext cx="405111" cy="259045"/>
    <xdr:sp macro="" textlink="">
      <xdr:nvSpPr>
        <xdr:cNvPr id="412" name="n_2aveValue【市民会館】&#10;有形固定資産減価償却率"/>
        <xdr:cNvSpPr txBox="1"/>
      </xdr:nvSpPr>
      <xdr:spPr>
        <a:xfrm>
          <a:off x="2305694" y="1799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114861</xdr:rowOff>
    </xdr:from>
    <xdr:ext cx="405111" cy="259045"/>
    <xdr:sp macro="" textlink="">
      <xdr:nvSpPr>
        <xdr:cNvPr id="413" name="n_3aveValue【市民会館】&#10;有形固定資産減価償却率"/>
        <xdr:cNvSpPr txBox="1"/>
      </xdr:nvSpPr>
      <xdr:spPr>
        <a:xfrm>
          <a:off x="1559569" y="17945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37391</xdr:rowOff>
    </xdr:from>
    <xdr:ext cx="405111" cy="259045"/>
    <xdr:sp macro="" textlink="">
      <xdr:nvSpPr>
        <xdr:cNvPr id="414" name="n_4aveValue【市民会館】&#10;有形固定資産減価償却率"/>
        <xdr:cNvSpPr txBox="1"/>
      </xdr:nvSpPr>
      <xdr:spPr>
        <a:xfrm>
          <a:off x="8134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132097</xdr:rowOff>
    </xdr:from>
    <xdr:ext cx="405111" cy="259045"/>
    <xdr:sp macro="" textlink="">
      <xdr:nvSpPr>
        <xdr:cNvPr id="415" name="n_1mainValue【市民会館】&#10;有形固定資産減価償却率"/>
        <xdr:cNvSpPr txBox="1"/>
      </xdr:nvSpPr>
      <xdr:spPr>
        <a:xfrm>
          <a:off x="3067694" y="1761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99440</xdr:rowOff>
    </xdr:from>
    <xdr:ext cx="405111" cy="259045"/>
    <xdr:sp macro="" textlink="">
      <xdr:nvSpPr>
        <xdr:cNvPr id="416" name="n_2mainValue【市民会館】&#10;有形固定資産減価償却率"/>
        <xdr:cNvSpPr txBox="1"/>
      </xdr:nvSpPr>
      <xdr:spPr>
        <a:xfrm>
          <a:off x="2305694" y="1758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68415</xdr:rowOff>
    </xdr:from>
    <xdr:ext cx="405111" cy="259045"/>
    <xdr:sp macro="" textlink="">
      <xdr:nvSpPr>
        <xdr:cNvPr id="417" name="n_3mainValue【市民会館】&#10;有形固定資産減価償却率"/>
        <xdr:cNvSpPr txBox="1"/>
      </xdr:nvSpPr>
      <xdr:spPr>
        <a:xfrm>
          <a:off x="1559569" y="1755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8" name="正方形/長方形 417"/>
        <xdr:cNvSpPr/>
      </xdr:nvSpPr>
      <xdr:spPr>
        <a:xfrm>
          <a:off x="5632450" y="1562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9" name="正方形/長方形 418"/>
        <xdr:cNvSpPr/>
      </xdr:nvSpPr>
      <xdr:spPr>
        <a:xfrm>
          <a:off x="573087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20" name="正方形/長方形 419"/>
        <xdr:cNvSpPr/>
      </xdr:nvSpPr>
      <xdr:spPr>
        <a:xfrm>
          <a:off x="573087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21" name="正方形/長方形 420"/>
        <xdr:cNvSpPr/>
      </xdr:nvSpPr>
      <xdr:spPr>
        <a:xfrm>
          <a:off x="66040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22" name="正方形/長方形 421"/>
        <xdr:cNvSpPr/>
      </xdr:nvSpPr>
      <xdr:spPr>
        <a:xfrm>
          <a:off x="66040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23" name="正方形/長方形 422"/>
        <xdr:cNvSpPr/>
      </xdr:nvSpPr>
      <xdr:spPr>
        <a:xfrm>
          <a:off x="75755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24" name="正方形/長方形 423"/>
        <xdr:cNvSpPr/>
      </xdr:nvSpPr>
      <xdr:spPr>
        <a:xfrm>
          <a:off x="75755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25" name="正方形/長方形 424"/>
        <xdr:cNvSpPr/>
      </xdr:nvSpPr>
      <xdr:spPr>
        <a:xfrm>
          <a:off x="5632450" y="1676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26" name="テキスト ボックス 425"/>
        <xdr:cNvSpPr txBox="1"/>
      </xdr:nvSpPr>
      <xdr:spPr>
        <a:xfrm>
          <a:off x="559435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7" name="直線コネクタ 426"/>
        <xdr:cNvCxnSpPr/>
      </xdr:nvCxnSpPr>
      <xdr:spPr>
        <a:xfrm>
          <a:off x="5632450" y="1905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28" name="直線コネクタ 427"/>
        <xdr:cNvCxnSpPr/>
      </xdr:nvCxnSpPr>
      <xdr:spPr>
        <a:xfrm>
          <a:off x="5632450" y="185928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29" name="テキスト ボックス 428"/>
        <xdr:cNvSpPr txBox="1"/>
      </xdr:nvSpPr>
      <xdr:spPr>
        <a:xfrm>
          <a:off x="52224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30" name="直線コネクタ 429"/>
        <xdr:cNvCxnSpPr/>
      </xdr:nvCxnSpPr>
      <xdr:spPr>
        <a:xfrm>
          <a:off x="5632450" y="181356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31" name="テキスト ボックス 430"/>
        <xdr:cNvSpPr txBox="1"/>
      </xdr:nvSpPr>
      <xdr:spPr>
        <a:xfrm>
          <a:off x="52224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32" name="直線コネクタ 431"/>
        <xdr:cNvCxnSpPr/>
      </xdr:nvCxnSpPr>
      <xdr:spPr>
        <a:xfrm>
          <a:off x="5632450" y="176784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33" name="テキスト ボックス 432"/>
        <xdr:cNvSpPr txBox="1"/>
      </xdr:nvSpPr>
      <xdr:spPr>
        <a:xfrm>
          <a:off x="52224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34" name="直線コネクタ 433"/>
        <xdr:cNvCxnSpPr/>
      </xdr:nvCxnSpPr>
      <xdr:spPr>
        <a:xfrm>
          <a:off x="5632450" y="172212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35" name="テキスト ボックス 434"/>
        <xdr:cNvSpPr txBox="1"/>
      </xdr:nvSpPr>
      <xdr:spPr>
        <a:xfrm>
          <a:off x="52224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36" name="直線コネクタ 435"/>
        <xdr:cNvCxnSpPr/>
      </xdr:nvCxnSpPr>
      <xdr:spPr>
        <a:xfrm>
          <a:off x="5632450" y="1676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37" name="テキスト ボックス 436"/>
        <xdr:cNvSpPr txBox="1"/>
      </xdr:nvSpPr>
      <xdr:spPr>
        <a:xfrm>
          <a:off x="52224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8" name="【市民会館】&#10;一人当たり面積グラフ枠"/>
        <xdr:cNvSpPr/>
      </xdr:nvSpPr>
      <xdr:spPr>
        <a:xfrm>
          <a:off x="5632450" y="1676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83058</xdr:rowOff>
    </xdr:from>
    <xdr:to>
      <xdr:col>54</xdr:col>
      <xdr:colOff>189865</xdr:colOff>
      <xdr:row>107</xdr:row>
      <xdr:rowOff>73913</xdr:rowOff>
    </xdr:to>
    <xdr:cxnSp macro="">
      <xdr:nvCxnSpPr>
        <xdr:cNvPr id="439" name="直線コネクタ 438"/>
        <xdr:cNvCxnSpPr/>
      </xdr:nvCxnSpPr>
      <xdr:spPr>
        <a:xfrm flipV="1">
          <a:off x="8905240" y="17399508"/>
          <a:ext cx="0" cy="1019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77740</xdr:rowOff>
    </xdr:from>
    <xdr:ext cx="469744" cy="259045"/>
    <xdr:sp macro="" textlink="">
      <xdr:nvSpPr>
        <xdr:cNvPr id="440" name="【市民会館】&#10;一人当たり面積最小値テキスト"/>
        <xdr:cNvSpPr txBox="1"/>
      </xdr:nvSpPr>
      <xdr:spPr>
        <a:xfrm>
          <a:off x="8943975" y="18422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73913</xdr:rowOff>
    </xdr:from>
    <xdr:to>
      <xdr:col>55</xdr:col>
      <xdr:colOff>88900</xdr:colOff>
      <xdr:row>107</xdr:row>
      <xdr:rowOff>73913</xdr:rowOff>
    </xdr:to>
    <xdr:cxnSp macro="">
      <xdr:nvCxnSpPr>
        <xdr:cNvPr id="441" name="直線コネクタ 440"/>
        <xdr:cNvCxnSpPr/>
      </xdr:nvCxnSpPr>
      <xdr:spPr>
        <a:xfrm>
          <a:off x="8845550" y="18419063"/>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29735</xdr:rowOff>
    </xdr:from>
    <xdr:ext cx="469744" cy="259045"/>
    <xdr:sp macro="" textlink="">
      <xdr:nvSpPr>
        <xdr:cNvPr id="442" name="【市民会館】&#10;一人当たり面積最大値テキスト"/>
        <xdr:cNvSpPr txBox="1"/>
      </xdr:nvSpPr>
      <xdr:spPr>
        <a:xfrm>
          <a:off x="8943975" y="17174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83058</xdr:rowOff>
    </xdr:from>
    <xdr:to>
      <xdr:col>55</xdr:col>
      <xdr:colOff>88900</xdr:colOff>
      <xdr:row>101</xdr:row>
      <xdr:rowOff>83058</xdr:rowOff>
    </xdr:to>
    <xdr:cxnSp macro="">
      <xdr:nvCxnSpPr>
        <xdr:cNvPr id="443" name="直線コネクタ 442"/>
        <xdr:cNvCxnSpPr/>
      </xdr:nvCxnSpPr>
      <xdr:spPr>
        <a:xfrm>
          <a:off x="8845550" y="1739950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23131</xdr:rowOff>
    </xdr:from>
    <xdr:ext cx="469744" cy="259045"/>
    <xdr:sp macro="" textlink="">
      <xdr:nvSpPr>
        <xdr:cNvPr id="444" name="【市民会館】&#10;一人当たり面積平均値テキスト"/>
        <xdr:cNvSpPr txBox="1"/>
      </xdr:nvSpPr>
      <xdr:spPr>
        <a:xfrm>
          <a:off x="8943975" y="178539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254</xdr:rowOff>
    </xdr:from>
    <xdr:to>
      <xdr:col>55</xdr:col>
      <xdr:colOff>50800</xdr:colOff>
      <xdr:row>105</xdr:row>
      <xdr:rowOff>101854</xdr:rowOff>
    </xdr:to>
    <xdr:sp macro="" textlink="">
      <xdr:nvSpPr>
        <xdr:cNvPr id="445" name="フローチャート: 判断 444"/>
        <xdr:cNvSpPr/>
      </xdr:nvSpPr>
      <xdr:spPr>
        <a:xfrm>
          <a:off x="8883650" y="1800250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13970</xdr:rowOff>
    </xdr:from>
    <xdr:to>
      <xdr:col>50</xdr:col>
      <xdr:colOff>165100</xdr:colOff>
      <xdr:row>105</xdr:row>
      <xdr:rowOff>115570</xdr:rowOff>
    </xdr:to>
    <xdr:sp macro="" textlink="">
      <xdr:nvSpPr>
        <xdr:cNvPr id="446" name="フローチャート: 判断 445"/>
        <xdr:cNvSpPr/>
      </xdr:nvSpPr>
      <xdr:spPr>
        <a:xfrm>
          <a:off x="815975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13970</xdr:rowOff>
    </xdr:from>
    <xdr:to>
      <xdr:col>46</xdr:col>
      <xdr:colOff>38100</xdr:colOff>
      <xdr:row>105</xdr:row>
      <xdr:rowOff>115570</xdr:rowOff>
    </xdr:to>
    <xdr:sp macro="" textlink="">
      <xdr:nvSpPr>
        <xdr:cNvPr id="447" name="フローチャート: 判断 446"/>
        <xdr:cNvSpPr/>
      </xdr:nvSpPr>
      <xdr:spPr>
        <a:xfrm>
          <a:off x="7413625" y="1801622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4826</xdr:rowOff>
    </xdr:from>
    <xdr:to>
      <xdr:col>41</xdr:col>
      <xdr:colOff>101600</xdr:colOff>
      <xdr:row>105</xdr:row>
      <xdr:rowOff>106426</xdr:rowOff>
    </xdr:to>
    <xdr:sp macro="" textlink="">
      <xdr:nvSpPr>
        <xdr:cNvPr id="448" name="フローチャート: 判断 447"/>
        <xdr:cNvSpPr/>
      </xdr:nvSpPr>
      <xdr:spPr>
        <a:xfrm>
          <a:off x="6638925" y="1800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45974</xdr:rowOff>
    </xdr:from>
    <xdr:to>
      <xdr:col>36</xdr:col>
      <xdr:colOff>165100</xdr:colOff>
      <xdr:row>105</xdr:row>
      <xdr:rowOff>147574</xdr:rowOff>
    </xdr:to>
    <xdr:sp macro="" textlink="">
      <xdr:nvSpPr>
        <xdr:cNvPr id="449" name="フローチャート: 判断 448"/>
        <xdr:cNvSpPr/>
      </xdr:nvSpPr>
      <xdr:spPr>
        <a:xfrm>
          <a:off x="5892800" y="1804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50" name="テキスト ボックス 449"/>
        <xdr:cNvSpPr txBox="1"/>
      </xdr:nvSpPr>
      <xdr:spPr>
        <a:xfrm>
          <a:off x="87439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51" name="テキスト ボックス 450"/>
        <xdr:cNvSpPr txBox="1"/>
      </xdr:nvSpPr>
      <xdr:spPr>
        <a:xfrm>
          <a:off x="80486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52" name="テキスト ボックス 451"/>
        <xdr:cNvSpPr txBox="1"/>
      </xdr:nvSpPr>
      <xdr:spPr>
        <a:xfrm>
          <a:off x="72834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53" name="テキスト ボックス 452"/>
        <xdr:cNvSpPr txBox="1"/>
      </xdr:nvSpPr>
      <xdr:spPr>
        <a:xfrm>
          <a:off x="652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54" name="テキスト ボックス 453"/>
        <xdr:cNvSpPr txBox="1"/>
      </xdr:nvSpPr>
      <xdr:spPr>
        <a:xfrm>
          <a:off x="57816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23113</xdr:rowOff>
    </xdr:from>
    <xdr:to>
      <xdr:col>55</xdr:col>
      <xdr:colOff>50800</xdr:colOff>
      <xdr:row>107</xdr:row>
      <xdr:rowOff>124713</xdr:rowOff>
    </xdr:to>
    <xdr:sp macro="" textlink="">
      <xdr:nvSpPr>
        <xdr:cNvPr id="455" name="楕円 454"/>
        <xdr:cNvSpPr/>
      </xdr:nvSpPr>
      <xdr:spPr>
        <a:xfrm>
          <a:off x="8883650" y="18368263"/>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109490</xdr:rowOff>
    </xdr:from>
    <xdr:ext cx="469744" cy="259045"/>
    <xdr:sp macro="" textlink="">
      <xdr:nvSpPr>
        <xdr:cNvPr id="456" name="【市民会館】&#10;一人当たり面積該当値テキスト"/>
        <xdr:cNvSpPr txBox="1"/>
      </xdr:nvSpPr>
      <xdr:spPr>
        <a:xfrm>
          <a:off x="8943975" y="18283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27687</xdr:rowOff>
    </xdr:from>
    <xdr:to>
      <xdr:col>50</xdr:col>
      <xdr:colOff>165100</xdr:colOff>
      <xdr:row>107</xdr:row>
      <xdr:rowOff>129287</xdr:rowOff>
    </xdr:to>
    <xdr:sp macro="" textlink="">
      <xdr:nvSpPr>
        <xdr:cNvPr id="457" name="楕円 456"/>
        <xdr:cNvSpPr/>
      </xdr:nvSpPr>
      <xdr:spPr>
        <a:xfrm>
          <a:off x="8159750" y="18372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73913</xdr:rowOff>
    </xdr:from>
    <xdr:to>
      <xdr:col>55</xdr:col>
      <xdr:colOff>0</xdr:colOff>
      <xdr:row>107</xdr:row>
      <xdr:rowOff>78487</xdr:rowOff>
    </xdr:to>
    <xdr:cxnSp macro="">
      <xdr:nvCxnSpPr>
        <xdr:cNvPr id="458" name="直線コネクタ 457"/>
        <xdr:cNvCxnSpPr/>
      </xdr:nvCxnSpPr>
      <xdr:spPr>
        <a:xfrm flipV="1">
          <a:off x="8210550" y="18419063"/>
          <a:ext cx="695325"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27687</xdr:rowOff>
    </xdr:from>
    <xdr:to>
      <xdr:col>46</xdr:col>
      <xdr:colOff>38100</xdr:colOff>
      <xdr:row>107</xdr:row>
      <xdr:rowOff>129287</xdr:rowOff>
    </xdr:to>
    <xdr:sp macro="" textlink="">
      <xdr:nvSpPr>
        <xdr:cNvPr id="459" name="楕円 458"/>
        <xdr:cNvSpPr/>
      </xdr:nvSpPr>
      <xdr:spPr>
        <a:xfrm>
          <a:off x="7413625" y="18372837"/>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78487</xdr:rowOff>
    </xdr:from>
    <xdr:to>
      <xdr:col>50</xdr:col>
      <xdr:colOff>114300</xdr:colOff>
      <xdr:row>107</xdr:row>
      <xdr:rowOff>78487</xdr:rowOff>
    </xdr:to>
    <xdr:cxnSp macro="">
      <xdr:nvCxnSpPr>
        <xdr:cNvPr id="460" name="直線コネクタ 459"/>
        <xdr:cNvCxnSpPr/>
      </xdr:nvCxnSpPr>
      <xdr:spPr>
        <a:xfrm>
          <a:off x="7445375" y="18423637"/>
          <a:ext cx="7651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32258</xdr:rowOff>
    </xdr:from>
    <xdr:to>
      <xdr:col>41</xdr:col>
      <xdr:colOff>101600</xdr:colOff>
      <xdr:row>107</xdr:row>
      <xdr:rowOff>133858</xdr:rowOff>
    </xdr:to>
    <xdr:sp macro="" textlink="">
      <xdr:nvSpPr>
        <xdr:cNvPr id="461" name="楕円 460"/>
        <xdr:cNvSpPr/>
      </xdr:nvSpPr>
      <xdr:spPr>
        <a:xfrm>
          <a:off x="6638925" y="1837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78487</xdr:rowOff>
    </xdr:from>
    <xdr:to>
      <xdr:col>45</xdr:col>
      <xdr:colOff>177800</xdr:colOff>
      <xdr:row>107</xdr:row>
      <xdr:rowOff>83058</xdr:rowOff>
    </xdr:to>
    <xdr:cxnSp macro="">
      <xdr:nvCxnSpPr>
        <xdr:cNvPr id="462" name="直線コネクタ 461"/>
        <xdr:cNvCxnSpPr/>
      </xdr:nvCxnSpPr>
      <xdr:spPr>
        <a:xfrm flipV="1">
          <a:off x="6689725" y="18423637"/>
          <a:ext cx="75565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132097</xdr:rowOff>
    </xdr:from>
    <xdr:ext cx="469744" cy="259045"/>
    <xdr:sp macro="" textlink="">
      <xdr:nvSpPr>
        <xdr:cNvPr id="463" name="n_1aveValue【市民会館】&#10;一人当たり面積"/>
        <xdr:cNvSpPr txBox="1"/>
      </xdr:nvSpPr>
      <xdr:spPr>
        <a:xfrm>
          <a:off x="7991552"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132097</xdr:rowOff>
    </xdr:from>
    <xdr:ext cx="469744" cy="259045"/>
    <xdr:sp macro="" textlink="">
      <xdr:nvSpPr>
        <xdr:cNvPr id="464" name="n_2aveValue【市民会館】&#10;一人当たり面積"/>
        <xdr:cNvSpPr txBox="1"/>
      </xdr:nvSpPr>
      <xdr:spPr>
        <a:xfrm>
          <a:off x="72581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122953</xdr:rowOff>
    </xdr:from>
    <xdr:ext cx="469744" cy="259045"/>
    <xdr:sp macro="" textlink="">
      <xdr:nvSpPr>
        <xdr:cNvPr id="465" name="n_3aveValue【市民会館】&#10;一人当たり面積"/>
        <xdr:cNvSpPr txBox="1"/>
      </xdr:nvSpPr>
      <xdr:spPr>
        <a:xfrm>
          <a:off x="6483427" y="17782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164101</xdr:rowOff>
    </xdr:from>
    <xdr:ext cx="469744" cy="259045"/>
    <xdr:sp macro="" textlink="">
      <xdr:nvSpPr>
        <xdr:cNvPr id="466" name="n_4aveValue【市民会館】&#10;一人当たり面積"/>
        <xdr:cNvSpPr txBox="1"/>
      </xdr:nvSpPr>
      <xdr:spPr>
        <a:xfrm>
          <a:off x="5737302" y="17823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120414</xdr:rowOff>
    </xdr:from>
    <xdr:ext cx="469744" cy="259045"/>
    <xdr:sp macro="" textlink="">
      <xdr:nvSpPr>
        <xdr:cNvPr id="467" name="n_1mainValue【市民会館】&#10;一人当たり面積"/>
        <xdr:cNvSpPr txBox="1"/>
      </xdr:nvSpPr>
      <xdr:spPr>
        <a:xfrm>
          <a:off x="7991552" y="18465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120414</xdr:rowOff>
    </xdr:from>
    <xdr:ext cx="469744" cy="259045"/>
    <xdr:sp macro="" textlink="">
      <xdr:nvSpPr>
        <xdr:cNvPr id="468" name="n_2mainValue【市民会館】&#10;一人当たり面積"/>
        <xdr:cNvSpPr txBox="1"/>
      </xdr:nvSpPr>
      <xdr:spPr>
        <a:xfrm>
          <a:off x="7258127" y="18465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124985</xdr:rowOff>
    </xdr:from>
    <xdr:ext cx="469744" cy="259045"/>
    <xdr:sp macro="" textlink="">
      <xdr:nvSpPr>
        <xdr:cNvPr id="469" name="n_3mainValue【市民会館】&#10;一人当たり面積"/>
        <xdr:cNvSpPr txBox="1"/>
      </xdr:nvSpPr>
      <xdr:spPr>
        <a:xfrm>
          <a:off x="6483427" y="1847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70" name="正方形/長方形 469"/>
        <xdr:cNvSpPr/>
      </xdr:nvSpPr>
      <xdr:spPr>
        <a:xfrm>
          <a:off x="10588625" y="419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71" name="正方形/長方形 470"/>
        <xdr:cNvSpPr/>
      </xdr:nvSpPr>
      <xdr:spPr>
        <a:xfrm>
          <a:off x="106870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72" name="正方形/長方形 471"/>
        <xdr:cNvSpPr/>
      </xdr:nvSpPr>
      <xdr:spPr>
        <a:xfrm>
          <a:off x="106870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73" name="正方形/長方形 472"/>
        <xdr:cNvSpPr/>
      </xdr:nvSpPr>
      <xdr:spPr>
        <a:xfrm>
          <a:off x="1156017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74" name="正方形/長方形 473"/>
        <xdr:cNvSpPr/>
      </xdr:nvSpPr>
      <xdr:spPr>
        <a:xfrm>
          <a:off x="1156017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75" name="正方形/長方形 474"/>
        <xdr:cNvSpPr/>
      </xdr:nvSpPr>
      <xdr:spPr>
        <a:xfrm>
          <a:off x="1253172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76" name="正方形/長方形 475"/>
        <xdr:cNvSpPr/>
      </xdr:nvSpPr>
      <xdr:spPr>
        <a:xfrm>
          <a:off x="1253172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7" name="正方形/長方形 476"/>
        <xdr:cNvSpPr/>
      </xdr:nvSpPr>
      <xdr:spPr>
        <a:xfrm>
          <a:off x="10588625" y="533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78" name="テキスト ボックス 477"/>
        <xdr:cNvSpPr txBox="1"/>
      </xdr:nvSpPr>
      <xdr:spPr>
        <a:xfrm>
          <a:off x="1055052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79" name="直線コネクタ 478"/>
        <xdr:cNvCxnSpPr/>
      </xdr:nvCxnSpPr>
      <xdr:spPr>
        <a:xfrm>
          <a:off x="10588625" y="762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80" name="テキスト ボックス 479"/>
        <xdr:cNvSpPr txBox="1"/>
      </xdr:nvSpPr>
      <xdr:spPr>
        <a:xfrm>
          <a:off x="10197646"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81" name="直線コネクタ 480"/>
        <xdr:cNvCxnSpPr/>
      </xdr:nvCxnSpPr>
      <xdr:spPr>
        <a:xfrm>
          <a:off x="10588625" y="7293428"/>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82" name="テキスト ボックス 481"/>
        <xdr:cNvSpPr txBox="1"/>
      </xdr:nvSpPr>
      <xdr:spPr>
        <a:xfrm>
          <a:off x="10197646"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83" name="直線コネクタ 482"/>
        <xdr:cNvCxnSpPr/>
      </xdr:nvCxnSpPr>
      <xdr:spPr>
        <a:xfrm>
          <a:off x="10588625" y="6966857"/>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84" name="テキスト ボックス 483"/>
        <xdr:cNvSpPr txBox="1"/>
      </xdr:nvSpPr>
      <xdr:spPr>
        <a:xfrm>
          <a:off x="10242716"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85" name="直線コネクタ 484"/>
        <xdr:cNvCxnSpPr/>
      </xdr:nvCxnSpPr>
      <xdr:spPr>
        <a:xfrm>
          <a:off x="10588625" y="6640285"/>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86" name="テキスト ボックス 485"/>
        <xdr:cNvSpPr txBox="1"/>
      </xdr:nvSpPr>
      <xdr:spPr>
        <a:xfrm>
          <a:off x="10242716"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87" name="直線コネクタ 486"/>
        <xdr:cNvCxnSpPr/>
      </xdr:nvCxnSpPr>
      <xdr:spPr>
        <a:xfrm>
          <a:off x="10588625" y="6313714"/>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88" name="テキスト ボックス 487"/>
        <xdr:cNvSpPr txBox="1"/>
      </xdr:nvSpPr>
      <xdr:spPr>
        <a:xfrm>
          <a:off x="10242716"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89" name="直線コネクタ 488"/>
        <xdr:cNvCxnSpPr/>
      </xdr:nvCxnSpPr>
      <xdr:spPr>
        <a:xfrm>
          <a:off x="10588625" y="5987143"/>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90" name="テキスト ボックス 489"/>
        <xdr:cNvSpPr txBox="1"/>
      </xdr:nvSpPr>
      <xdr:spPr>
        <a:xfrm>
          <a:off x="10242716"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91" name="直線コネクタ 490"/>
        <xdr:cNvCxnSpPr/>
      </xdr:nvCxnSpPr>
      <xdr:spPr>
        <a:xfrm>
          <a:off x="10588625" y="5660572"/>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92" name="テキスト ボックス 491"/>
        <xdr:cNvSpPr txBox="1"/>
      </xdr:nvSpPr>
      <xdr:spPr>
        <a:xfrm>
          <a:off x="10306836"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93" name="直線コネクタ 492"/>
        <xdr:cNvCxnSpPr/>
      </xdr:nvCxnSpPr>
      <xdr:spPr>
        <a:xfrm>
          <a:off x="10588625" y="533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94" name="【一般廃棄物処理施設】&#10;有形固定資産減価償却率グラフ枠"/>
        <xdr:cNvSpPr/>
      </xdr:nvSpPr>
      <xdr:spPr>
        <a:xfrm>
          <a:off x="10588625" y="533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112123</xdr:rowOff>
    </xdr:from>
    <xdr:to>
      <xdr:col>85</xdr:col>
      <xdr:colOff>126364</xdr:colOff>
      <xdr:row>42</xdr:row>
      <xdr:rowOff>69669</xdr:rowOff>
    </xdr:to>
    <xdr:cxnSp macro="">
      <xdr:nvCxnSpPr>
        <xdr:cNvPr id="495" name="直線コネクタ 494"/>
        <xdr:cNvCxnSpPr/>
      </xdr:nvCxnSpPr>
      <xdr:spPr>
        <a:xfrm flipV="1">
          <a:off x="13889989" y="5769973"/>
          <a:ext cx="0" cy="1500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73496</xdr:rowOff>
    </xdr:from>
    <xdr:ext cx="405111" cy="259045"/>
    <xdr:sp macro="" textlink="">
      <xdr:nvSpPr>
        <xdr:cNvPr id="496" name="【一般廃棄物処理施設】&#10;有形固定資産減価償却率最小値テキスト"/>
        <xdr:cNvSpPr txBox="1"/>
      </xdr:nvSpPr>
      <xdr:spPr>
        <a:xfrm>
          <a:off x="13928725" y="7274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69669</xdr:rowOff>
    </xdr:from>
    <xdr:to>
      <xdr:col>86</xdr:col>
      <xdr:colOff>25400</xdr:colOff>
      <xdr:row>42</xdr:row>
      <xdr:rowOff>69669</xdr:rowOff>
    </xdr:to>
    <xdr:cxnSp macro="">
      <xdr:nvCxnSpPr>
        <xdr:cNvPr id="497" name="直線コネクタ 496"/>
        <xdr:cNvCxnSpPr/>
      </xdr:nvCxnSpPr>
      <xdr:spPr>
        <a:xfrm>
          <a:off x="13801725" y="727056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58800</xdr:rowOff>
    </xdr:from>
    <xdr:ext cx="340478" cy="259045"/>
    <xdr:sp macro="" textlink="">
      <xdr:nvSpPr>
        <xdr:cNvPr id="498" name="【一般廃棄物処理施設】&#10;有形固定資産減価償却率最大値テキスト"/>
        <xdr:cNvSpPr txBox="1"/>
      </xdr:nvSpPr>
      <xdr:spPr>
        <a:xfrm>
          <a:off x="13928725" y="554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112123</xdr:rowOff>
    </xdr:from>
    <xdr:to>
      <xdr:col>86</xdr:col>
      <xdr:colOff>25400</xdr:colOff>
      <xdr:row>33</xdr:row>
      <xdr:rowOff>112123</xdr:rowOff>
    </xdr:to>
    <xdr:cxnSp macro="">
      <xdr:nvCxnSpPr>
        <xdr:cNvPr id="499" name="直線コネクタ 498"/>
        <xdr:cNvCxnSpPr/>
      </xdr:nvCxnSpPr>
      <xdr:spPr>
        <a:xfrm>
          <a:off x="13801725" y="5769973"/>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34851</xdr:rowOff>
    </xdr:from>
    <xdr:ext cx="405111" cy="259045"/>
    <xdr:sp macro="" textlink="">
      <xdr:nvSpPr>
        <xdr:cNvPr id="500" name="【一般廃棄物処理施設】&#10;有形固定資産減価償却率平均値テキスト"/>
        <xdr:cNvSpPr txBox="1"/>
      </xdr:nvSpPr>
      <xdr:spPr>
        <a:xfrm>
          <a:off x="13928725" y="65499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56424</xdr:rowOff>
    </xdr:from>
    <xdr:to>
      <xdr:col>85</xdr:col>
      <xdr:colOff>177800</xdr:colOff>
      <xdr:row>38</xdr:row>
      <xdr:rowOff>158024</xdr:rowOff>
    </xdr:to>
    <xdr:sp macro="" textlink="">
      <xdr:nvSpPr>
        <xdr:cNvPr id="501" name="フローチャート: 判断 500"/>
        <xdr:cNvSpPr/>
      </xdr:nvSpPr>
      <xdr:spPr>
        <a:xfrm>
          <a:off x="13839825" y="657152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15603</xdr:rowOff>
    </xdr:from>
    <xdr:to>
      <xdr:col>81</xdr:col>
      <xdr:colOff>101600</xdr:colOff>
      <xdr:row>38</xdr:row>
      <xdr:rowOff>117203</xdr:rowOff>
    </xdr:to>
    <xdr:sp macro="" textlink="">
      <xdr:nvSpPr>
        <xdr:cNvPr id="502" name="フローチャート: 判断 501"/>
        <xdr:cNvSpPr/>
      </xdr:nvSpPr>
      <xdr:spPr>
        <a:xfrm>
          <a:off x="13115925" y="653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142966</xdr:rowOff>
    </xdr:from>
    <xdr:to>
      <xdr:col>76</xdr:col>
      <xdr:colOff>165100</xdr:colOff>
      <xdr:row>38</xdr:row>
      <xdr:rowOff>73116</xdr:rowOff>
    </xdr:to>
    <xdr:sp macro="" textlink="">
      <xdr:nvSpPr>
        <xdr:cNvPr id="503" name="フローチャート: 判断 502"/>
        <xdr:cNvSpPr/>
      </xdr:nvSpPr>
      <xdr:spPr>
        <a:xfrm>
          <a:off x="12369800" y="648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134801</xdr:rowOff>
    </xdr:from>
    <xdr:to>
      <xdr:col>72</xdr:col>
      <xdr:colOff>38100</xdr:colOff>
      <xdr:row>38</xdr:row>
      <xdr:rowOff>64951</xdr:rowOff>
    </xdr:to>
    <xdr:sp macro="" textlink="">
      <xdr:nvSpPr>
        <xdr:cNvPr id="504" name="フローチャート: 判断 503"/>
        <xdr:cNvSpPr/>
      </xdr:nvSpPr>
      <xdr:spPr>
        <a:xfrm>
          <a:off x="11623675" y="6478451"/>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4173</xdr:rowOff>
    </xdr:from>
    <xdr:to>
      <xdr:col>67</xdr:col>
      <xdr:colOff>101600</xdr:colOff>
      <xdr:row>38</xdr:row>
      <xdr:rowOff>105773</xdr:rowOff>
    </xdr:to>
    <xdr:sp macro="" textlink="">
      <xdr:nvSpPr>
        <xdr:cNvPr id="505" name="フローチャート: 判断 504"/>
        <xdr:cNvSpPr/>
      </xdr:nvSpPr>
      <xdr:spPr>
        <a:xfrm>
          <a:off x="10848975" y="651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06" name="テキスト ボックス 505"/>
        <xdr:cNvSpPr txBox="1"/>
      </xdr:nvSpPr>
      <xdr:spPr>
        <a:xfrm>
          <a:off x="137287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07" name="テキスト ボックス 506"/>
        <xdr:cNvSpPr txBox="1"/>
      </xdr:nvSpPr>
      <xdr:spPr>
        <a:xfrm>
          <a:off x="1300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08" name="テキスト ボックス 507"/>
        <xdr:cNvSpPr txBox="1"/>
      </xdr:nvSpPr>
      <xdr:spPr>
        <a:xfrm>
          <a:off x="122586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09" name="テキスト ボックス 508"/>
        <xdr:cNvSpPr txBox="1"/>
      </xdr:nvSpPr>
      <xdr:spPr>
        <a:xfrm>
          <a:off x="114935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10" name="テキスト ボックス 509"/>
        <xdr:cNvSpPr txBox="1"/>
      </xdr:nvSpPr>
      <xdr:spPr>
        <a:xfrm>
          <a:off x="107378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9072</xdr:rowOff>
    </xdr:from>
    <xdr:to>
      <xdr:col>85</xdr:col>
      <xdr:colOff>177800</xdr:colOff>
      <xdr:row>34</xdr:row>
      <xdr:rowOff>110672</xdr:rowOff>
    </xdr:to>
    <xdr:sp macro="" textlink="">
      <xdr:nvSpPr>
        <xdr:cNvPr id="511" name="楕円 510"/>
        <xdr:cNvSpPr/>
      </xdr:nvSpPr>
      <xdr:spPr>
        <a:xfrm>
          <a:off x="13839825" y="583837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95449</xdr:rowOff>
    </xdr:from>
    <xdr:ext cx="405111" cy="259045"/>
    <xdr:sp macro="" textlink="">
      <xdr:nvSpPr>
        <xdr:cNvPr id="512" name="【一般廃棄物処理施設】&#10;有形固定資産減価償却率該当値テキスト"/>
        <xdr:cNvSpPr txBox="1"/>
      </xdr:nvSpPr>
      <xdr:spPr>
        <a:xfrm>
          <a:off x="13928725" y="5753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129903</xdr:rowOff>
    </xdr:from>
    <xdr:to>
      <xdr:col>81</xdr:col>
      <xdr:colOff>101600</xdr:colOff>
      <xdr:row>35</xdr:row>
      <xdr:rowOff>60053</xdr:rowOff>
    </xdr:to>
    <xdr:sp macro="" textlink="">
      <xdr:nvSpPr>
        <xdr:cNvPr id="513" name="楕円 512"/>
        <xdr:cNvSpPr/>
      </xdr:nvSpPr>
      <xdr:spPr>
        <a:xfrm>
          <a:off x="13115925" y="5959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59872</xdr:rowOff>
    </xdr:from>
    <xdr:to>
      <xdr:col>85</xdr:col>
      <xdr:colOff>127000</xdr:colOff>
      <xdr:row>35</xdr:row>
      <xdr:rowOff>9253</xdr:rowOff>
    </xdr:to>
    <xdr:cxnSp macro="">
      <xdr:nvCxnSpPr>
        <xdr:cNvPr id="514" name="直線コネクタ 513"/>
        <xdr:cNvCxnSpPr/>
      </xdr:nvCxnSpPr>
      <xdr:spPr>
        <a:xfrm flipV="1">
          <a:off x="13166725" y="5889172"/>
          <a:ext cx="723900" cy="120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87449</xdr:rowOff>
    </xdr:from>
    <xdr:to>
      <xdr:col>76</xdr:col>
      <xdr:colOff>165100</xdr:colOff>
      <xdr:row>35</xdr:row>
      <xdr:rowOff>17599</xdr:rowOff>
    </xdr:to>
    <xdr:sp macro="" textlink="">
      <xdr:nvSpPr>
        <xdr:cNvPr id="515" name="楕円 514"/>
        <xdr:cNvSpPr/>
      </xdr:nvSpPr>
      <xdr:spPr>
        <a:xfrm>
          <a:off x="12369800" y="5916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138249</xdr:rowOff>
    </xdr:from>
    <xdr:to>
      <xdr:col>81</xdr:col>
      <xdr:colOff>50800</xdr:colOff>
      <xdr:row>35</xdr:row>
      <xdr:rowOff>9253</xdr:rowOff>
    </xdr:to>
    <xdr:cxnSp macro="">
      <xdr:nvCxnSpPr>
        <xdr:cNvPr id="516" name="直線コネクタ 515"/>
        <xdr:cNvCxnSpPr/>
      </xdr:nvCxnSpPr>
      <xdr:spPr>
        <a:xfrm>
          <a:off x="12420600" y="5967549"/>
          <a:ext cx="746125"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43361</xdr:rowOff>
    </xdr:from>
    <xdr:to>
      <xdr:col>72</xdr:col>
      <xdr:colOff>38100</xdr:colOff>
      <xdr:row>34</xdr:row>
      <xdr:rowOff>144961</xdr:rowOff>
    </xdr:to>
    <xdr:sp macro="" textlink="">
      <xdr:nvSpPr>
        <xdr:cNvPr id="517" name="楕円 516"/>
        <xdr:cNvSpPr/>
      </xdr:nvSpPr>
      <xdr:spPr>
        <a:xfrm>
          <a:off x="11623675" y="5872661"/>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94161</xdr:rowOff>
    </xdr:from>
    <xdr:to>
      <xdr:col>76</xdr:col>
      <xdr:colOff>114300</xdr:colOff>
      <xdr:row>34</xdr:row>
      <xdr:rowOff>138249</xdr:rowOff>
    </xdr:to>
    <xdr:cxnSp macro="">
      <xdr:nvCxnSpPr>
        <xdr:cNvPr id="518" name="直線コネクタ 517"/>
        <xdr:cNvCxnSpPr/>
      </xdr:nvCxnSpPr>
      <xdr:spPr>
        <a:xfrm>
          <a:off x="11655425" y="5923461"/>
          <a:ext cx="765175"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108330</xdr:rowOff>
    </xdr:from>
    <xdr:ext cx="405111" cy="259045"/>
    <xdr:sp macro="" textlink="">
      <xdr:nvSpPr>
        <xdr:cNvPr id="519" name="n_1aveValue【一般廃棄物処理施設】&#10;有形固定資産減価償却率"/>
        <xdr:cNvSpPr txBox="1"/>
      </xdr:nvSpPr>
      <xdr:spPr>
        <a:xfrm>
          <a:off x="12980044" y="6623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64243</xdr:rowOff>
    </xdr:from>
    <xdr:ext cx="405111" cy="259045"/>
    <xdr:sp macro="" textlink="">
      <xdr:nvSpPr>
        <xdr:cNvPr id="520" name="n_2aveValue【一般廃棄物処理施設】&#10;有形固定資産減価償却率"/>
        <xdr:cNvSpPr txBox="1"/>
      </xdr:nvSpPr>
      <xdr:spPr>
        <a:xfrm>
          <a:off x="12246619" y="6579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56078</xdr:rowOff>
    </xdr:from>
    <xdr:ext cx="405111" cy="259045"/>
    <xdr:sp macro="" textlink="">
      <xdr:nvSpPr>
        <xdr:cNvPr id="521" name="n_3aveValue【一般廃棄物処理施設】&#10;有形固定資産減価償却率"/>
        <xdr:cNvSpPr txBox="1"/>
      </xdr:nvSpPr>
      <xdr:spPr>
        <a:xfrm>
          <a:off x="11500494" y="6571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122300</xdr:rowOff>
    </xdr:from>
    <xdr:ext cx="405111" cy="259045"/>
    <xdr:sp macro="" textlink="">
      <xdr:nvSpPr>
        <xdr:cNvPr id="522" name="n_4aveValue【一般廃棄物処理施設】&#10;有形固定資産減価償却率"/>
        <xdr:cNvSpPr txBox="1"/>
      </xdr:nvSpPr>
      <xdr:spPr>
        <a:xfrm>
          <a:off x="10725794" y="629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76580</xdr:rowOff>
    </xdr:from>
    <xdr:ext cx="405111" cy="259045"/>
    <xdr:sp macro="" textlink="">
      <xdr:nvSpPr>
        <xdr:cNvPr id="523" name="n_1mainValue【一般廃棄物処理施設】&#10;有形固定資産減価償却率"/>
        <xdr:cNvSpPr txBox="1"/>
      </xdr:nvSpPr>
      <xdr:spPr>
        <a:xfrm>
          <a:off x="12980044" y="5734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34126</xdr:rowOff>
    </xdr:from>
    <xdr:ext cx="405111" cy="259045"/>
    <xdr:sp macro="" textlink="">
      <xdr:nvSpPr>
        <xdr:cNvPr id="524" name="n_2mainValue【一般廃棄物処理施設】&#10;有形固定資産減価償却率"/>
        <xdr:cNvSpPr txBox="1"/>
      </xdr:nvSpPr>
      <xdr:spPr>
        <a:xfrm>
          <a:off x="12246619" y="5691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161488</xdr:rowOff>
    </xdr:from>
    <xdr:ext cx="405111" cy="259045"/>
    <xdr:sp macro="" textlink="">
      <xdr:nvSpPr>
        <xdr:cNvPr id="525" name="n_3mainValue【一般廃棄物処理施設】&#10;有形固定資産減価償却率"/>
        <xdr:cNvSpPr txBox="1"/>
      </xdr:nvSpPr>
      <xdr:spPr>
        <a:xfrm>
          <a:off x="11500494" y="5647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26" name="正方形/長方形 525"/>
        <xdr:cNvSpPr/>
      </xdr:nvSpPr>
      <xdr:spPr>
        <a:xfrm>
          <a:off x="15544800" y="419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27" name="正方形/長方形 526"/>
        <xdr:cNvSpPr/>
      </xdr:nvSpPr>
      <xdr:spPr>
        <a:xfrm>
          <a:off x="156718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28" name="正方形/長方形 527"/>
        <xdr:cNvSpPr/>
      </xdr:nvSpPr>
      <xdr:spPr>
        <a:xfrm>
          <a:off x="156718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29" name="正方形/長方形 528"/>
        <xdr:cNvSpPr/>
      </xdr:nvSpPr>
      <xdr:spPr>
        <a:xfrm>
          <a:off x="165163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30" name="正方形/長方形 529"/>
        <xdr:cNvSpPr/>
      </xdr:nvSpPr>
      <xdr:spPr>
        <a:xfrm>
          <a:off x="165163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31" name="正方形/長方形 530"/>
        <xdr:cNvSpPr/>
      </xdr:nvSpPr>
      <xdr:spPr>
        <a:xfrm>
          <a:off x="174879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32" name="正方形/長方形 531"/>
        <xdr:cNvSpPr/>
      </xdr:nvSpPr>
      <xdr:spPr>
        <a:xfrm>
          <a:off x="174879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33" name="正方形/長方形 532"/>
        <xdr:cNvSpPr/>
      </xdr:nvSpPr>
      <xdr:spPr>
        <a:xfrm>
          <a:off x="15544800" y="533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34" name="テキスト ボックス 533"/>
        <xdr:cNvSpPr txBox="1"/>
      </xdr:nvSpPr>
      <xdr:spPr>
        <a:xfrm>
          <a:off x="15535275"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35" name="直線コネクタ 534"/>
        <xdr:cNvCxnSpPr/>
      </xdr:nvCxnSpPr>
      <xdr:spPr>
        <a:xfrm>
          <a:off x="15544800" y="762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36" name="直線コネクタ 535"/>
        <xdr:cNvCxnSpPr/>
      </xdr:nvCxnSpPr>
      <xdr:spPr>
        <a:xfrm>
          <a:off x="15544800" y="71628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37" name="テキスト ボックス 536"/>
        <xdr:cNvSpPr txBox="1"/>
      </xdr:nvSpPr>
      <xdr:spPr>
        <a:xfrm>
          <a:off x="1535316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38" name="直線コネクタ 537"/>
        <xdr:cNvCxnSpPr/>
      </xdr:nvCxnSpPr>
      <xdr:spPr>
        <a:xfrm>
          <a:off x="15544800" y="67056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39" name="テキスト ボックス 538"/>
        <xdr:cNvSpPr txBox="1"/>
      </xdr:nvSpPr>
      <xdr:spPr>
        <a:xfrm>
          <a:off x="150636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40" name="直線コネクタ 539"/>
        <xdr:cNvCxnSpPr/>
      </xdr:nvCxnSpPr>
      <xdr:spPr>
        <a:xfrm>
          <a:off x="15544800" y="62484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41" name="テキスト ボックス 540"/>
        <xdr:cNvSpPr txBox="1"/>
      </xdr:nvSpPr>
      <xdr:spPr>
        <a:xfrm>
          <a:off x="150636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42" name="直線コネクタ 541"/>
        <xdr:cNvCxnSpPr/>
      </xdr:nvCxnSpPr>
      <xdr:spPr>
        <a:xfrm>
          <a:off x="15544800" y="57912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43" name="テキスト ボックス 542"/>
        <xdr:cNvSpPr txBox="1"/>
      </xdr:nvSpPr>
      <xdr:spPr>
        <a:xfrm>
          <a:off x="150636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44" name="直線コネクタ 543"/>
        <xdr:cNvCxnSpPr/>
      </xdr:nvCxnSpPr>
      <xdr:spPr>
        <a:xfrm>
          <a:off x="15544800" y="533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45" name="テキスト ボックス 544"/>
        <xdr:cNvSpPr txBox="1"/>
      </xdr:nvSpPr>
      <xdr:spPr>
        <a:xfrm>
          <a:off x="150636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46" name="【一般廃棄物処理施設】&#10;一人当たり有形固定資産（償却資産）額グラフ枠"/>
        <xdr:cNvSpPr/>
      </xdr:nvSpPr>
      <xdr:spPr>
        <a:xfrm>
          <a:off x="15544800" y="533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20746</xdr:rowOff>
    </xdr:from>
    <xdr:to>
      <xdr:col>116</xdr:col>
      <xdr:colOff>62864</xdr:colOff>
      <xdr:row>41</xdr:row>
      <xdr:rowOff>121156</xdr:rowOff>
    </xdr:to>
    <xdr:cxnSp macro="">
      <xdr:nvCxnSpPr>
        <xdr:cNvPr id="547" name="直線コネクタ 546"/>
        <xdr:cNvCxnSpPr/>
      </xdr:nvCxnSpPr>
      <xdr:spPr>
        <a:xfrm flipV="1">
          <a:off x="18846164" y="6021496"/>
          <a:ext cx="0" cy="1129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124983</xdr:rowOff>
    </xdr:from>
    <xdr:ext cx="469744" cy="259045"/>
    <xdr:sp macro="" textlink="">
      <xdr:nvSpPr>
        <xdr:cNvPr id="548" name="【一般廃棄物処理施設】&#10;一人当たり有形固定資産（償却資産）額最小値テキスト"/>
        <xdr:cNvSpPr txBox="1"/>
      </xdr:nvSpPr>
      <xdr:spPr>
        <a:xfrm>
          <a:off x="18884900" y="7154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121156</xdr:rowOff>
    </xdr:from>
    <xdr:to>
      <xdr:col>116</xdr:col>
      <xdr:colOff>152400</xdr:colOff>
      <xdr:row>41</xdr:row>
      <xdr:rowOff>121156</xdr:rowOff>
    </xdr:to>
    <xdr:cxnSp macro="">
      <xdr:nvCxnSpPr>
        <xdr:cNvPr id="549" name="直線コネクタ 548"/>
        <xdr:cNvCxnSpPr/>
      </xdr:nvCxnSpPr>
      <xdr:spPr>
        <a:xfrm>
          <a:off x="18786475" y="715060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138873</xdr:rowOff>
    </xdr:from>
    <xdr:ext cx="599010" cy="259045"/>
    <xdr:sp macro="" textlink="">
      <xdr:nvSpPr>
        <xdr:cNvPr id="550" name="【一般廃棄物処理施設】&#10;一人当たり有形固定資産（償却資産）額最大値テキスト"/>
        <xdr:cNvSpPr txBox="1"/>
      </xdr:nvSpPr>
      <xdr:spPr>
        <a:xfrm>
          <a:off x="18884900" y="5796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20746</xdr:rowOff>
    </xdr:from>
    <xdr:to>
      <xdr:col>116</xdr:col>
      <xdr:colOff>152400</xdr:colOff>
      <xdr:row>35</xdr:row>
      <xdr:rowOff>20746</xdr:rowOff>
    </xdr:to>
    <xdr:cxnSp macro="">
      <xdr:nvCxnSpPr>
        <xdr:cNvPr id="551" name="直線コネクタ 550"/>
        <xdr:cNvCxnSpPr/>
      </xdr:nvCxnSpPr>
      <xdr:spPr>
        <a:xfrm>
          <a:off x="18786475" y="602149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5807</xdr:rowOff>
    </xdr:from>
    <xdr:ext cx="534377" cy="259045"/>
    <xdr:sp macro="" textlink="">
      <xdr:nvSpPr>
        <xdr:cNvPr id="552" name="【一般廃棄物処理施設】&#10;一人当たり有形固定資産（償却資産）額平均値テキスト"/>
        <xdr:cNvSpPr txBox="1"/>
      </xdr:nvSpPr>
      <xdr:spPr>
        <a:xfrm>
          <a:off x="18884900" y="66923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27380</xdr:rowOff>
    </xdr:from>
    <xdr:to>
      <xdr:col>116</xdr:col>
      <xdr:colOff>114300</xdr:colOff>
      <xdr:row>39</xdr:row>
      <xdr:rowOff>128980</xdr:rowOff>
    </xdr:to>
    <xdr:sp macro="" textlink="">
      <xdr:nvSpPr>
        <xdr:cNvPr id="553" name="フローチャート: 判断 552"/>
        <xdr:cNvSpPr/>
      </xdr:nvSpPr>
      <xdr:spPr>
        <a:xfrm>
          <a:off x="18796000" y="6713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30827</xdr:rowOff>
    </xdr:from>
    <xdr:to>
      <xdr:col>112</xdr:col>
      <xdr:colOff>38100</xdr:colOff>
      <xdr:row>39</xdr:row>
      <xdr:rowOff>132427</xdr:rowOff>
    </xdr:to>
    <xdr:sp macro="" textlink="">
      <xdr:nvSpPr>
        <xdr:cNvPr id="554" name="フローチャート: 判断 553"/>
        <xdr:cNvSpPr/>
      </xdr:nvSpPr>
      <xdr:spPr>
        <a:xfrm>
          <a:off x="18100675" y="6717377"/>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64788</xdr:rowOff>
    </xdr:from>
    <xdr:to>
      <xdr:col>107</xdr:col>
      <xdr:colOff>101600</xdr:colOff>
      <xdr:row>39</xdr:row>
      <xdr:rowOff>166388</xdr:rowOff>
    </xdr:to>
    <xdr:sp macro="" textlink="">
      <xdr:nvSpPr>
        <xdr:cNvPr id="555" name="フローチャート: 判断 554"/>
        <xdr:cNvSpPr/>
      </xdr:nvSpPr>
      <xdr:spPr>
        <a:xfrm>
          <a:off x="17325975" y="675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77278</xdr:rowOff>
    </xdr:from>
    <xdr:to>
      <xdr:col>102</xdr:col>
      <xdr:colOff>165100</xdr:colOff>
      <xdr:row>40</xdr:row>
      <xdr:rowOff>7428</xdr:rowOff>
    </xdr:to>
    <xdr:sp macro="" textlink="">
      <xdr:nvSpPr>
        <xdr:cNvPr id="556" name="フローチャート: 判断 555"/>
        <xdr:cNvSpPr/>
      </xdr:nvSpPr>
      <xdr:spPr>
        <a:xfrm>
          <a:off x="16579850" y="676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140153</xdr:rowOff>
    </xdr:from>
    <xdr:to>
      <xdr:col>98</xdr:col>
      <xdr:colOff>38100</xdr:colOff>
      <xdr:row>40</xdr:row>
      <xdr:rowOff>70303</xdr:rowOff>
    </xdr:to>
    <xdr:sp macro="" textlink="">
      <xdr:nvSpPr>
        <xdr:cNvPr id="557" name="フローチャート: 判断 556"/>
        <xdr:cNvSpPr/>
      </xdr:nvSpPr>
      <xdr:spPr>
        <a:xfrm>
          <a:off x="15833725" y="6826703"/>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58" name="テキスト ボックス 557"/>
        <xdr:cNvSpPr txBox="1"/>
      </xdr:nvSpPr>
      <xdr:spPr>
        <a:xfrm>
          <a:off x="186848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59" name="テキスト ボックス 558"/>
        <xdr:cNvSpPr txBox="1"/>
      </xdr:nvSpPr>
      <xdr:spPr>
        <a:xfrm>
          <a:off x="179705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60" name="テキスト ボックス 559"/>
        <xdr:cNvSpPr txBox="1"/>
      </xdr:nvSpPr>
      <xdr:spPr>
        <a:xfrm>
          <a:off x="172148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61" name="テキスト ボックス 560"/>
        <xdr:cNvSpPr txBox="1"/>
      </xdr:nvSpPr>
      <xdr:spPr>
        <a:xfrm>
          <a:off x="164687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62" name="テキスト ボックス 561"/>
        <xdr:cNvSpPr txBox="1"/>
      </xdr:nvSpPr>
      <xdr:spPr>
        <a:xfrm>
          <a:off x="157035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105282</xdr:rowOff>
    </xdr:from>
    <xdr:to>
      <xdr:col>116</xdr:col>
      <xdr:colOff>114300</xdr:colOff>
      <xdr:row>39</xdr:row>
      <xdr:rowOff>35432</xdr:rowOff>
    </xdr:to>
    <xdr:sp macro="" textlink="">
      <xdr:nvSpPr>
        <xdr:cNvPr id="563" name="楕円 562"/>
        <xdr:cNvSpPr/>
      </xdr:nvSpPr>
      <xdr:spPr>
        <a:xfrm>
          <a:off x="18796000" y="6620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128159</xdr:rowOff>
    </xdr:from>
    <xdr:ext cx="599010" cy="259045"/>
    <xdr:sp macro="" textlink="">
      <xdr:nvSpPr>
        <xdr:cNvPr id="564" name="【一般廃棄物処理施設】&#10;一人当たり有形固定資産（償却資産）額該当値テキスト"/>
        <xdr:cNvSpPr txBox="1"/>
      </xdr:nvSpPr>
      <xdr:spPr>
        <a:xfrm>
          <a:off x="18884900" y="6471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31229</xdr:rowOff>
    </xdr:from>
    <xdr:to>
      <xdr:col>112</xdr:col>
      <xdr:colOff>38100</xdr:colOff>
      <xdr:row>38</xdr:row>
      <xdr:rowOff>132829</xdr:rowOff>
    </xdr:to>
    <xdr:sp macro="" textlink="">
      <xdr:nvSpPr>
        <xdr:cNvPr id="565" name="楕円 564"/>
        <xdr:cNvSpPr/>
      </xdr:nvSpPr>
      <xdr:spPr>
        <a:xfrm>
          <a:off x="18100675" y="6546329"/>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82029</xdr:rowOff>
    </xdr:from>
    <xdr:to>
      <xdr:col>116</xdr:col>
      <xdr:colOff>63500</xdr:colOff>
      <xdr:row>38</xdr:row>
      <xdr:rowOff>156082</xdr:rowOff>
    </xdr:to>
    <xdr:cxnSp macro="">
      <xdr:nvCxnSpPr>
        <xdr:cNvPr id="566" name="直線コネクタ 565"/>
        <xdr:cNvCxnSpPr/>
      </xdr:nvCxnSpPr>
      <xdr:spPr>
        <a:xfrm>
          <a:off x="18132425" y="6597129"/>
          <a:ext cx="714375" cy="74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40181</xdr:rowOff>
    </xdr:from>
    <xdr:to>
      <xdr:col>107</xdr:col>
      <xdr:colOff>101600</xdr:colOff>
      <xdr:row>38</xdr:row>
      <xdr:rowOff>141781</xdr:rowOff>
    </xdr:to>
    <xdr:sp macro="" textlink="">
      <xdr:nvSpPr>
        <xdr:cNvPr id="567" name="楕円 566"/>
        <xdr:cNvSpPr/>
      </xdr:nvSpPr>
      <xdr:spPr>
        <a:xfrm>
          <a:off x="17325975" y="6555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82029</xdr:rowOff>
    </xdr:from>
    <xdr:to>
      <xdr:col>111</xdr:col>
      <xdr:colOff>177800</xdr:colOff>
      <xdr:row>38</xdr:row>
      <xdr:rowOff>90981</xdr:rowOff>
    </xdr:to>
    <xdr:cxnSp macro="">
      <xdr:nvCxnSpPr>
        <xdr:cNvPr id="568" name="直線コネクタ 567"/>
        <xdr:cNvCxnSpPr/>
      </xdr:nvCxnSpPr>
      <xdr:spPr>
        <a:xfrm flipV="1">
          <a:off x="17376775" y="6597129"/>
          <a:ext cx="755650" cy="8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49133</xdr:rowOff>
    </xdr:from>
    <xdr:to>
      <xdr:col>102</xdr:col>
      <xdr:colOff>165100</xdr:colOff>
      <xdr:row>38</xdr:row>
      <xdr:rowOff>150733</xdr:rowOff>
    </xdr:to>
    <xdr:sp macro="" textlink="">
      <xdr:nvSpPr>
        <xdr:cNvPr id="569" name="楕円 568"/>
        <xdr:cNvSpPr/>
      </xdr:nvSpPr>
      <xdr:spPr>
        <a:xfrm>
          <a:off x="16579850" y="6564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90981</xdr:rowOff>
    </xdr:from>
    <xdr:to>
      <xdr:col>107</xdr:col>
      <xdr:colOff>50800</xdr:colOff>
      <xdr:row>38</xdr:row>
      <xdr:rowOff>99933</xdr:rowOff>
    </xdr:to>
    <xdr:cxnSp macro="">
      <xdr:nvCxnSpPr>
        <xdr:cNvPr id="570" name="直線コネクタ 569"/>
        <xdr:cNvCxnSpPr/>
      </xdr:nvCxnSpPr>
      <xdr:spPr>
        <a:xfrm flipV="1">
          <a:off x="16630650" y="6606081"/>
          <a:ext cx="746125" cy="8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123554</xdr:rowOff>
    </xdr:from>
    <xdr:ext cx="534377" cy="259045"/>
    <xdr:sp macro="" textlink="">
      <xdr:nvSpPr>
        <xdr:cNvPr id="571" name="n_1aveValue【一般廃棄物処理施設】&#10;一人当たり有形固定資産（償却資産）額"/>
        <xdr:cNvSpPr txBox="1"/>
      </xdr:nvSpPr>
      <xdr:spPr>
        <a:xfrm>
          <a:off x="17900161" y="6810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157515</xdr:rowOff>
    </xdr:from>
    <xdr:ext cx="534377" cy="259045"/>
    <xdr:sp macro="" textlink="">
      <xdr:nvSpPr>
        <xdr:cNvPr id="572" name="n_2aveValue【一般廃棄物処理施設】&#10;一人当たり有形固定資産（償却資産）額"/>
        <xdr:cNvSpPr txBox="1"/>
      </xdr:nvSpPr>
      <xdr:spPr>
        <a:xfrm>
          <a:off x="17166736" y="6844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170005</xdr:rowOff>
    </xdr:from>
    <xdr:ext cx="534377" cy="259045"/>
    <xdr:sp macro="" textlink="">
      <xdr:nvSpPr>
        <xdr:cNvPr id="573" name="n_3aveValue【一般廃棄物処理施設】&#10;一人当たり有形固定資産（償却資産）額"/>
        <xdr:cNvSpPr txBox="1"/>
      </xdr:nvSpPr>
      <xdr:spPr>
        <a:xfrm>
          <a:off x="16392036" y="6856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86830</xdr:rowOff>
    </xdr:from>
    <xdr:ext cx="534377" cy="259045"/>
    <xdr:sp macro="" textlink="">
      <xdr:nvSpPr>
        <xdr:cNvPr id="574" name="n_4aveValue【一般廃棄物処理施設】&#10;一人当たり有形固定資産（償却資産）額"/>
        <xdr:cNvSpPr txBox="1"/>
      </xdr:nvSpPr>
      <xdr:spPr>
        <a:xfrm>
          <a:off x="15645911" y="6601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36</xdr:row>
      <xdr:rowOff>149356</xdr:rowOff>
    </xdr:from>
    <xdr:ext cx="599010" cy="259045"/>
    <xdr:sp macro="" textlink="">
      <xdr:nvSpPr>
        <xdr:cNvPr id="575" name="n_1mainValue【一般廃棄物処理施設】&#10;一人当たり有形固定資産（償却資産）額"/>
        <xdr:cNvSpPr txBox="1"/>
      </xdr:nvSpPr>
      <xdr:spPr>
        <a:xfrm>
          <a:off x="17867845" y="6321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36</xdr:row>
      <xdr:rowOff>158308</xdr:rowOff>
    </xdr:from>
    <xdr:ext cx="599010" cy="259045"/>
    <xdr:sp macro="" textlink="">
      <xdr:nvSpPr>
        <xdr:cNvPr id="576" name="n_2mainValue【一般廃棄物処理施設】&#10;一人当たり有形固定資産（償却資産）額"/>
        <xdr:cNvSpPr txBox="1"/>
      </xdr:nvSpPr>
      <xdr:spPr>
        <a:xfrm>
          <a:off x="17134420" y="6330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36</xdr:row>
      <xdr:rowOff>167260</xdr:rowOff>
    </xdr:from>
    <xdr:ext cx="599010" cy="259045"/>
    <xdr:sp macro="" textlink="">
      <xdr:nvSpPr>
        <xdr:cNvPr id="577" name="n_3mainValue【一般廃棄物処理施設】&#10;一人当たり有形固定資産（償却資産）額"/>
        <xdr:cNvSpPr txBox="1"/>
      </xdr:nvSpPr>
      <xdr:spPr>
        <a:xfrm>
          <a:off x="16359720" y="6339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78" name="正方形/長方形 577"/>
        <xdr:cNvSpPr/>
      </xdr:nvSpPr>
      <xdr:spPr>
        <a:xfrm>
          <a:off x="10588625" y="800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79" name="正方形/長方形 578"/>
        <xdr:cNvSpPr/>
      </xdr:nvSpPr>
      <xdr:spPr>
        <a:xfrm>
          <a:off x="106870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80" name="正方形/長方形 579"/>
        <xdr:cNvSpPr/>
      </xdr:nvSpPr>
      <xdr:spPr>
        <a:xfrm>
          <a:off x="106870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81" name="正方形/長方形 580"/>
        <xdr:cNvSpPr/>
      </xdr:nvSpPr>
      <xdr:spPr>
        <a:xfrm>
          <a:off x="1156017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82" name="正方形/長方形 581"/>
        <xdr:cNvSpPr/>
      </xdr:nvSpPr>
      <xdr:spPr>
        <a:xfrm>
          <a:off x="1156017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83" name="正方形/長方形 582"/>
        <xdr:cNvSpPr/>
      </xdr:nvSpPr>
      <xdr:spPr>
        <a:xfrm>
          <a:off x="1253172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84" name="正方形/長方形 583"/>
        <xdr:cNvSpPr/>
      </xdr:nvSpPr>
      <xdr:spPr>
        <a:xfrm>
          <a:off x="1253172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85" name="正方形/長方形 584"/>
        <xdr:cNvSpPr/>
      </xdr:nvSpPr>
      <xdr:spPr>
        <a:xfrm>
          <a:off x="10588625" y="914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86" name="テキスト ボックス 585"/>
        <xdr:cNvSpPr txBox="1"/>
      </xdr:nvSpPr>
      <xdr:spPr>
        <a:xfrm>
          <a:off x="1055052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87" name="直線コネクタ 586"/>
        <xdr:cNvCxnSpPr/>
      </xdr:nvCxnSpPr>
      <xdr:spPr>
        <a:xfrm>
          <a:off x="10588625" y="1143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88" name="テキスト ボックス 587"/>
        <xdr:cNvSpPr txBox="1"/>
      </xdr:nvSpPr>
      <xdr:spPr>
        <a:xfrm>
          <a:off x="10197646"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89" name="直線コネクタ 588"/>
        <xdr:cNvCxnSpPr/>
      </xdr:nvCxnSpPr>
      <xdr:spPr>
        <a:xfrm>
          <a:off x="10588625" y="11103428"/>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90" name="テキスト ボックス 589"/>
        <xdr:cNvSpPr txBox="1"/>
      </xdr:nvSpPr>
      <xdr:spPr>
        <a:xfrm>
          <a:off x="10197646"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91" name="直線コネクタ 590"/>
        <xdr:cNvCxnSpPr/>
      </xdr:nvCxnSpPr>
      <xdr:spPr>
        <a:xfrm>
          <a:off x="10588625" y="10776857"/>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92" name="テキスト ボックス 591"/>
        <xdr:cNvSpPr txBox="1"/>
      </xdr:nvSpPr>
      <xdr:spPr>
        <a:xfrm>
          <a:off x="10242716"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93" name="直線コネクタ 592"/>
        <xdr:cNvCxnSpPr/>
      </xdr:nvCxnSpPr>
      <xdr:spPr>
        <a:xfrm>
          <a:off x="10588625" y="10450285"/>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94" name="テキスト ボックス 593"/>
        <xdr:cNvSpPr txBox="1"/>
      </xdr:nvSpPr>
      <xdr:spPr>
        <a:xfrm>
          <a:off x="10242716"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95" name="直線コネクタ 594"/>
        <xdr:cNvCxnSpPr/>
      </xdr:nvCxnSpPr>
      <xdr:spPr>
        <a:xfrm>
          <a:off x="10588625" y="10123715"/>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96" name="テキスト ボックス 595"/>
        <xdr:cNvSpPr txBox="1"/>
      </xdr:nvSpPr>
      <xdr:spPr>
        <a:xfrm>
          <a:off x="10242716"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97" name="直線コネクタ 596"/>
        <xdr:cNvCxnSpPr/>
      </xdr:nvCxnSpPr>
      <xdr:spPr>
        <a:xfrm>
          <a:off x="10588625" y="9797143"/>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98" name="テキスト ボックス 597"/>
        <xdr:cNvSpPr txBox="1"/>
      </xdr:nvSpPr>
      <xdr:spPr>
        <a:xfrm>
          <a:off x="10242716"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99" name="直線コネクタ 598"/>
        <xdr:cNvCxnSpPr/>
      </xdr:nvCxnSpPr>
      <xdr:spPr>
        <a:xfrm>
          <a:off x="10588625" y="9470572"/>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00" name="テキスト ボックス 599"/>
        <xdr:cNvSpPr txBox="1"/>
      </xdr:nvSpPr>
      <xdr:spPr>
        <a:xfrm>
          <a:off x="10306836"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01" name="直線コネクタ 600"/>
        <xdr:cNvCxnSpPr/>
      </xdr:nvCxnSpPr>
      <xdr:spPr>
        <a:xfrm>
          <a:off x="10588625" y="914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2" name="【保健センター・保健所】&#10;有形固定資産減価償却率グラフ枠"/>
        <xdr:cNvSpPr/>
      </xdr:nvSpPr>
      <xdr:spPr>
        <a:xfrm>
          <a:off x="10588625" y="914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99604</xdr:rowOff>
    </xdr:from>
    <xdr:to>
      <xdr:col>85</xdr:col>
      <xdr:colOff>126364</xdr:colOff>
      <xdr:row>64</xdr:row>
      <xdr:rowOff>104503</xdr:rowOff>
    </xdr:to>
    <xdr:cxnSp macro="">
      <xdr:nvCxnSpPr>
        <xdr:cNvPr id="603" name="直線コネクタ 602"/>
        <xdr:cNvCxnSpPr/>
      </xdr:nvCxnSpPr>
      <xdr:spPr>
        <a:xfrm flipV="1">
          <a:off x="13889989" y="9529354"/>
          <a:ext cx="0" cy="1547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108330</xdr:rowOff>
    </xdr:from>
    <xdr:ext cx="405111" cy="259045"/>
    <xdr:sp macro="" textlink="">
      <xdr:nvSpPr>
        <xdr:cNvPr id="604" name="【保健センター・保健所】&#10;有形固定資産減価償却率最小値テキスト"/>
        <xdr:cNvSpPr txBox="1"/>
      </xdr:nvSpPr>
      <xdr:spPr>
        <a:xfrm>
          <a:off x="13928725" y="11081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104503</xdr:rowOff>
    </xdr:from>
    <xdr:to>
      <xdr:col>86</xdr:col>
      <xdr:colOff>25400</xdr:colOff>
      <xdr:row>64</xdr:row>
      <xdr:rowOff>104503</xdr:rowOff>
    </xdr:to>
    <xdr:cxnSp macro="">
      <xdr:nvCxnSpPr>
        <xdr:cNvPr id="605" name="直線コネクタ 604"/>
        <xdr:cNvCxnSpPr/>
      </xdr:nvCxnSpPr>
      <xdr:spPr>
        <a:xfrm>
          <a:off x="13801725" y="11077303"/>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46281</xdr:rowOff>
    </xdr:from>
    <xdr:ext cx="340478" cy="259045"/>
    <xdr:sp macro="" textlink="">
      <xdr:nvSpPr>
        <xdr:cNvPr id="606" name="【保健センター・保健所】&#10;有形固定資産減価償却率最大値テキスト"/>
        <xdr:cNvSpPr txBox="1"/>
      </xdr:nvSpPr>
      <xdr:spPr>
        <a:xfrm>
          <a:off x="13928725" y="93045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99604</xdr:rowOff>
    </xdr:from>
    <xdr:to>
      <xdr:col>86</xdr:col>
      <xdr:colOff>25400</xdr:colOff>
      <xdr:row>55</xdr:row>
      <xdr:rowOff>99604</xdr:rowOff>
    </xdr:to>
    <xdr:cxnSp macro="">
      <xdr:nvCxnSpPr>
        <xdr:cNvPr id="607" name="直線コネクタ 606"/>
        <xdr:cNvCxnSpPr/>
      </xdr:nvCxnSpPr>
      <xdr:spPr>
        <a:xfrm>
          <a:off x="13801725" y="952935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89643</xdr:rowOff>
    </xdr:from>
    <xdr:ext cx="405111" cy="259045"/>
    <xdr:sp macro="" textlink="">
      <xdr:nvSpPr>
        <xdr:cNvPr id="608" name="【保健センター・保健所】&#10;有形固定資産減価償却率平均値テキスト"/>
        <xdr:cNvSpPr txBox="1"/>
      </xdr:nvSpPr>
      <xdr:spPr>
        <a:xfrm>
          <a:off x="13928725" y="100337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66766</xdr:rowOff>
    </xdr:from>
    <xdr:to>
      <xdr:col>85</xdr:col>
      <xdr:colOff>177800</xdr:colOff>
      <xdr:row>59</xdr:row>
      <xdr:rowOff>168366</xdr:rowOff>
    </xdr:to>
    <xdr:sp macro="" textlink="">
      <xdr:nvSpPr>
        <xdr:cNvPr id="609" name="フローチャート: 判断 608"/>
        <xdr:cNvSpPr/>
      </xdr:nvSpPr>
      <xdr:spPr>
        <a:xfrm>
          <a:off x="13839825" y="1018231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78196</xdr:rowOff>
    </xdr:from>
    <xdr:to>
      <xdr:col>81</xdr:col>
      <xdr:colOff>101600</xdr:colOff>
      <xdr:row>60</xdr:row>
      <xdr:rowOff>8346</xdr:rowOff>
    </xdr:to>
    <xdr:sp macro="" textlink="">
      <xdr:nvSpPr>
        <xdr:cNvPr id="610" name="フローチャート: 判断 609"/>
        <xdr:cNvSpPr/>
      </xdr:nvSpPr>
      <xdr:spPr>
        <a:xfrm>
          <a:off x="13115925" y="1019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55335</xdr:rowOff>
    </xdr:from>
    <xdr:to>
      <xdr:col>76</xdr:col>
      <xdr:colOff>165100</xdr:colOff>
      <xdr:row>59</xdr:row>
      <xdr:rowOff>156935</xdr:rowOff>
    </xdr:to>
    <xdr:sp macro="" textlink="">
      <xdr:nvSpPr>
        <xdr:cNvPr id="611" name="フローチャート: 判断 610"/>
        <xdr:cNvSpPr/>
      </xdr:nvSpPr>
      <xdr:spPr>
        <a:xfrm>
          <a:off x="123698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37374</xdr:rowOff>
    </xdr:from>
    <xdr:to>
      <xdr:col>72</xdr:col>
      <xdr:colOff>38100</xdr:colOff>
      <xdr:row>59</xdr:row>
      <xdr:rowOff>138974</xdr:rowOff>
    </xdr:to>
    <xdr:sp macro="" textlink="">
      <xdr:nvSpPr>
        <xdr:cNvPr id="612" name="フローチャート: 判断 611"/>
        <xdr:cNvSpPr/>
      </xdr:nvSpPr>
      <xdr:spPr>
        <a:xfrm>
          <a:off x="11623675" y="1015292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1451</xdr:rowOff>
    </xdr:from>
    <xdr:to>
      <xdr:col>67</xdr:col>
      <xdr:colOff>101600</xdr:colOff>
      <xdr:row>59</xdr:row>
      <xdr:rowOff>103051</xdr:rowOff>
    </xdr:to>
    <xdr:sp macro="" textlink="">
      <xdr:nvSpPr>
        <xdr:cNvPr id="613" name="フローチャート: 判断 612"/>
        <xdr:cNvSpPr/>
      </xdr:nvSpPr>
      <xdr:spPr>
        <a:xfrm>
          <a:off x="10848975" y="10117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14" name="テキスト ボックス 613"/>
        <xdr:cNvSpPr txBox="1"/>
      </xdr:nvSpPr>
      <xdr:spPr>
        <a:xfrm>
          <a:off x="137287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15" name="テキスト ボックス 614"/>
        <xdr:cNvSpPr txBox="1"/>
      </xdr:nvSpPr>
      <xdr:spPr>
        <a:xfrm>
          <a:off x="1300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16" name="テキスト ボックス 615"/>
        <xdr:cNvSpPr txBox="1"/>
      </xdr:nvSpPr>
      <xdr:spPr>
        <a:xfrm>
          <a:off x="122586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17" name="テキスト ボックス 616"/>
        <xdr:cNvSpPr txBox="1"/>
      </xdr:nvSpPr>
      <xdr:spPr>
        <a:xfrm>
          <a:off x="114935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18" name="テキスト ボックス 617"/>
        <xdr:cNvSpPr txBox="1"/>
      </xdr:nvSpPr>
      <xdr:spPr>
        <a:xfrm>
          <a:off x="107378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161472</xdr:rowOff>
    </xdr:from>
    <xdr:to>
      <xdr:col>85</xdr:col>
      <xdr:colOff>177800</xdr:colOff>
      <xdr:row>61</xdr:row>
      <xdr:rowOff>91622</xdr:rowOff>
    </xdr:to>
    <xdr:sp macro="" textlink="">
      <xdr:nvSpPr>
        <xdr:cNvPr id="619" name="楕円 618"/>
        <xdr:cNvSpPr/>
      </xdr:nvSpPr>
      <xdr:spPr>
        <a:xfrm>
          <a:off x="13839825" y="1044847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139899</xdr:rowOff>
    </xdr:from>
    <xdr:ext cx="405111" cy="259045"/>
    <xdr:sp macro="" textlink="">
      <xdr:nvSpPr>
        <xdr:cNvPr id="620" name="【保健センター・保健所】&#10;有形固定資産減価償却率該当値テキスト"/>
        <xdr:cNvSpPr txBox="1"/>
      </xdr:nvSpPr>
      <xdr:spPr>
        <a:xfrm>
          <a:off x="13928725" y="10426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166370</xdr:rowOff>
    </xdr:from>
    <xdr:to>
      <xdr:col>81</xdr:col>
      <xdr:colOff>101600</xdr:colOff>
      <xdr:row>60</xdr:row>
      <xdr:rowOff>96520</xdr:rowOff>
    </xdr:to>
    <xdr:sp macro="" textlink="">
      <xdr:nvSpPr>
        <xdr:cNvPr id="621" name="楕円 620"/>
        <xdr:cNvSpPr/>
      </xdr:nvSpPr>
      <xdr:spPr>
        <a:xfrm>
          <a:off x="13115925" y="1028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45720</xdr:rowOff>
    </xdr:from>
    <xdr:to>
      <xdr:col>85</xdr:col>
      <xdr:colOff>127000</xdr:colOff>
      <xdr:row>61</xdr:row>
      <xdr:rowOff>40822</xdr:rowOff>
    </xdr:to>
    <xdr:cxnSp macro="">
      <xdr:nvCxnSpPr>
        <xdr:cNvPr id="622" name="直線コネクタ 621"/>
        <xdr:cNvCxnSpPr/>
      </xdr:nvCxnSpPr>
      <xdr:spPr>
        <a:xfrm>
          <a:off x="13166725" y="10332720"/>
          <a:ext cx="723900" cy="166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133713</xdr:rowOff>
    </xdr:from>
    <xdr:to>
      <xdr:col>76</xdr:col>
      <xdr:colOff>165100</xdr:colOff>
      <xdr:row>60</xdr:row>
      <xdr:rowOff>63863</xdr:rowOff>
    </xdr:to>
    <xdr:sp macro="" textlink="">
      <xdr:nvSpPr>
        <xdr:cNvPr id="623" name="楕円 622"/>
        <xdr:cNvSpPr/>
      </xdr:nvSpPr>
      <xdr:spPr>
        <a:xfrm>
          <a:off x="12369800" y="1024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13063</xdr:rowOff>
    </xdr:from>
    <xdr:to>
      <xdr:col>81</xdr:col>
      <xdr:colOff>50800</xdr:colOff>
      <xdr:row>60</xdr:row>
      <xdr:rowOff>45720</xdr:rowOff>
    </xdr:to>
    <xdr:cxnSp macro="">
      <xdr:nvCxnSpPr>
        <xdr:cNvPr id="624" name="直線コネクタ 623"/>
        <xdr:cNvCxnSpPr/>
      </xdr:nvCxnSpPr>
      <xdr:spPr>
        <a:xfrm>
          <a:off x="12420600" y="10300063"/>
          <a:ext cx="746125"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101056</xdr:rowOff>
    </xdr:from>
    <xdr:to>
      <xdr:col>72</xdr:col>
      <xdr:colOff>38100</xdr:colOff>
      <xdr:row>60</xdr:row>
      <xdr:rowOff>31206</xdr:rowOff>
    </xdr:to>
    <xdr:sp macro="" textlink="">
      <xdr:nvSpPr>
        <xdr:cNvPr id="625" name="楕円 624"/>
        <xdr:cNvSpPr/>
      </xdr:nvSpPr>
      <xdr:spPr>
        <a:xfrm>
          <a:off x="11623675" y="10216606"/>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151856</xdr:rowOff>
    </xdr:from>
    <xdr:to>
      <xdr:col>76</xdr:col>
      <xdr:colOff>114300</xdr:colOff>
      <xdr:row>60</xdr:row>
      <xdr:rowOff>13063</xdr:rowOff>
    </xdr:to>
    <xdr:cxnSp macro="">
      <xdr:nvCxnSpPr>
        <xdr:cNvPr id="626" name="直線コネクタ 625"/>
        <xdr:cNvCxnSpPr/>
      </xdr:nvCxnSpPr>
      <xdr:spPr>
        <a:xfrm>
          <a:off x="11655425" y="10267406"/>
          <a:ext cx="765175"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24873</xdr:rowOff>
    </xdr:from>
    <xdr:ext cx="405111" cy="259045"/>
    <xdr:sp macro="" textlink="">
      <xdr:nvSpPr>
        <xdr:cNvPr id="627" name="n_1aveValue【保健センター・保健所】&#10;有形固定資産減価償却率"/>
        <xdr:cNvSpPr txBox="1"/>
      </xdr:nvSpPr>
      <xdr:spPr>
        <a:xfrm>
          <a:off x="12980044" y="9968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2012</xdr:rowOff>
    </xdr:from>
    <xdr:ext cx="405111" cy="259045"/>
    <xdr:sp macro="" textlink="">
      <xdr:nvSpPr>
        <xdr:cNvPr id="628" name="n_2aveValue【保健センター・保健所】&#10;有形固定資産減価償却率"/>
        <xdr:cNvSpPr txBox="1"/>
      </xdr:nvSpPr>
      <xdr:spPr>
        <a:xfrm>
          <a:off x="12246619" y="994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155501</xdr:rowOff>
    </xdr:from>
    <xdr:ext cx="405111" cy="259045"/>
    <xdr:sp macro="" textlink="">
      <xdr:nvSpPr>
        <xdr:cNvPr id="629" name="n_3aveValue【保健センター・保健所】&#10;有形固定資産減価償却率"/>
        <xdr:cNvSpPr txBox="1"/>
      </xdr:nvSpPr>
      <xdr:spPr>
        <a:xfrm>
          <a:off x="11500494" y="9928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119578</xdr:rowOff>
    </xdr:from>
    <xdr:ext cx="405111" cy="259045"/>
    <xdr:sp macro="" textlink="">
      <xdr:nvSpPr>
        <xdr:cNvPr id="630" name="n_4aveValue【保健センター・保健所】&#10;有形固定資産減価償却率"/>
        <xdr:cNvSpPr txBox="1"/>
      </xdr:nvSpPr>
      <xdr:spPr>
        <a:xfrm>
          <a:off x="10725794" y="9892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87647</xdr:rowOff>
    </xdr:from>
    <xdr:ext cx="405111" cy="259045"/>
    <xdr:sp macro="" textlink="">
      <xdr:nvSpPr>
        <xdr:cNvPr id="631" name="n_1mainValue【保健センター・保健所】&#10;有形固定資産減価償却率"/>
        <xdr:cNvSpPr txBox="1"/>
      </xdr:nvSpPr>
      <xdr:spPr>
        <a:xfrm>
          <a:off x="12980044" y="1037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54990</xdr:rowOff>
    </xdr:from>
    <xdr:ext cx="405111" cy="259045"/>
    <xdr:sp macro="" textlink="">
      <xdr:nvSpPr>
        <xdr:cNvPr id="632" name="n_2mainValue【保健センター・保健所】&#10;有形固定資産減価償却率"/>
        <xdr:cNvSpPr txBox="1"/>
      </xdr:nvSpPr>
      <xdr:spPr>
        <a:xfrm>
          <a:off x="12246619" y="10341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22333</xdr:rowOff>
    </xdr:from>
    <xdr:ext cx="405111" cy="259045"/>
    <xdr:sp macro="" textlink="">
      <xdr:nvSpPr>
        <xdr:cNvPr id="633" name="n_3mainValue【保健センター・保健所】&#10;有形固定資産減価償却率"/>
        <xdr:cNvSpPr txBox="1"/>
      </xdr:nvSpPr>
      <xdr:spPr>
        <a:xfrm>
          <a:off x="11500494" y="10309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34" name="正方形/長方形 633"/>
        <xdr:cNvSpPr/>
      </xdr:nvSpPr>
      <xdr:spPr>
        <a:xfrm>
          <a:off x="15544800" y="800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35" name="正方形/長方形 634"/>
        <xdr:cNvSpPr/>
      </xdr:nvSpPr>
      <xdr:spPr>
        <a:xfrm>
          <a:off x="156718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36" name="正方形/長方形 635"/>
        <xdr:cNvSpPr/>
      </xdr:nvSpPr>
      <xdr:spPr>
        <a:xfrm>
          <a:off x="156718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37" name="正方形/長方形 636"/>
        <xdr:cNvSpPr/>
      </xdr:nvSpPr>
      <xdr:spPr>
        <a:xfrm>
          <a:off x="165163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38" name="正方形/長方形 637"/>
        <xdr:cNvSpPr/>
      </xdr:nvSpPr>
      <xdr:spPr>
        <a:xfrm>
          <a:off x="165163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39" name="正方形/長方形 638"/>
        <xdr:cNvSpPr/>
      </xdr:nvSpPr>
      <xdr:spPr>
        <a:xfrm>
          <a:off x="174879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40" name="正方形/長方形 639"/>
        <xdr:cNvSpPr/>
      </xdr:nvSpPr>
      <xdr:spPr>
        <a:xfrm>
          <a:off x="174879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41" name="正方形/長方形 640"/>
        <xdr:cNvSpPr/>
      </xdr:nvSpPr>
      <xdr:spPr>
        <a:xfrm>
          <a:off x="15544800" y="914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42" name="テキスト ボックス 641"/>
        <xdr:cNvSpPr txBox="1"/>
      </xdr:nvSpPr>
      <xdr:spPr>
        <a:xfrm>
          <a:off x="15535275"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43" name="直線コネクタ 642"/>
        <xdr:cNvCxnSpPr/>
      </xdr:nvCxnSpPr>
      <xdr:spPr>
        <a:xfrm>
          <a:off x="15544800" y="1143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44" name="直線コネクタ 643"/>
        <xdr:cNvCxnSpPr/>
      </xdr:nvCxnSpPr>
      <xdr:spPr>
        <a:xfrm>
          <a:off x="15544800" y="1104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45" name="テキスト ボックス 644"/>
        <xdr:cNvSpPr txBox="1"/>
      </xdr:nvSpPr>
      <xdr:spPr>
        <a:xfrm>
          <a:off x="15163346"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46" name="直線コネクタ 645"/>
        <xdr:cNvCxnSpPr/>
      </xdr:nvCxnSpPr>
      <xdr:spPr>
        <a:xfrm>
          <a:off x="15544800" y="1066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47" name="テキスト ボックス 646"/>
        <xdr:cNvSpPr txBox="1"/>
      </xdr:nvSpPr>
      <xdr:spPr>
        <a:xfrm>
          <a:off x="15163346"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48" name="直線コネクタ 647"/>
        <xdr:cNvCxnSpPr/>
      </xdr:nvCxnSpPr>
      <xdr:spPr>
        <a:xfrm>
          <a:off x="15544800" y="1028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49" name="テキスト ボックス 648"/>
        <xdr:cNvSpPr txBox="1"/>
      </xdr:nvSpPr>
      <xdr:spPr>
        <a:xfrm>
          <a:off x="15163346"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50" name="直線コネクタ 649"/>
        <xdr:cNvCxnSpPr/>
      </xdr:nvCxnSpPr>
      <xdr:spPr>
        <a:xfrm>
          <a:off x="15544800" y="990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51" name="テキスト ボックス 650"/>
        <xdr:cNvSpPr txBox="1"/>
      </xdr:nvSpPr>
      <xdr:spPr>
        <a:xfrm>
          <a:off x="15163346"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52" name="直線コネクタ 651"/>
        <xdr:cNvCxnSpPr/>
      </xdr:nvCxnSpPr>
      <xdr:spPr>
        <a:xfrm>
          <a:off x="15544800" y="952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53" name="テキスト ボックス 652"/>
        <xdr:cNvSpPr txBox="1"/>
      </xdr:nvSpPr>
      <xdr:spPr>
        <a:xfrm>
          <a:off x="15163346"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54" name="直線コネクタ 653"/>
        <xdr:cNvCxnSpPr/>
      </xdr:nvCxnSpPr>
      <xdr:spPr>
        <a:xfrm>
          <a:off x="15544800" y="914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55" name="テキスト ボックス 654"/>
        <xdr:cNvSpPr txBox="1"/>
      </xdr:nvSpPr>
      <xdr:spPr>
        <a:xfrm>
          <a:off x="15163346"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56" name="【保健センター・保健所】&#10;一人当たり面積グラフ枠"/>
        <xdr:cNvSpPr/>
      </xdr:nvSpPr>
      <xdr:spPr>
        <a:xfrm>
          <a:off x="15544800" y="914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68580</xdr:rowOff>
    </xdr:from>
    <xdr:to>
      <xdr:col>116</xdr:col>
      <xdr:colOff>62864</xdr:colOff>
      <xdr:row>64</xdr:row>
      <xdr:rowOff>0</xdr:rowOff>
    </xdr:to>
    <xdr:cxnSp macro="">
      <xdr:nvCxnSpPr>
        <xdr:cNvPr id="657" name="直線コネクタ 656"/>
        <xdr:cNvCxnSpPr/>
      </xdr:nvCxnSpPr>
      <xdr:spPr>
        <a:xfrm flipV="1">
          <a:off x="18846164" y="966978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3827</xdr:rowOff>
    </xdr:from>
    <xdr:ext cx="469744" cy="259045"/>
    <xdr:sp macro="" textlink="">
      <xdr:nvSpPr>
        <xdr:cNvPr id="658" name="【保健センター・保健所】&#10;一人当たり面積最小値テキスト"/>
        <xdr:cNvSpPr txBox="1"/>
      </xdr:nvSpPr>
      <xdr:spPr>
        <a:xfrm>
          <a:off x="188849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0</xdr:rowOff>
    </xdr:from>
    <xdr:to>
      <xdr:col>116</xdr:col>
      <xdr:colOff>152400</xdr:colOff>
      <xdr:row>64</xdr:row>
      <xdr:rowOff>0</xdr:rowOff>
    </xdr:to>
    <xdr:cxnSp macro="">
      <xdr:nvCxnSpPr>
        <xdr:cNvPr id="659" name="直線コネクタ 658"/>
        <xdr:cNvCxnSpPr/>
      </xdr:nvCxnSpPr>
      <xdr:spPr>
        <a:xfrm>
          <a:off x="18786475" y="109728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15257</xdr:rowOff>
    </xdr:from>
    <xdr:ext cx="469744" cy="259045"/>
    <xdr:sp macro="" textlink="">
      <xdr:nvSpPr>
        <xdr:cNvPr id="660" name="【保健センター・保健所】&#10;一人当たり面積最大値テキスト"/>
        <xdr:cNvSpPr txBox="1"/>
      </xdr:nvSpPr>
      <xdr:spPr>
        <a:xfrm>
          <a:off x="18884900" y="944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68580</xdr:rowOff>
    </xdr:from>
    <xdr:to>
      <xdr:col>116</xdr:col>
      <xdr:colOff>152400</xdr:colOff>
      <xdr:row>56</xdr:row>
      <xdr:rowOff>68580</xdr:rowOff>
    </xdr:to>
    <xdr:cxnSp macro="">
      <xdr:nvCxnSpPr>
        <xdr:cNvPr id="661" name="直線コネクタ 660"/>
        <xdr:cNvCxnSpPr/>
      </xdr:nvCxnSpPr>
      <xdr:spPr>
        <a:xfrm>
          <a:off x="18786475" y="966978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2557</xdr:rowOff>
    </xdr:from>
    <xdr:ext cx="469744" cy="259045"/>
    <xdr:sp macro="" textlink="">
      <xdr:nvSpPr>
        <xdr:cNvPr id="662" name="【保健センター・保健所】&#10;一人当たり面積平均値テキスト"/>
        <xdr:cNvSpPr txBox="1"/>
      </xdr:nvSpPr>
      <xdr:spPr>
        <a:xfrm>
          <a:off x="18884900" y="104610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151130</xdr:rowOff>
    </xdr:from>
    <xdr:to>
      <xdr:col>116</xdr:col>
      <xdr:colOff>114300</xdr:colOff>
      <xdr:row>62</xdr:row>
      <xdr:rowOff>81280</xdr:rowOff>
    </xdr:to>
    <xdr:sp macro="" textlink="">
      <xdr:nvSpPr>
        <xdr:cNvPr id="663" name="フローチャート: 判断 662"/>
        <xdr:cNvSpPr/>
      </xdr:nvSpPr>
      <xdr:spPr>
        <a:xfrm>
          <a:off x="18796000" y="1060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135890</xdr:rowOff>
    </xdr:from>
    <xdr:to>
      <xdr:col>112</xdr:col>
      <xdr:colOff>38100</xdr:colOff>
      <xdr:row>62</xdr:row>
      <xdr:rowOff>66040</xdr:rowOff>
    </xdr:to>
    <xdr:sp macro="" textlink="">
      <xdr:nvSpPr>
        <xdr:cNvPr id="664" name="フローチャート: 判断 663"/>
        <xdr:cNvSpPr/>
      </xdr:nvSpPr>
      <xdr:spPr>
        <a:xfrm>
          <a:off x="18100675" y="1059434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135890</xdr:rowOff>
    </xdr:from>
    <xdr:to>
      <xdr:col>107</xdr:col>
      <xdr:colOff>101600</xdr:colOff>
      <xdr:row>62</xdr:row>
      <xdr:rowOff>66040</xdr:rowOff>
    </xdr:to>
    <xdr:sp macro="" textlink="">
      <xdr:nvSpPr>
        <xdr:cNvPr id="665" name="フローチャート: 判断 664"/>
        <xdr:cNvSpPr/>
      </xdr:nvSpPr>
      <xdr:spPr>
        <a:xfrm>
          <a:off x="17325975" y="1059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128270</xdr:rowOff>
    </xdr:from>
    <xdr:to>
      <xdr:col>102</xdr:col>
      <xdr:colOff>165100</xdr:colOff>
      <xdr:row>62</xdr:row>
      <xdr:rowOff>58420</xdr:rowOff>
    </xdr:to>
    <xdr:sp macro="" textlink="">
      <xdr:nvSpPr>
        <xdr:cNvPr id="666" name="フローチャート: 判断 665"/>
        <xdr:cNvSpPr/>
      </xdr:nvSpPr>
      <xdr:spPr>
        <a:xfrm>
          <a:off x="16579850" y="1058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120650</xdr:rowOff>
    </xdr:from>
    <xdr:to>
      <xdr:col>98</xdr:col>
      <xdr:colOff>38100</xdr:colOff>
      <xdr:row>62</xdr:row>
      <xdr:rowOff>50800</xdr:rowOff>
    </xdr:to>
    <xdr:sp macro="" textlink="">
      <xdr:nvSpPr>
        <xdr:cNvPr id="667" name="フローチャート: 判断 666"/>
        <xdr:cNvSpPr/>
      </xdr:nvSpPr>
      <xdr:spPr>
        <a:xfrm>
          <a:off x="15833725" y="105791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68" name="テキスト ボックス 667"/>
        <xdr:cNvSpPr txBox="1"/>
      </xdr:nvSpPr>
      <xdr:spPr>
        <a:xfrm>
          <a:off x="186848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69" name="テキスト ボックス 668"/>
        <xdr:cNvSpPr txBox="1"/>
      </xdr:nvSpPr>
      <xdr:spPr>
        <a:xfrm>
          <a:off x="179705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70" name="テキスト ボックス 669"/>
        <xdr:cNvSpPr txBox="1"/>
      </xdr:nvSpPr>
      <xdr:spPr>
        <a:xfrm>
          <a:off x="172148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71" name="テキスト ボックス 670"/>
        <xdr:cNvSpPr txBox="1"/>
      </xdr:nvSpPr>
      <xdr:spPr>
        <a:xfrm>
          <a:off x="164687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72" name="テキスト ボックス 671"/>
        <xdr:cNvSpPr txBox="1"/>
      </xdr:nvSpPr>
      <xdr:spPr>
        <a:xfrm>
          <a:off x="157035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82550</xdr:rowOff>
    </xdr:from>
    <xdr:to>
      <xdr:col>116</xdr:col>
      <xdr:colOff>114300</xdr:colOff>
      <xdr:row>64</xdr:row>
      <xdr:rowOff>12700</xdr:rowOff>
    </xdr:to>
    <xdr:sp macro="" textlink="">
      <xdr:nvSpPr>
        <xdr:cNvPr id="673" name="楕円 672"/>
        <xdr:cNvSpPr/>
      </xdr:nvSpPr>
      <xdr:spPr>
        <a:xfrm>
          <a:off x="18796000" y="1088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168927</xdr:rowOff>
    </xdr:from>
    <xdr:ext cx="469744" cy="259045"/>
    <xdr:sp macro="" textlink="">
      <xdr:nvSpPr>
        <xdr:cNvPr id="674" name="【保健センター・保健所】&#10;一人当たり面積該当値テキスト"/>
        <xdr:cNvSpPr txBox="1"/>
      </xdr:nvSpPr>
      <xdr:spPr>
        <a:xfrm>
          <a:off x="18884900" y="1079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36830</xdr:rowOff>
    </xdr:from>
    <xdr:to>
      <xdr:col>112</xdr:col>
      <xdr:colOff>38100</xdr:colOff>
      <xdr:row>63</xdr:row>
      <xdr:rowOff>138430</xdr:rowOff>
    </xdr:to>
    <xdr:sp macro="" textlink="">
      <xdr:nvSpPr>
        <xdr:cNvPr id="675" name="楕円 674"/>
        <xdr:cNvSpPr/>
      </xdr:nvSpPr>
      <xdr:spPr>
        <a:xfrm>
          <a:off x="18100675" y="1083818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87630</xdr:rowOff>
    </xdr:from>
    <xdr:to>
      <xdr:col>116</xdr:col>
      <xdr:colOff>63500</xdr:colOff>
      <xdr:row>63</xdr:row>
      <xdr:rowOff>133350</xdr:rowOff>
    </xdr:to>
    <xdr:cxnSp macro="">
      <xdr:nvCxnSpPr>
        <xdr:cNvPr id="676" name="直線コネクタ 675"/>
        <xdr:cNvCxnSpPr/>
      </xdr:nvCxnSpPr>
      <xdr:spPr>
        <a:xfrm>
          <a:off x="18132425" y="10888980"/>
          <a:ext cx="714375"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44450</xdr:rowOff>
    </xdr:from>
    <xdr:to>
      <xdr:col>107</xdr:col>
      <xdr:colOff>101600</xdr:colOff>
      <xdr:row>63</xdr:row>
      <xdr:rowOff>146050</xdr:rowOff>
    </xdr:to>
    <xdr:sp macro="" textlink="">
      <xdr:nvSpPr>
        <xdr:cNvPr id="677" name="楕円 676"/>
        <xdr:cNvSpPr/>
      </xdr:nvSpPr>
      <xdr:spPr>
        <a:xfrm>
          <a:off x="17325975" y="1084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87630</xdr:rowOff>
    </xdr:from>
    <xdr:to>
      <xdr:col>111</xdr:col>
      <xdr:colOff>177800</xdr:colOff>
      <xdr:row>63</xdr:row>
      <xdr:rowOff>95250</xdr:rowOff>
    </xdr:to>
    <xdr:cxnSp macro="">
      <xdr:nvCxnSpPr>
        <xdr:cNvPr id="678" name="直線コネクタ 677"/>
        <xdr:cNvCxnSpPr/>
      </xdr:nvCxnSpPr>
      <xdr:spPr>
        <a:xfrm flipV="1">
          <a:off x="17376775" y="10888980"/>
          <a:ext cx="75565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44450</xdr:rowOff>
    </xdr:from>
    <xdr:to>
      <xdr:col>102</xdr:col>
      <xdr:colOff>165100</xdr:colOff>
      <xdr:row>63</xdr:row>
      <xdr:rowOff>146050</xdr:rowOff>
    </xdr:to>
    <xdr:sp macro="" textlink="">
      <xdr:nvSpPr>
        <xdr:cNvPr id="679" name="楕円 678"/>
        <xdr:cNvSpPr/>
      </xdr:nvSpPr>
      <xdr:spPr>
        <a:xfrm>
          <a:off x="16579850" y="1084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95250</xdr:rowOff>
    </xdr:from>
    <xdr:to>
      <xdr:col>107</xdr:col>
      <xdr:colOff>50800</xdr:colOff>
      <xdr:row>63</xdr:row>
      <xdr:rowOff>95250</xdr:rowOff>
    </xdr:to>
    <xdr:cxnSp macro="">
      <xdr:nvCxnSpPr>
        <xdr:cNvPr id="680" name="直線コネクタ 679"/>
        <xdr:cNvCxnSpPr/>
      </xdr:nvCxnSpPr>
      <xdr:spPr>
        <a:xfrm>
          <a:off x="16630650" y="10896600"/>
          <a:ext cx="7461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82567</xdr:rowOff>
    </xdr:from>
    <xdr:ext cx="469744" cy="259045"/>
    <xdr:sp macro="" textlink="">
      <xdr:nvSpPr>
        <xdr:cNvPr id="681" name="n_1aveValue【保健センター・保健所】&#10;一人当たり面積"/>
        <xdr:cNvSpPr txBox="1"/>
      </xdr:nvSpPr>
      <xdr:spPr>
        <a:xfrm>
          <a:off x="17932477" y="1036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82567</xdr:rowOff>
    </xdr:from>
    <xdr:ext cx="469744" cy="259045"/>
    <xdr:sp macro="" textlink="">
      <xdr:nvSpPr>
        <xdr:cNvPr id="682" name="n_2aveValue【保健センター・保健所】&#10;一人当たり面積"/>
        <xdr:cNvSpPr txBox="1"/>
      </xdr:nvSpPr>
      <xdr:spPr>
        <a:xfrm>
          <a:off x="17170477" y="1036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74947</xdr:rowOff>
    </xdr:from>
    <xdr:ext cx="469744" cy="259045"/>
    <xdr:sp macro="" textlink="">
      <xdr:nvSpPr>
        <xdr:cNvPr id="683" name="n_3aveValue【保健センター・保健所】&#10;一人当たり面積"/>
        <xdr:cNvSpPr txBox="1"/>
      </xdr:nvSpPr>
      <xdr:spPr>
        <a:xfrm>
          <a:off x="16424352" y="1036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67327</xdr:rowOff>
    </xdr:from>
    <xdr:ext cx="469744" cy="259045"/>
    <xdr:sp macro="" textlink="">
      <xdr:nvSpPr>
        <xdr:cNvPr id="684" name="n_4aveValue【保健センター・保健所】&#10;一人当たり面積"/>
        <xdr:cNvSpPr txBox="1"/>
      </xdr:nvSpPr>
      <xdr:spPr>
        <a:xfrm>
          <a:off x="15678227" y="103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129557</xdr:rowOff>
    </xdr:from>
    <xdr:ext cx="469744" cy="259045"/>
    <xdr:sp macro="" textlink="">
      <xdr:nvSpPr>
        <xdr:cNvPr id="685" name="n_1mainValue【保健センター・保健所】&#10;一人当たり面積"/>
        <xdr:cNvSpPr txBox="1"/>
      </xdr:nvSpPr>
      <xdr:spPr>
        <a:xfrm>
          <a:off x="17932477"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137177</xdr:rowOff>
    </xdr:from>
    <xdr:ext cx="469744" cy="259045"/>
    <xdr:sp macro="" textlink="">
      <xdr:nvSpPr>
        <xdr:cNvPr id="686" name="n_2mainValue【保健センター・保健所】&#10;一人当たり面積"/>
        <xdr:cNvSpPr txBox="1"/>
      </xdr:nvSpPr>
      <xdr:spPr>
        <a:xfrm>
          <a:off x="17170477" y="1093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137177</xdr:rowOff>
    </xdr:from>
    <xdr:ext cx="469744" cy="259045"/>
    <xdr:sp macro="" textlink="">
      <xdr:nvSpPr>
        <xdr:cNvPr id="687" name="n_3mainValue【保健センター・保健所】&#10;一人当たり面積"/>
        <xdr:cNvSpPr txBox="1"/>
      </xdr:nvSpPr>
      <xdr:spPr>
        <a:xfrm>
          <a:off x="16424352" y="1093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88" name="正方形/長方形 687"/>
        <xdr:cNvSpPr/>
      </xdr:nvSpPr>
      <xdr:spPr>
        <a:xfrm>
          <a:off x="10588625" y="1181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89" name="正方形/長方形 688"/>
        <xdr:cNvSpPr/>
      </xdr:nvSpPr>
      <xdr:spPr>
        <a:xfrm>
          <a:off x="106870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90" name="正方形/長方形 689"/>
        <xdr:cNvSpPr/>
      </xdr:nvSpPr>
      <xdr:spPr>
        <a:xfrm>
          <a:off x="106870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91" name="正方形/長方形 690"/>
        <xdr:cNvSpPr/>
      </xdr:nvSpPr>
      <xdr:spPr>
        <a:xfrm>
          <a:off x="1156017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92" name="正方形/長方形 691"/>
        <xdr:cNvSpPr/>
      </xdr:nvSpPr>
      <xdr:spPr>
        <a:xfrm>
          <a:off x="1156017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93" name="正方形/長方形 692"/>
        <xdr:cNvSpPr/>
      </xdr:nvSpPr>
      <xdr:spPr>
        <a:xfrm>
          <a:off x="1253172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94" name="正方形/長方形 693"/>
        <xdr:cNvSpPr/>
      </xdr:nvSpPr>
      <xdr:spPr>
        <a:xfrm>
          <a:off x="1253172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95" name="正方形/長方形 694"/>
        <xdr:cNvSpPr/>
      </xdr:nvSpPr>
      <xdr:spPr>
        <a:xfrm>
          <a:off x="10588625" y="1295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96" name="テキスト ボックス 695"/>
        <xdr:cNvSpPr txBox="1"/>
      </xdr:nvSpPr>
      <xdr:spPr>
        <a:xfrm>
          <a:off x="1055052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97" name="直線コネクタ 696"/>
        <xdr:cNvCxnSpPr/>
      </xdr:nvCxnSpPr>
      <xdr:spPr>
        <a:xfrm>
          <a:off x="10588625" y="1524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98" name="テキスト ボックス 697"/>
        <xdr:cNvSpPr txBox="1"/>
      </xdr:nvSpPr>
      <xdr:spPr>
        <a:xfrm>
          <a:off x="10197646"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99" name="直線コネクタ 698"/>
        <xdr:cNvCxnSpPr/>
      </xdr:nvCxnSpPr>
      <xdr:spPr>
        <a:xfrm>
          <a:off x="10588625" y="14913429"/>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00" name="テキスト ボックス 699"/>
        <xdr:cNvSpPr txBox="1"/>
      </xdr:nvSpPr>
      <xdr:spPr>
        <a:xfrm>
          <a:off x="10197646"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01" name="直線コネクタ 700"/>
        <xdr:cNvCxnSpPr/>
      </xdr:nvCxnSpPr>
      <xdr:spPr>
        <a:xfrm>
          <a:off x="10588625" y="14586857"/>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02" name="テキスト ボックス 701"/>
        <xdr:cNvSpPr txBox="1"/>
      </xdr:nvSpPr>
      <xdr:spPr>
        <a:xfrm>
          <a:off x="10242716"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03" name="直線コネクタ 702"/>
        <xdr:cNvCxnSpPr/>
      </xdr:nvCxnSpPr>
      <xdr:spPr>
        <a:xfrm>
          <a:off x="10588625" y="14260286"/>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04" name="テキスト ボックス 703"/>
        <xdr:cNvSpPr txBox="1"/>
      </xdr:nvSpPr>
      <xdr:spPr>
        <a:xfrm>
          <a:off x="10242716"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05" name="直線コネクタ 704"/>
        <xdr:cNvCxnSpPr/>
      </xdr:nvCxnSpPr>
      <xdr:spPr>
        <a:xfrm>
          <a:off x="10588625" y="13933714"/>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06" name="テキスト ボックス 705"/>
        <xdr:cNvSpPr txBox="1"/>
      </xdr:nvSpPr>
      <xdr:spPr>
        <a:xfrm>
          <a:off x="10242716"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07" name="直線コネクタ 706"/>
        <xdr:cNvCxnSpPr/>
      </xdr:nvCxnSpPr>
      <xdr:spPr>
        <a:xfrm>
          <a:off x="10588625" y="13607143"/>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08" name="テキスト ボックス 707"/>
        <xdr:cNvSpPr txBox="1"/>
      </xdr:nvSpPr>
      <xdr:spPr>
        <a:xfrm>
          <a:off x="10242716"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09" name="直線コネクタ 708"/>
        <xdr:cNvCxnSpPr/>
      </xdr:nvCxnSpPr>
      <xdr:spPr>
        <a:xfrm>
          <a:off x="10588625" y="13280571"/>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10" name="テキスト ボックス 709"/>
        <xdr:cNvSpPr txBox="1"/>
      </xdr:nvSpPr>
      <xdr:spPr>
        <a:xfrm>
          <a:off x="10306836"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11" name="直線コネクタ 710"/>
        <xdr:cNvCxnSpPr/>
      </xdr:nvCxnSpPr>
      <xdr:spPr>
        <a:xfrm>
          <a:off x="10588625" y="1295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12" name="【消防施設】&#10;有形固定資産減価償却率グラフ枠"/>
        <xdr:cNvSpPr/>
      </xdr:nvSpPr>
      <xdr:spPr>
        <a:xfrm>
          <a:off x="10588625" y="1295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64226</xdr:rowOff>
    </xdr:from>
    <xdr:to>
      <xdr:col>85</xdr:col>
      <xdr:colOff>126364</xdr:colOff>
      <xdr:row>85</xdr:row>
      <xdr:rowOff>126274</xdr:rowOff>
    </xdr:to>
    <xdr:cxnSp macro="">
      <xdr:nvCxnSpPr>
        <xdr:cNvPr id="713" name="直線コネクタ 712"/>
        <xdr:cNvCxnSpPr/>
      </xdr:nvCxnSpPr>
      <xdr:spPr>
        <a:xfrm flipV="1">
          <a:off x="13889989" y="13437326"/>
          <a:ext cx="0" cy="12621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130101</xdr:rowOff>
    </xdr:from>
    <xdr:ext cx="405111" cy="259045"/>
    <xdr:sp macro="" textlink="">
      <xdr:nvSpPr>
        <xdr:cNvPr id="714" name="【消防施設】&#10;有形固定資産減価償却率最小値テキスト"/>
        <xdr:cNvSpPr txBox="1"/>
      </xdr:nvSpPr>
      <xdr:spPr>
        <a:xfrm>
          <a:off x="13928725" y="14703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126274</xdr:rowOff>
    </xdr:from>
    <xdr:to>
      <xdr:col>86</xdr:col>
      <xdr:colOff>25400</xdr:colOff>
      <xdr:row>85</xdr:row>
      <xdr:rowOff>126274</xdr:rowOff>
    </xdr:to>
    <xdr:cxnSp macro="">
      <xdr:nvCxnSpPr>
        <xdr:cNvPr id="715" name="直線コネクタ 714"/>
        <xdr:cNvCxnSpPr/>
      </xdr:nvCxnSpPr>
      <xdr:spPr>
        <a:xfrm>
          <a:off x="13801725" y="1469952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10903</xdr:rowOff>
    </xdr:from>
    <xdr:ext cx="340478" cy="259045"/>
    <xdr:sp macro="" textlink="">
      <xdr:nvSpPr>
        <xdr:cNvPr id="716" name="【消防施設】&#10;有形固定資産減価償却率最大値テキスト"/>
        <xdr:cNvSpPr txBox="1"/>
      </xdr:nvSpPr>
      <xdr:spPr>
        <a:xfrm>
          <a:off x="13928725" y="132125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64226</xdr:rowOff>
    </xdr:from>
    <xdr:to>
      <xdr:col>86</xdr:col>
      <xdr:colOff>25400</xdr:colOff>
      <xdr:row>78</xdr:row>
      <xdr:rowOff>64226</xdr:rowOff>
    </xdr:to>
    <xdr:cxnSp macro="">
      <xdr:nvCxnSpPr>
        <xdr:cNvPr id="717" name="直線コネクタ 716"/>
        <xdr:cNvCxnSpPr/>
      </xdr:nvCxnSpPr>
      <xdr:spPr>
        <a:xfrm>
          <a:off x="13801725" y="1343732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127743</xdr:rowOff>
    </xdr:from>
    <xdr:ext cx="405111" cy="259045"/>
    <xdr:sp macro="" textlink="">
      <xdr:nvSpPr>
        <xdr:cNvPr id="718" name="【消防施設】&#10;有形固定資産減価償却率平均値テキスト"/>
        <xdr:cNvSpPr txBox="1"/>
      </xdr:nvSpPr>
      <xdr:spPr>
        <a:xfrm>
          <a:off x="13928725" y="140151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104866</xdr:rowOff>
    </xdr:from>
    <xdr:to>
      <xdr:col>85</xdr:col>
      <xdr:colOff>177800</xdr:colOff>
      <xdr:row>83</xdr:row>
      <xdr:rowOff>35016</xdr:rowOff>
    </xdr:to>
    <xdr:sp macro="" textlink="">
      <xdr:nvSpPr>
        <xdr:cNvPr id="719" name="フローチャート: 判断 718"/>
        <xdr:cNvSpPr/>
      </xdr:nvSpPr>
      <xdr:spPr>
        <a:xfrm>
          <a:off x="13839825" y="1416376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103232</xdr:rowOff>
    </xdr:from>
    <xdr:to>
      <xdr:col>81</xdr:col>
      <xdr:colOff>101600</xdr:colOff>
      <xdr:row>83</xdr:row>
      <xdr:rowOff>33382</xdr:rowOff>
    </xdr:to>
    <xdr:sp macro="" textlink="">
      <xdr:nvSpPr>
        <xdr:cNvPr id="720" name="フローチャート: 判断 719"/>
        <xdr:cNvSpPr/>
      </xdr:nvSpPr>
      <xdr:spPr>
        <a:xfrm>
          <a:off x="13115925" y="1416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93436</xdr:rowOff>
    </xdr:from>
    <xdr:to>
      <xdr:col>76</xdr:col>
      <xdr:colOff>165100</xdr:colOff>
      <xdr:row>83</xdr:row>
      <xdr:rowOff>23586</xdr:rowOff>
    </xdr:to>
    <xdr:sp macro="" textlink="">
      <xdr:nvSpPr>
        <xdr:cNvPr id="721" name="フローチャート: 判断 720"/>
        <xdr:cNvSpPr/>
      </xdr:nvSpPr>
      <xdr:spPr>
        <a:xfrm>
          <a:off x="12369800" y="141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75474</xdr:rowOff>
    </xdr:from>
    <xdr:to>
      <xdr:col>72</xdr:col>
      <xdr:colOff>38100</xdr:colOff>
      <xdr:row>83</xdr:row>
      <xdr:rowOff>5624</xdr:rowOff>
    </xdr:to>
    <xdr:sp macro="" textlink="">
      <xdr:nvSpPr>
        <xdr:cNvPr id="722" name="フローチャート: 判断 721"/>
        <xdr:cNvSpPr/>
      </xdr:nvSpPr>
      <xdr:spPr>
        <a:xfrm>
          <a:off x="11623675" y="1413437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82006</xdr:rowOff>
    </xdr:from>
    <xdr:to>
      <xdr:col>67</xdr:col>
      <xdr:colOff>101600</xdr:colOff>
      <xdr:row>84</xdr:row>
      <xdr:rowOff>12156</xdr:rowOff>
    </xdr:to>
    <xdr:sp macro="" textlink="">
      <xdr:nvSpPr>
        <xdr:cNvPr id="723" name="フローチャート: 判断 722"/>
        <xdr:cNvSpPr/>
      </xdr:nvSpPr>
      <xdr:spPr>
        <a:xfrm>
          <a:off x="10848975" y="1431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24" name="テキスト ボックス 723"/>
        <xdr:cNvSpPr txBox="1"/>
      </xdr:nvSpPr>
      <xdr:spPr>
        <a:xfrm>
          <a:off x="137287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25" name="テキスト ボックス 724"/>
        <xdr:cNvSpPr txBox="1"/>
      </xdr:nvSpPr>
      <xdr:spPr>
        <a:xfrm>
          <a:off x="1300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26" name="テキスト ボックス 725"/>
        <xdr:cNvSpPr txBox="1"/>
      </xdr:nvSpPr>
      <xdr:spPr>
        <a:xfrm>
          <a:off x="122586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27" name="テキスト ボックス 726"/>
        <xdr:cNvSpPr txBox="1"/>
      </xdr:nvSpPr>
      <xdr:spPr>
        <a:xfrm>
          <a:off x="114935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28" name="テキスト ボックス 727"/>
        <xdr:cNvSpPr txBox="1"/>
      </xdr:nvSpPr>
      <xdr:spPr>
        <a:xfrm>
          <a:off x="107378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72208</xdr:rowOff>
    </xdr:from>
    <xdr:to>
      <xdr:col>85</xdr:col>
      <xdr:colOff>177800</xdr:colOff>
      <xdr:row>85</xdr:row>
      <xdr:rowOff>2358</xdr:rowOff>
    </xdr:to>
    <xdr:sp macro="" textlink="">
      <xdr:nvSpPr>
        <xdr:cNvPr id="729" name="楕円 728"/>
        <xdr:cNvSpPr/>
      </xdr:nvSpPr>
      <xdr:spPr>
        <a:xfrm>
          <a:off x="13839825" y="1447400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50635</xdr:rowOff>
    </xdr:from>
    <xdr:ext cx="405111" cy="259045"/>
    <xdr:sp macro="" textlink="">
      <xdr:nvSpPr>
        <xdr:cNvPr id="730" name="【消防施設】&#10;有形固定資産減価償却率該当値テキスト"/>
        <xdr:cNvSpPr txBox="1"/>
      </xdr:nvSpPr>
      <xdr:spPr>
        <a:xfrm>
          <a:off x="13928725" y="14452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150586</xdr:rowOff>
    </xdr:from>
    <xdr:to>
      <xdr:col>81</xdr:col>
      <xdr:colOff>101600</xdr:colOff>
      <xdr:row>85</xdr:row>
      <xdr:rowOff>80736</xdr:rowOff>
    </xdr:to>
    <xdr:sp macro="" textlink="">
      <xdr:nvSpPr>
        <xdr:cNvPr id="731" name="楕円 730"/>
        <xdr:cNvSpPr/>
      </xdr:nvSpPr>
      <xdr:spPr>
        <a:xfrm>
          <a:off x="13115925" y="1455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123008</xdr:rowOff>
    </xdr:from>
    <xdr:to>
      <xdr:col>85</xdr:col>
      <xdr:colOff>127000</xdr:colOff>
      <xdr:row>85</xdr:row>
      <xdr:rowOff>29936</xdr:rowOff>
    </xdr:to>
    <xdr:cxnSp macro="">
      <xdr:nvCxnSpPr>
        <xdr:cNvPr id="732" name="直線コネクタ 731"/>
        <xdr:cNvCxnSpPr/>
      </xdr:nvCxnSpPr>
      <xdr:spPr>
        <a:xfrm flipV="1">
          <a:off x="13166725" y="14524808"/>
          <a:ext cx="723900" cy="78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37919</xdr:rowOff>
    </xdr:from>
    <xdr:to>
      <xdr:col>76</xdr:col>
      <xdr:colOff>165100</xdr:colOff>
      <xdr:row>85</xdr:row>
      <xdr:rowOff>139519</xdr:rowOff>
    </xdr:to>
    <xdr:sp macro="" textlink="">
      <xdr:nvSpPr>
        <xdr:cNvPr id="733" name="楕円 732"/>
        <xdr:cNvSpPr/>
      </xdr:nvSpPr>
      <xdr:spPr>
        <a:xfrm>
          <a:off x="12369800" y="1461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29936</xdr:rowOff>
    </xdr:from>
    <xdr:to>
      <xdr:col>81</xdr:col>
      <xdr:colOff>50800</xdr:colOff>
      <xdr:row>85</xdr:row>
      <xdr:rowOff>88719</xdr:rowOff>
    </xdr:to>
    <xdr:cxnSp macro="">
      <xdr:nvCxnSpPr>
        <xdr:cNvPr id="734" name="直線コネクタ 733"/>
        <xdr:cNvCxnSpPr/>
      </xdr:nvCxnSpPr>
      <xdr:spPr>
        <a:xfrm flipV="1">
          <a:off x="12420600" y="14603186"/>
          <a:ext cx="746125"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60779</xdr:rowOff>
    </xdr:from>
    <xdr:to>
      <xdr:col>72</xdr:col>
      <xdr:colOff>38100</xdr:colOff>
      <xdr:row>85</xdr:row>
      <xdr:rowOff>162379</xdr:rowOff>
    </xdr:to>
    <xdr:sp macro="" textlink="">
      <xdr:nvSpPr>
        <xdr:cNvPr id="735" name="楕円 734"/>
        <xdr:cNvSpPr/>
      </xdr:nvSpPr>
      <xdr:spPr>
        <a:xfrm>
          <a:off x="11623675" y="14634029"/>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88719</xdr:rowOff>
    </xdr:from>
    <xdr:to>
      <xdr:col>76</xdr:col>
      <xdr:colOff>114300</xdr:colOff>
      <xdr:row>85</xdr:row>
      <xdr:rowOff>111579</xdr:rowOff>
    </xdr:to>
    <xdr:cxnSp macro="">
      <xdr:nvCxnSpPr>
        <xdr:cNvPr id="736" name="直線コネクタ 735"/>
        <xdr:cNvCxnSpPr/>
      </xdr:nvCxnSpPr>
      <xdr:spPr>
        <a:xfrm flipV="1">
          <a:off x="11655425" y="14661969"/>
          <a:ext cx="765175"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49909</xdr:rowOff>
    </xdr:from>
    <xdr:ext cx="405111" cy="259045"/>
    <xdr:sp macro="" textlink="">
      <xdr:nvSpPr>
        <xdr:cNvPr id="737" name="n_1aveValue【消防施設】&#10;有形固定資産減価償却率"/>
        <xdr:cNvSpPr txBox="1"/>
      </xdr:nvSpPr>
      <xdr:spPr>
        <a:xfrm>
          <a:off x="12980044" y="13937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40113</xdr:rowOff>
    </xdr:from>
    <xdr:ext cx="405111" cy="259045"/>
    <xdr:sp macro="" textlink="">
      <xdr:nvSpPr>
        <xdr:cNvPr id="738" name="n_2aveValue【消防施設】&#10;有形固定資産減価償却率"/>
        <xdr:cNvSpPr txBox="1"/>
      </xdr:nvSpPr>
      <xdr:spPr>
        <a:xfrm>
          <a:off x="12246619" y="1392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22151</xdr:rowOff>
    </xdr:from>
    <xdr:ext cx="405111" cy="259045"/>
    <xdr:sp macro="" textlink="">
      <xdr:nvSpPr>
        <xdr:cNvPr id="739" name="n_3aveValue【消防施設】&#10;有形固定資産減価償却率"/>
        <xdr:cNvSpPr txBox="1"/>
      </xdr:nvSpPr>
      <xdr:spPr>
        <a:xfrm>
          <a:off x="11500494" y="1390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28683</xdr:rowOff>
    </xdr:from>
    <xdr:ext cx="405111" cy="259045"/>
    <xdr:sp macro="" textlink="">
      <xdr:nvSpPr>
        <xdr:cNvPr id="740" name="n_4aveValue【消防施設】&#10;有形固定資産減価償却率"/>
        <xdr:cNvSpPr txBox="1"/>
      </xdr:nvSpPr>
      <xdr:spPr>
        <a:xfrm>
          <a:off x="10725794" y="14087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71863</xdr:rowOff>
    </xdr:from>
    <xdr:ext cx="405111" cy="259045"/>
    <xdr:sp macro="" textlink="">
      <xdr:nvSpPr>
        <xdr:cNvPr id="741" name="n_1mainValue【消防施設】&#10;有形固定資産減価償却率"/>
        <xdr:cNvSpPr txBox="1"/>
      </xdr:nvSpPr>
      <xdr:spPr>
        <a:xfrm>
          <a:off x="12980044" y="1464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130646</xdr:rowOff>
    </xdr:from>
    <xdr:ext cx="405111" cy="259045"/>
    <xdr:sp macro="" textlink="">
      <xdr:nvSpPr>
        <xdr:cNvPr id="742" name="n_2mainValue【消防施設】&#10;有形固定資産減価償却率"/>
        <xdr:cNvSpPr txBox="1"/>
      </xdr:nvSpPr>
      <xdr:spPr>
        <a:xfrm>
          <a:off x="12246619" y="14703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153506</xdr:rowOff>
    </xdr:from>
    <xdr:ext cx="405111" cy="259045"/>
    <xdr:sp macro="" textlink="">
      <xdr:nvSpPr>
        <xdr:cNvPr id="743" name="n_3mainValue【消防施設】&#10;有形固定資産減価償却率"/>
        <xdr:cNvSpPr txBox="1"/>
      </xdr:nvSpPr>
      <xdr:spPr>
        <a:xfrm>
          <a:off x="11500494" y="14726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44" name="正方形/長方形 743"/>
        <xdr:cNvSpPr/>
      </xdr:nvSpPr>
      <xdr:spPr>
        <a:xfrm>
          <a:off x="15544800" y="1181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45" name="正方形/長方形 744"/>
        <xdr:cNvSpPr/>
      </xdr:nvSpPr>
      <xdr:spPr>
        <a:xfrm>
          <a:off x="156718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46" name="正方形/長方形 745"/>
        <xdr:cNvSpPr/>
      </xdr:nvSpPr>
      <xdr:spPr>
        <a:xfrm>
          <a:off x="156718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47" name="正方形/長方形 746"/>
        <xdr:cNvSpPr/>
      </xdr:nvSpPr>
      <xdr:spPr>
        <a:xfrm>
          <a:off x="165163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48" name="正方形/長方形 747"/>
        <xdr:cNvSpPr/>
      </xdr:nvSpPr>
      <xdr:spPr>
        <a:xfrm>
          <a:off x="165163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49" name="正方形/長方形 748"/>
        <xdr:cNvSpPr/>
      </xdr:nvSpPr>
      <xdr:spPr>
        <a:xfrm>
          <a:off x="174879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50" name="正方形/長方形 749"/>
        <xdr:cNvSpPr/>
      </xdr:nvSpPr>
      <xdr:spPr>
        <a:xfrm>
          <a:off x="174879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51" name="正方形/長方形 750"/>
        <xdr:cNvSpPr/>
      </xdr:nvSpPr>
      <xdr:spPr>
        <a:xfrm>
          <a:off x="15544800" y="1295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52" name="テキスト ボックス 751"/>
        <xdr:cNvSpPr txBox="1"/>
      </xdr:nvSpPr>
      <xdr:spPr>
        <a:xfrm>
          <a:off x="15535275"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53" name="直線コネクタ 752"/>
        <xdr:cNvCxnSpPr/>
      </xdr:nvCxnSpPr>
      <xdr:spPr>
        <a:xfrm>
          <a:off x="15544800" y="1524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54" name="直線コネクタ 753"/>
        <xdr:cNvCxnSpPr/>
      </xdr:nvCxnSpPr>
      <xdr:spPr>
        <a:xfrm>
          <a:off x="15544800" y="147828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55" name="テキスト ボックス 754"/>
        <xdr:cNvSpPr txBox="1"/>
      </xdr:nvSpPr>
      <xdr:spPr>
        <a:xfrm>
          <a:off x="15163346"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56" name="直線コネクタ 755"/>
        <xdr:cNvCxnSpPr/>
      </xdr:nvCxnSpPr>
      <xdr:spPr>
        <a:xfrm>
          <a:off x="15544800" y="143256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57" name="テキスト ボックス 756"/>
        <xdr:cNvSpPr txBox="1"/>
      </xdr:nvSpPr>
      <xdr:spPr>
        <a:xfrm>
          <a:off x="15163346"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58" name="直線コネクタ 757"/>
        <xdr:cNvCxnSpPr/>
      </xdr:nvCxnSpPr>
      <xdr:spPr>
        <a:xfrm>
          <a:off x="15544800" y="138684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59" name="テキスト ボックス 758"/>
        <xdr:cNvSpPr txBox="1"/>
      </xdr:nvSpPr>
      <xdr:spPr>
        <a:xfrm>
          <a:off x="15163346"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60" name="直線コネクタ 759"/>
        <xdr:cNvCxnSpPr/>
      </xdr:nvCxnSpPr>
      <xdr:spPr>
        <a:xfrm>
          <a:off x="15544800" y="134112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61" name="テキスト ボックス 760"/>
        <xdr:cNvSpPr txBox="1"/>
      </xdr:nvSpPr>
      <xdr:spPr>
        <a:xfrm>
          <a:off x="15163346"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62" name="直線コネクタ 761"/>
        <xdr:cNvCxnSpPr/>
      </xdr:nvCxnSpPr>
      <xdr:spPr>
        <a:xfrm>
          <a:off x="15544800" y="1295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63" name="テキスト ボックス 762"/>
        <xdr:cNvSpPr txBox="1"/>
      </xdr:nvSpPr>
      <xdr:spPr>
        <a:xfrm>
          <a:off x="15163346"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64" name="【消防施設】&#10;一人当たり面積グラフ枠"/>
        <xdr:cNvSpPr/>
      </xdr:nvSpPr>
      <xdr:spPr>
        <a:xfrm>
          <a:off x="15544800" y="1295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150113</xdr:rowOff>
    </xdr:from>
    <xdr:to>
      <xdr:col>116</xdr:col>
      <xdr:colOff>62864</xdr:colOff>
      <xdr:row>86</xdr:row>
      <xdr:rowOff>6096</xdr:rowOff>
    </xdr:to>
    <xdr:cxnSp macro="">
      <xdr:nvCxnSpPr>
        <xdr:cNvPr id="765" name="直線コネクタ 764"/>
        <xdr:cNvCxnSpPr/>
      </xdr:nvCxnSpPr>
      <xdr:spPr>
        <a:xfrm flipV="1">
          <a:off x="18846164" y="13694663"/>
          <a:ext cx="0" cy="10561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766" name="【消防施設】&#10;一人当たり面積最小値テキスト"/>
        <xdr:cNvSpPr txBox="1"/>
      </xdr:nvSpPr>
      <xdr:spPr>
        <a:xfrm>
          <a:off x="18884900"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767" name="直線コネクタ 766"/>
        <xdr:cNvCxnSpPr/>
      </xdr:nvCxnSpPr>
      <xdr:spPr>
        <a:xfrm>
          <a:off x="18786475" y="1475079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96790</xdr:rowOff>
    </xdr:from>
    <xdr:ext cx="469744" cy="259045"/>
    <xdr:sp macro="" textlink="">
      <xdr:nvSpPr>
        <xdr:cNvPr id="768" name="【消防施設】&#10;一人当たり面積最大値テキスト"/>
        <xdr:cNvSpPr txBox="1"/>
      </xdr:nvSpPr>
      <xdr:spPr>
        <a:xfrm>
          <a:off x="18884900" y="13469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150113</xdr:rowOff>
    </xdr:from>
    <xdr:to>
      <xdr:col>116</xdr:col>
      <xdr:colOff>152400</xdr:colOff>
      <xdr:row>79</xdr:row>
      <xdr:rowOff>150113</xdr:rowOff>
    </xdr:to>
    <xdr:cxnSp macro="">
      <xdr:nvCxnSpPr>
        <xdr:cNvPr id="769" name="直線コネクタ 768"/>
        <xdr:cNvCxnSpPr/>
      </xdr:nvCxnSpPr>
      <xdr:spPr>
        <a:xfrm>
          <a:off x="18786475" y="13694663"/>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22877</xdr:rowOff>
    </xdr:from>
    <xdr:ext cx="469744" cy="259045"/>
    <xdr:sp macro="" textlink="">
      <xdr:nvSpPr>
        <xdr:cNvPr id="770" name="【消防施設】&#10;一人当たり面積平均値テキスト"/>
        <xdr:cNvSpPr txBox="1"/>
      </xdr:nvSpPr>
      <xdr:spPr>
        <a:xfrm>
          <a:off x="18884900" y="14253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44450</xdr:rowOff>
    </xdr:from>
    <xdr:to>
      <xdr:col>116</xdr:col>
      <xdr:colOff>114300</xdr:colOff>
      <xdr:row>83</xdr:row>
      <xdr:rowOff>146050</xdr:rowOff>
    </xdr:to>
    <xdr:sp macro="" textlink="">
      <xdr:nvSpPr>
        <xdr:cNvPr id="771" name="フローチャート: 判断 770"/>
        <xdr:cNvSpPr/>
      </xdr:nvSpPr>
      <xdr:spPr>
        <a:xfrm>
          <a:off x="187960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49022</xdr:rowOff>
    </xdr:from>
    <xdr:to>
      <xdr:col>112</xdr:col>
      <xdr:colOff>38100</xdr:colOff>
      <xdr:row>83</xdr:row>
      <xdr:rowOff>150622</xdr:rowOff>
    </xdr:to>
    <xdr:sp macro="" textlink="">
      <xdr:nvSpPr>
        <xdr:cNvPr id="772" name="フローチャート: 判断 771"/>
        <xdr:cNvSpPr/>
      </xdr:nvSpPr>
      <xdr:spPr>
        <a:xfrm>
          <a:off x="18100675" y="14279372"/>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39878</xdr:rowOff>
    </xdr:from>
    <xdr:to>
      <xdr:col>107</xdr:col>
      <xdr:colOff>101600</xdr:colOff>
      <xdr:row>83</xdr:row>
      <xdr:rowOff>141478</xdr:rowOff>
    </xdr:to>
    <xdr:sp macro="" textlink="">
      <xdr:nvSpPr>
        <xdr:cNvPr id="773" name="フローチャート: 判断 772"/>
        <xdr:cNvSpPr/>
      </xdr:nvSpPr>
      <xdr:spPr>
        <a:xfrm>
          <a:off x="17325975" y="1427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58165</xdr:rowOff>
    </xdr:from>
    <xdr:to>
      <xdr:col>102</xdr:col>
      <xdr:colOff>165100</xdr:colOff>
      <xdr:row>83</xdr:row>
      <xdr:rowOff>159765</xdr:rowOff>
    </xdr:to>
    <xdr:sp macro="" textlink="">
      <xdr:nvSpPr>
        <xdr:cNvPr id="774" name="フローチャート: 判断 773"/>
        <xdr:cNvSpPr/>
      </xdr:nvSpPr>
      <xdr:spPr>
        <a:xfrm>
          <a:off x="16579850" y="1428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90170</xdr:rowOff>
    </xdr:from>
    <xdr:to>
      <xdr:col>98</xdr:col>
      <xdr:colOff>38100</xdr:colOff>
      <xdr:row>84</xdr:row>
      <xdr:rowOff>20320</xdr:rowOff>
    </xdr:to>
    <xdr:sp macro="" textlink="">
      <xdr:nvSpPr>
        <xdr:cNvPr id="775" name="フローチャート: 判断 774"/>
        <xdr:cNvSpPr/>
      </xdr:nvSpPr>
      <xdr:spPr>
        <a:xfrm>
          <a:off x="15833725" y="1432052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76" name="テキスト ボックス 775"/>
        <xdr:cNvSpPr txBox="1"/>
      </xdr:nvSpPr>
      <xdr:spPr>
        <a:xfrm>
          <a:off x="186848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77" name="テキスト ボックス 776"/>
        <xdr:cNvSpPr txBox="1"/>
      </xdr:nvSpPr>
      <xdr:spPr>
        <a:xfrm>
          <a:off x="179705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78" name="テキスト ボックス 777"/>
        <xdr:cNvSpPr txBox="1"/>
      </xdr:nvSpPr>
      <xdr:spPr>
        <a:xfrm>
          <a:off x="172148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79" name="テキスト ボックス 778"/>
        <xdr:cNvSpPr txBox="1"/>
      </xdr:nvSpPr>
      <xdr:spPr>
        <a:xfrm>
          <a:off x="164687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80" name="テキスト ボックス 779"/>
        <xdr:cNvSpPr txBox="1"/>
      </xdr:nvSpPr>
      <xdr:spPr>
        <a:xfrm>
          <a:off x="157035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138176</xdr:rowOff>
    </xdr:from>
    <xdr:to>
      <xdr:col>116</xdr:col>
      <xdr:colOff>114300</xdr:colOff>
      <xdr:row>83</xdr:row>
      <xdr:rowOff>68326</xdr:rowOff>
    </xdr:to>
    <xdr:sp macro="" textlink="">
      <xdr:nvSpPr>
        <xdr:cNvPr id="781" name="楕円 780"/>
        <xdr:cNvSpPr/>
      </xdr:nvSpPr>
      <xdr:spPr>
        <a:xfrm>
          <a:off x="18796000" y="1419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161053</xdr:rowOff>
    </xdr:from>
    <xdr:ext cx="469744" cy="259045"/>
    <xdr:sp macro="" textlink="">
      <xdr:nvSpPr>
        <xdr:cNvPr id="782" name="【消防施設】&#10;一人当たり面積該当値テキスト"/>
        <xdr:cNvSpPr txBox="1"/>
      </xdr:nvSpPr>
      <xdr:spPr>
        <a:xfrm>
          <a:off x="18884900" y="14048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21589</xdr:rowOff>
    </xdr:from>
    <xdr:to>
      <xdr:col>112</xdr:col>
      <xdr:colOff>38100</xdr:colOff>
      <xdr:row>83</xdr:row>
      <xdr:rowOff>123189</xdr:rowOff>
    </xdr:to>
    <xdr:sp macro="" textlink="">
      <xdr:nvSpPr>
        <xdr:cNvPr id="783" name="楕円 782"/>
        <xdr:cNvSpPr/>
      </xdr:nvSpPr>
      <xdr:spPr>
        <a:xfrm>
          <a:off x="18100675" y="14251939"/>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17526</xdr:rowOff>
    </xdr:from>
    <xdr:to>
      <xdr:col>116</xdr:col>
      <xdr:colOff>63500</xdr:colOff>
      <xdr:row>83</xdr:row>
      <xdr:rowOff>72389</xdr:rowOff>
    </xdr:to>
    <xdr:cxnSp macro="">
      <xdr:nvCxnSpPr>
        <xdr:cNvPr id="784" name="直線コネクタ 783"/>
        <xdr:cNvCxnSpPr/>
      </xdr:nvCxnSpPr>
      <xdr:spPr>
        <a:xfrm flipV="1">
          <a:off x="18132425" y="14247876"/>
          <a:ext cx="714375"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53594</xdr:rowOff>
    </xdr:from>
    <xdr:to>
      <xdr:col>107</xdr:col>
      <xdr:colOff>101600</xdr:colOff>
      <xdr:row>83</xdr:row>
      <xdr:rowOff>155194</xdr:rowOff>
    </xdr:to>
    <xdr:sp macro="" textlink="">
      <xdr:nvSpPr>
        <xdr:cNvPr id="785" name="楕円 784"/>
        <xdr:cNvSpPr/>
      </xdr:nvSpPr>
      <xdr:spPr>
        <a:xfrm>
          <a:off x="17325975" y="1428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72389</xdr:rowOff>
    </xdr:from>
    <xdr:to>
      <xdr:col>111</xdr:col>
      <xdr:colOff>177800</xdr:colOff>
      <xdr:row>83</xdr:row>
      <xdr:rowOff>104394</xdr:rowOff>
    </xdr:to>
    <xdr:cxnSp macro="">
      <xdr:nvCxnSpPr>
        <xdr:cNvPr id="786" name="直線コネクタ 785"/>
        <xdr:cNvCxnSpPr/>
      </xdr:nvCxnSpPr>
      <xdr:spPr>
        <a:xfrm flipV="1">
          <a:off x="17376775" y="14302739"/>
          <a:ext cx="75565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85598</xdr:rowOff>
    </xdr:from>
    <xdr:to>
      <xdr:col>102</xdr:col>
      <xdr:colOff>165100</xdr:colOff>
      <xdr:row>84</xdr:row>
      <xdr:rowOff>15748</xdr:rowOff>
    </xdr:to>
    <xdr:sp macro="" textlink="">
      <xdr:nvSpPr>
        <xdr:cNvPr id="787" name="楕円 786"/>
        <xdr:cNvSpPr/>
      </xdr:nvSpPr>
      <xdr:spPr>
        <a:xfrm>
          <a:off x="16579850" y="1431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104394</xdr:rowOff>
    </xdr:from>
    <xdr:to>
      <xdr:col>107</xdr:col>
      <xdr:colOff>50800</xdr:colOff>
      <xdr:row>83</xdr:row>
      <xdr:rowOff>136398</xdr:rowOff>
    </xdr:to>
    <xdr:cxnSp macro="">
      <xdr:nvCxnSpPr>
        <xdr:cNvPr id="788" name="直線コネクタ 787"/>
        <xdr:cNvCxnSpPr/>
      </xdr:nvCxnSpPr>
      <xdr:spPr>
        <a:xfrm flipV="1">
          <a:off x="16630650" y="14334744"/>
          <a:ext cx="746125"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141749</xdr:rowOff>
    </xdr:from>
    <xdr:ext cx="469744" cy="259045"/>
    <xdr:sp macro="" textlink="">
      <xdr:nvSpPr>
        <xdr:cNvPr id="789" name="n_1aveValue【消防施設】&#10;一人当たり面積"/>
        <xdr:cNvSpPr txBox="1"/>
      </xdr:nvSpPr>
      <xdr:spPr>
        <a:xfrm>
          <a:off x="17932477" y="14372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158005</xdr:rowOff>
    </xdr:from>
    <xdr:ext cx="469744" cy="259045"/>
    <xdr:sp macro="" textlink="">
      <xdr:nvSpPr>
        <xdr:cNvPr id="790" name="n_2aveValue【消防施設】&#10;一人当たり面積"/>
        <xdr:cNvSpPr txBox="1"/>
      </xdr:nvSpPr>
      <xdr:spPr>
        <a:xfrm>
          <a:off x="17170477" y="1404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4842</xdr:rowOff>
    </xdr:from>
    <xdr:ext cx="469744" cy="259045"/>
    <xdr:sp macro="" textlink="">
      <xdr:nvSpPr>
        <xdr:cNvPr id="791" name="n_3aveValue【消防施設】&#10;一人当たり面積"/>
        <xdr:cNvSpPr txBox="1"/>
      </xdr:nvSpPr>
      <xdr:spPr>
        <a:xfrm>
          <a:off x="16424352" y="14063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36847</xdr:rowOff>
    </xdr:from>
    <xdr:ext cx="469744" cy="259045"/>
    <xdr:sp macro="" textlink="">
      <xdr:nvSpPr>
        <xdr:cNvPr id="792" name="n_4aveValue【消防施設】&#10;一人当たり面積"/>
        <xdr:cNvSpPr txBox="1"/>
      </xdr:nvSpPr>
      <xdr:spPr>
        <a:xfrm>
          <a:off x="156782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139716</xdr:rowOff>
    </xdr:from>
    <xdr:ext cx="469744" cy="259045"/>
    <xdr:sp macro="" textlink="">
      <xdr:nvSpPr>
        <xdr:cNvPr id="793" name="n_1mainValue【消防施設】&#10;一人当たり面積"/>
        <xdr:cNvSpPr txBox="1"/>
      </xdr:nvSpPr>
      <xdr:spPr>
        <a:xfrm>
          <a:off x="17932477" y="1402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146321</xdr:rowOff>
    </xdr:from>
    <xdr:ext cx="469744" cy="259045"/>
    <xdr:sp macro="" textlink="">
      <xdr:nvSpPr>
        <xdr:cNvPr id="794" name="n_2mainValue【消防施設】&#10;一人当たり面積"/>
        <xdr:cNvSpPr txBox="1"/>
      </xdr:nvSpPr>
      <xdr:spPr>
        <a:xfrm>
          <a:off x="17170477" y="14376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6875</xdr:rowOff>
    </xdr:from>
    <xdr:ext cx="469744" cy="259045"/>
    <xdr:sp macro="" textlink="">
      <xdr:nvSpPr>
        <xdr:cNvPr id="795" name="n_3mainValue【消防施設】&#10;一人当たり面積"/>
        <xdr:cNvSpPr txBox="1"/>
      </xdr:nvSpPr>
      <xdr:spPr>
        <a:xfrm>
          <a:off x="16424352" y="14408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96" name="正方形/長方形 795"/>
        <xdr:cNvSpPr/>
      </xdr:nvSpPr>
      <xdr:spPr>
        <a:xfrm>
          <a:off x="10588625" y="1562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97" name="正方形/長方形 796"/>
        <xdr:cNvSpPr/>
      </xdr:nvSpPr>
      <xdr:spPr>
        <a:xfrm>
          <a:off x="106870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98" name="正方形/長方形 797"/>
        <xdr:cNvSpPr/>
      </xdr:nvSpPr>
      <xdr:spPr>
        <a:xfrm>
          <a:off x="106870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99" name="正方形/長方形 798"/>
        <xdr:cNvSpPr/>
      </xdr:nvSpPr>
      <xdr:spPr>
        <a:xfrm>
          <a:off x="1156017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00" name="正方形/長方形 799"/>
        <xdr:cNvSpPr/>
      </xdr:nvSpPr>
      <xdr:spPr>
        <a:xfrm>
          <a:off x="1156017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01" name="正方形/長方形 800"/>
        <xdr:cNvSpPr/>
      </xdr:nvSpPr>
      <xdr:spPr>
        <a:xfrm>
          <a:off x="1253172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02" name="正方形/長方形 801"/>
        <xdr:cNvSpPr/>
      </xdr:nvSpPr>
      <xdr:spPr>
        <a:xfrm>
          <a:off x="1253172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03" name="正方形/長方形 802"/>
        <xdr:cNvSpPr/>
      </xdr:nvSpPr>
      <xdr:spPr>
        <a:xfrm>
          <a:off x="10588625" y="1676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04" name="テキスト ボックス 803"/>
        <xdr:cNvSpPr txBox="1"/>
      </xdr:nvSpPr>
      <xdr:spPr>
        <a:xfrm>
          <a:off x="10550525"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05" name="直線コネクタ 804"/>
        <xdr:cNvCxnSpPr/>
      </xdr:nvCxnSpPr>
      <xdr:spPr>
        <a:xfrm>
          <a:off x="10588625" y="1905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06" name="テキスト ボックス 805"/>
        <xdr:cNvSpPr txBox="1"/>
      </xdr:nvSpPr>
      <xdr:spPr>
        <a:xfrm>
          <a:off x="10197646"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07" name="直線コネクタ 806"/>
        <xdr:cNvCxnSpPr/>
      </xdr:nvCxnSpPr>
      <xdr:spPr>
        <a:xfrm>
          <a:off x="10588625" y="18723429"/>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08" name="テキスト ボックス 807"/>
        <xdr:cNvSpPr txBox="1"/>
      </xdr:nvSpPr>
      <xdr:spPr>
        <a:xfrm>
          <a:off x="10197646"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09" name="直線コネクタ 808"/>
        <xdr:cNvCxnSpPr/>
      </xdr:nvCxnSpPr>
      <xdr:spPr>
        <a:xfrm>
          <a:off x="10588625" y="18396857"/>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10" name="テキスト ボックス 809"/>
        <xdr:cNvSpPr txBox="1"/>
      </xdr:nvSpPr>
      <xdr:spPr>
        <a:xfrm>
          <a:off x="10242716"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11" name="直線コネクタ 810"/>
        <xdr:cNvCxnSpPr/>
      </xdr:nvCxnSpPr>
      <xdr:spPr>
        <a:xfrm>
          <a:off x="10588625" y="18070286"/>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12" name="テキスト ボックス 811"/>
        <xdr:cNvSpPr txBox="1"/>
      </xdr:nvSpPr>
      <xdr:spPr>
        <a:xfrm>
          <a:off x="10242716"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13" name="直線コネクタ 812"/>
        <xdr:cNvCxnSpPr/>
      </xdr:nvCxnSpPr>
      <xdr:spPr>
        <a:xfrm>
          <a:off x="10588625" y="17743714"/>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14" name="テキスト ボックス 813"/>
        <xdr:cNvSpPr txBox="1"/>
      </xdr:nvSpPr>
      <xdr:spPr>
        <a:xfrm>
          <a:off x="10242716"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15" name="直線コネクタ 814"/>
        <xdr:cNvCxnSpPr/>
      </xdr:nvCxnSpPr>
      <xdr:spPr>
        <a:xfrm>
          <a:off x="10588625" y="17417143"/>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16" name="テキスト ボックス 815"/>
        <xdr:cNvSpPr txBox="1"/>
      </xdr:nvSpPr>
      <xdr:spPr>
        <a:xfrm>
          <a:off x="10242716"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17" name="直線コネクタ 816"/>
        <xdr:cNvCxnSpPr/>
      </xdr:nvCxnSpPr>
      <xdr:spPr>
        <a:xfrm>
          <a:off x="10588625" y="17090571"/>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18" name="テキスト ボックス 817"/>
        <xdr:cNvSpPr txBox="1"/>
      </xdr:nvSpPr>
      <xdr:spPr>
        <a:xfrm>
          <a:off x="10306836"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19" name="直線コネクタ 818"/>
        <xdr:cNvCxnSpPr/>
      </xdr:nvCxnSpPr>
      <xdr:spPr>
        <a:xfrm>
          <a:off x="10588625" y="1676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20" name="【庁舎】&#10;有形固定資産減価償却率グラフ枠"/>
        <xdr:cNvSpPr/>
      </xdr:nvSpPr>
      <xdr:spPr>
        <a:xfrm>
          <a:off x="10588625" y="1676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152944</xdr:rowOff>
    </xdr:from>
    <xdr:to>
      <xdr:col>85</xdr:col>
      <xdr:colOff>126364</xdr:colOff>
      <xdr:row>108</xdr:row>
      <xdr:rowOff>118655</xdr:rowOff>
    </xdr:to>
    <xdr:cxnSp macro="">
      <xdr:nvCxnSpPr>
        <xdr:cNvPr id="821" name="直線コネクタ 820"/>
        <xdr:cNvCxnSpPr/>
      </xdr:nvCxnSpPr>
      <xdr:spPr>
        <a:xfrm flipV="1">
          <a:off x="13889989" y="17126494"/>
          <a:ext cx="0" cy="1508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122482</xdr:rowOff>
    </xdr:from>
    <xdr:ext cx="405111" cy="259045"/>
    <xdr:sp macro="" textlink="">
      <xdr:nvSpPr>
        <xdr:cNvPr id="822" name="【庁舎】&#10;有形固定資産減価償却率最小値テキスト"/>
        <xdr:cNvSpPr txBox="1"/>
      </xdr:nvSpPr>
      <xdr:spPr>
        <a:xfrm>
          <a:off x="13928725" y="18639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118655</xdr:rowOff>
    </xdr:from>
    <xdr:to>
      <xdr:col>86</xdr:col>
      <xdr:colOff>25400</xdr:colOff>
      <xdr:row>108</xdr:row>
      <xdr:rowOff>118655</xdr:rowOff>
    </xdr:to>
    <xdr:cxnSp macro="">
      <xdr:nvCxnSpPr>
        <xdr:cNvPr id="823" name="直線コネクタ 822"/>
        <xdr:cNvCxnSpPr/>
      </xdr:nvCxnSpPr>
      <xdr:spPr>
        <a:xfrm>
          <a:off x="13801725" y="1863525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99621</xdr:rowOff>
    </xdr:from>
    <xdr:ext cx="340478" cy="259045"/>
    <xdr:sp macro="" textlink="">
      <xdr:nvSpPr>
        <xdr:cNvPr id="824" name="【庁舎】&#10;有形固定資産減価償却率最大値テキスト"/>
        <xdr:cNvSpPr txBox="1"/>
      </xdr:nvSpPr>
      <xdr:spPr>
        <a:xfrm>
          <a:off x="13928725" y="169017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152944</xdr:rowOff>
    </xdr:from>
    <xdr:to>
      <xdr:col>86</xdr:col>
      <xdr:colOff>25400</xdr:colOff>
      <xdr:row>99</xdr:row>
      <xdr:rowOff>152944</xdr:rowOff>
    </xdr:to>
    <xdr:cxnSp macro="">
      <xdr:nvCxnSpPr>
        <xdr:cNvPr id="825" name="直線コネクタ 824"/>
        <xdr:cNvCxnSpPr/>
      </xdr:nvCxnSpPr>
      <xdr:spPr>
        <a:xfrm>
          <a:off x="13801725" y="1712649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147882</xdr:rowOff>
    </xdr:from>
    <xdr:ext cx="405111" cy="259045"/>
    <xdr:sp macro="" textlink="">
      <xdr:nvSpPr>
        <xdr:cNvPr id="826" name="【庁舎】&#10;有形固定資産減価償却率平均値テキスト"/>
        <xdr:cNvSpPr txBox="1"/>
      </xdr:nvSpPr>
      <xdr:spPr>
        <a:xfrm>
          <a:off x="13928725" y="17635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125005</xdr:rowOff>
    </xdr:from>
    <xdr:to>
      <xdr:col>85</xdr:col>
      <xdr:colOff>177800</xdr:colOff>
      <xdr:row>104</xdr:row>
      <xdr:rowOff>55155</xdr:rowOff>
    </xdr:to>
    <xdr:sp macro="" textlink="">
      <xdr:nvSpPr>
        <xdr:cNvPr id="827" name="フローチャート: 判断 826"/>
        <xdr:cNvSpPr/>
      </xdr:nvSpPr>
      <xdr:spPr>
        <a:xfrm>
          <a:off x="13839825" y="1778435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146231</xdr:rowOff>
    </xdr:from>
    <xdr:to>
      <xdr:col>81</xdr:col>
      <xdr:colOff>101600</xdr:colOff>
      <xdr:row>104</xdr:row>
      <xdr:rowOff>76381</xdr:rowOff>
    </xdr:to>
    <xdr:sp macro="" textlink="">
      <xdr:nvSpPr>
        <xdr:cNvPr id="828" name="フローチャート: 判断 827"/>
        <xdr:cNvSpPr/>
      </xdr:nvSpPr>
      <xdr:spPr>
        <a:xfrm>
          <a:off x="13115925" y="1780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5806</xdr:rowOff>
    </xdr:from>
    <xdr:to>
      <xdr:col>76</xdr:col>
      <xdr:colOff>165100</xdr:colOff>
      <xdr:row>104</xdr:row>
      <xdr:rowOff>107406</xdr:rowOff>
    </xdr:to>
    <xdr:sp macro="" textlink="">
      <xdr:nvSpPr>
        <xdr:cNvPr id="829" name="フローチャート: 判断 828"/>
        <xdr:cNvSpPr/>
      </xdr:nvSpPr>
      <xdr:spPr>
        <a:xfrm>
          <a:off x="12369800" y="1783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157662</xdr:rowOff>
    </xdr:from>
    <xdr:to>
      <xdr:col>72</xdr:col>
      <xdr:colOff>38100</xdr:colOff>
      <xdr:row>104</xdr:row>
      <xdr:rowOff>87812</xdr:rowOff>
    </xdr:to>
    <xdr:sp macro="" textlink="">
      <xdr:nvSpPr>
        <xdr:cNvPr id="830" name="フローチャート: 判断 829"/>
        <xdr:cNvSpPr/>
      </xdr:nvSpPr>
      <xdr:spPr>
        <a:xfrm>
          <a:off x="11623675" y="17817012"/>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51526</xdr:rowOff>
    </xdr:from>
    <xdr:to>
      <xdr:col>67</xdr:col>
      <xdr:colOff>101600</xdr:colOff>
      <xdr:row>104</xdr:row>
      <xdr:rowOff>153126</xdr:rowOff>
    </xdr:to>
    <xdr:sp macro="" textlink="">
      <xdr:nvSpPr>
        <xdr:cNvPr id="831" name="フローチャート: 判断 830"/>
        <xdr:cNvSpPr/>
      </xdr:nvSpPr>
      <xdr:spPr>
        <a:xfrm>
          <a:off x="10848975" y="1788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32" name="テキスト ボックス 831"/>
        <xdr:cNvSpPr txBox="1"/>
      </xdr:nvSpPr>
      <xdr:spPr>
        <a:xfrm>
          <a:off x="137287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33" name="テキスト ボックス 832"/>
        <xdr:cNvSpPr txBox="1"/>
      </xdr:nvSpPr>
      <xdr:spPr>
        <a:xfrm>
          <a:off x="1300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34" name="テキスト ボックス 833"/>
        <xdr:cNvSpPr txBox="1"/>
      </xdr:nvSpPr>
      <xdr:spPr>
        <a:xfrm>
          <a:off x="122586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35" name="テキスト ボックス 834"/>
        <xdr:cNvSpPr txBox="1"/>
      </xdr:nvSpPr>
      <xdr:spPr>
        <a:xfrm>
          <a:off x="114935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36" name="テキスト ボックス 835"/>
        <xdr:cNvSpPr txBox="1"/>
      </xdr:nvSpPr>
      <xdr:spPr>
        <a:xfrm>
          <a:off x="107378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66221</xdr:rowOff>
    </xdr:from>
    <xdr:to>
      <xdr:col>85</xdr:col>
      <xdr:colOff>177800</xdr:colOff>
      <xdr:row>104</xdr:row>
      <xdr:rowOff>167821</xdr:rowOff>
    </xdr:to>
    <xdr:sp macro="" textlink="">
      <xdr:nvSpPr>
        <xdr:cNvPr id="837" name="楕円 836"/>
        <xdr:cNvSpPr/>
      </xdr:nvSpPr>
      <xdr:spPr>
        <a:xfrm>
          <a:off x="13839825" y="1789702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44648</xdr:rowOff>
    </xdr:from>
    <xdr:ext cx="405111" cy="259045"/>
    <xdr:sp macro="" textlink="">
      <xdr:nvSpPr>
        <xdr:cNvPr id="838" name="【庁舎】&#10;有形固定資産減価償却率該当値テキスト"/>
        <xdr:cNvSpPr txBox="1"/>
      </xdr:nvSpPr>
      <xdr:spPr>
        <a:xfrm>
          <a:off x="13928725" y="178754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25400</xdr:rowOff>
    </xdr:from>
    <xdr:to>
      <xdr:col>81</xdr:col>
      <xdr:colOff>101600</xdr:colOff>
      <xdr:row>104</xdr:row>
      <xdr:rowOff>127000</xdr:rowOff>
    </xdr:to>
    <xdr:sp macro="" textlink="">
      <xdr:nvSpPr>
        <xdr:cNvPr id="839" name="楕円 838"/>
        <xdr:cNvSpPr/>
      </xdr:nvSpPr>
      <xdr:spPr>
        <a:xfrm>
          <a:off x="13115925" y="178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76200</xdr:rowOff>
    </xdr:from>
    <xdr:to>
      <xdr:col>85</xdr:col>
      <xdr:colOff>127000</xdr:colOff>
      <xdr:row>104</xdr:row>
      <xdr:rowOff>117021</xdr:rowOff>
    </xdr:to>
    <xdr:cxnSp macro="">
      <xdr:nvCxnSpPr>
        <xdr:cNvPr id="840" name="直線コネクタ 839"/>
        <xdr:cNvCxnSpPr/>
      </xdr:nvCxnSpPr>
      <xdr:spPr>
        <a:xfrm>
          <a:off x="13166725" y="17907000"/>
          <a:ext cx="7239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162561</xdr:rowOff>
    </xdr:from>
    <xdr:to>
      <xdr:col>76</xdr:col>
      <xdr:colOff>165100</xdr:colOff>
      <xdr:row>104</xdr:row>
      <xdr:rowOff>92711</xdr:rowOff>
    </xdr:to>
    <xdr:sp macro="" textlink="">
      <xdr:nvSpPr>
        <xdr:cNvPr id="841" name="楕円 840"/>
        <xdr:cNvSpPr/>
      </xdr:nvSpPr>
      <xdr:spPr>
        <a:xfrm>
          <a:off x="12369800" y="1782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41911</xdr:rowOff>
    </xdr:from>
    <xdr:to>
      <xdr:col>81</xdr:col>
      <xdr:colOff>50800</xdr:colOff>
      <xdr:row>104</xdr:row>
      <xdr:rowOff>76200</xdr:rowOff>
    </xdr:to>
    <xdr:cxnSp macro="">
      <xdr:nvCxnSpPr>
        <xdr:cNvPr id="842" name="直線コネクタ 841"/>
        <xdr:cNvCxnSpPr/>
      </xdr:nvCxnSpPr>
      <xdr:spPr>
        <a:xfrm>
          <a:off x="12420600" y="17872711"/>
          <a:ext cx="746125"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12337</xdr:rowOff>
    </xdr:from>
    <xdr:to>
      <xdr:col>72</xdr:col>
      <xdr:colOff>38100</xdr:colOff>
      <xdr:row>104</xdr:row>
      <xdr:rowOff>113937</xdr:rowOff>
    </xdr:to>
    <xdr:sp macro="" textlink="">
      <xdr:nvSpPr>
        <xdr:cNvPr id="843" name="楕円 842"/>
        <xdr:cNvSpPr/>
      </xdr:nvSpPr>
      <xdr:spPr>
        <a:xfrm>
          <a:off x="11623675" y="17843137"/>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41911</xdr:rowOff>
    </xdr:from>
    <xdr:to>
      <xdr:col>76</xdr:col>
      <xdr:colOff>114300</xdr:colOff>
      <xdr:row>104</xdr:row>
      <xdr:rowOff>63137</xdr:rowOff>
    </xdr:to>
    <xdr:cxnSp macro="">
      <xdr:nvCxnSpPr>
        <xdr:cNvPr id="844" name="直線コネクタ 843"/>
        <xdr:cNvCxnSpPr/>
      </xdr:nvCxnSpPr>
      <xdr:spPr>
        <a:xfrm flipV="1">
          <a:off x="11655425" y="17872711"/>
          <a:ext cx="765175"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92908</xdr:rowOff>
    </xdr:from>
    <xdr:ext cx="405111" cy="259045"/>
    <xdr:sp macro="" textlink="">
      <xdr:nvSpPr>
        <xdr:cNvPr id="845" name="n_1aveValue【庁舎】&#10;有形固定資産減価償却率"/>
        <xdr:cNvSpPr txBox="1"/>
      </xdr:nvSpPr>
      <xdr:spPr>
        <a:xfrm>
          <a:off x="12980044" y="1758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98533</xdr:rowOff>
    </xdr:from>
    <xdr:ext cx="405111" cy="259045"/>
    <xdr:sp macro="" textlink="">
      <xdr:nvSpPr>
        <xdr:cNvPr id="846" name="n_2aveValue【庁舎】&#10;有形固定資産減価償却率"/>
        <xdr:cNvSpPr txBox="1"/>
      </xdr:nvSpPr>
      <xdr:spPr>
        <a:xfrm>
          <a:off x="12246619" y="17929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104339</xdr:rowOff>
    </xdr:from>
    <xdr:ext cx="405111" cy="259045"/>
    <xdr:sp macro="" textlink="">
      <xdr:nvSpPr>
        <xdr:cNvPr id="847" name="n_3aveValue【庁舎】&#10;有形固定資産減価償却率"/>
        <xdr:cNvSpPr txBox="1"/>
      </xdr:nvSpPr>
      <xdr:spPr>
        <a:xfrm>
          <a:off x="11500494" y="1759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169653</xdr:rowOff>
    </xdr:from>
    <xdr:ext cx="405111" cy="259045"/>
    <xdr:sp macro="" textlink="">
      <xdr:nvSpPr>
        <xdr:cNvPr id="848" name="n_4aveValue【庁舎】&#10;有形固定資産減価償却率"/>
        <xdr:cNvSpPr txBox="1"/>
      </xdr:nvSpPr>
      <xdr:spPr>
        <a:xfrm>
          <a:off x="10725794" y="1765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118127</xdr:rowOff>
    </xdr:from>
    <xdr:ext cx="405111" cy="259045"/>
    <xdr:sp macro="" textlink="">
      <xdr:nvSpPr>
        <xdr:cNvPr id="849" name="n_1mainValue【庁舎】&#10;有形固定資産減価償却率"/>
        <xdr:cNvSpPr txBox="1"/>
      </xdr:nvSpPr>
      <xdr:spPr>
        <a:xfrm>
          <a:off x="12980044" y="1794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109238</xdr:rowOff>
    </xdr:from>
    <xdr:ext cx="405111" cy="259045"/>
    <xdr:sp macro="" textlink="">
      <xdr:nvSpPr>
        <xdr:cNvPr id="850" name="n_2mainValue【庁舎】&#10;有形固定資産減価償却率"/>
        <xdr:cNvSpPr txBox="1"/>
      </xdr:nvSpPr>
      <xdr:spPr>
        <a:xfrm>
          <a:off x="12246619" y="17597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105064</xdr:rowOff>
    </xdr:from>
    <xdr:ext cx="405111" cy="259045"/>
    <xdr:sp macro="" textlink="">
      <xdr:nvSpPr>
        <xdr:cNvPr id="851" name="n_3mainValue【庁舎】&#10;有形固定資産減価償却率"/>
        <xdr:cNvSpPr txBox="1"/>
      </xdr:nvSpPr>
      <xdr:spPr>
        <a:xfrm>
          <a:off x="11500494" y="17935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52" name="正方形/長方形 851"/>
        <xdr:cNvSpPr/>
      </xdr:nvSpPr>
      <xdr:spPr>
        <a:xfrm>
          <a:off x="15544800" y="1562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53" name="正方形/長方形 852"/>
        <xdr:cNvSpPr/>
      </xdr:nvSpPr>
      <xdr:spPr>
        <a:xfrm>
          <a:off x="156718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54" name="正方形/長方形 853"/>
        <xdr:cNvSpPr/>
      </xdr:nvSpPr>
      <xdr:spPr>
        <a:xfrm>
          <a:off x="156718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55" name="正方形/長方形 854"/>
        <xdr:cNvSpPr/>
      </xdr:nvSpPr>
      <xdr:spPr>
        <a:xfrm>
          <a:off x="165163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56" name="正方形/長方形 855"/>
        <xdr:cNvSpPr/>
      </xdr:nvSpPr>
      <xdr:spPr>
        <a:xfrm>
          <a:off x="165163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57" name="正方形/長方形 856"/>
        <xdr:cNvSpPr/>
      </xdr:nvSpPr>
      <xdr:spPr>
        <a:xfrm>
          <a:off x="174879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58" name="正方形/長方形 857"/>
        <xdr:cNvSpPr/>
      </xdr:nvSpPr>
      <xdr:spPr>
        <a:xfrm>
          <a:off x="174879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59" name="正方形/長方形 858"/>
        <xdr:cNvSpPr/>
      </xdr:nvSpPr>
      <xdr:spPr>
        <a:xfrm>
          <a:off x="15544800" y="1676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60" name="テキスト ボックス 859"/>
        <xdr:cNvSpPr txBox="1"/>
      </xdr:nvSpPr>
      <xdr:spPr>
        <a:xfrm>
          <a:off x="15535275"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61" name="直線コネクタ 860"/>
        <xdr:cNvCxnSpPr/>
      </xdr:nvCxnSpPr>
      <xdr:spPr>
        <a:xfrm>
          <a:off x="15544800" y="1905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62" name="直線コネクタ 861"/>
        <xdr:cNvCxnSpPr/>
      </xdr:nvCxnSpPr>
      <xdr:spPr>
        <a:xfrm>
          <a:off x="15544800" y="18723429"/>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63" name="テキスト ボックス 862"/>
        <xdr:cNvSpPr txBox="1"/>
      </xdr:nvSpPr>
      <xdr:spPr>
        <a:xfrm>
          <a:off x="15163346"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64" name="直線コネクタ 863"/>
        <xdr:cNvCxnSpPr/>
      </xdr:nvCxnSpPr>
      <xdr:spPr>
        <a:xfrm>
          <a:off x="15544800" y="1839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65" name="テキスト ボックス 864"/>
        <xdr:cNvSpPr txBox="1"/>
      </xdr:nvSpPr>
      <xdr:spPr>
        <a:xfrm>
          <a:off x="15163346"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66" name="直線コネクタ 865"/>
        <xdr:cNvCxnSpPr/>
      </xdr:nvCxnSpPr>
      <xdr:spPr>
        <a:xfrm>
          <a:off x="15544800" y="18070286"/>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67" name="テキスト ボックス 866"/>
        <xdr:cNvSpPr txBox="1"/>
      </xdr:nvSpPr>
      <xdr:spPr>
        <a:xfrm>
          <a:off x="15163346"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68" name="直線コネクタ 867"/>
        <xdr:cNvCxnSpPr/>
      </xdr:nvCxnSpPr>
      <xdr:spPr>
        <a:xfrm>
          <a:off x="15544800" y="17743714"/>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69" name="テキスト ボックス 868"/>
        <xdr:cNvSpPr txBox="1"/>
      </xdr:nvSpPr>
      <xdr:spPr>
        <a:xfrm>
          <a:off x="15163346"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70" name="直線コネクタ 869"/>
        <xdr:cNvCxnSpPr/>
      </xdr:nvCxnSpPr>
      <xdr:spPr>
        <a:xfrm>
          <a:off x="15544800" y="1741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71" name="テキスト ボックス 870"/>
        <xdr:cNvSpPr txBox="1"/>
      </xdr:nvSpPr>
      <xdr:spPr>
        <a:xfrm>
          <a:off x="15163346"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72" name="直線コネクタ 871"/>
        <xdr:cNvCxnSpPr/>
      </xdr:nvCxnSpPr>
      <xdr:spPr>
        <a:xfrm>
          <a:off x="15544800" y="17090571"/>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73" name="テキスト ボックス 872"/>
        <xdr:cNvSpPr txBox="1"/>
      </xdr:nvSpPr>
      <xdr:spPr>
        <a:xfrm>
          <a:off x="15163346"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74" name="直線コネクタ 873"/>
        <xdr:cNvCxnSpPr/>
      </xdr:nvCxnSpPr>
      <xdr:spPr>
        <a:xfrm>
          <a:off x="15544800" y="1676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75" name="テキスト ボックス 874"/>
        <xdr:cNvSpPr txBox="1"/>
      </xdr:nvSpPr>
      <xdr:spPr>
        <a:xfrm>
          <a:off x="15163346"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76" name="【庁舎】&#10;一人当たり面積グラフ枠"/>
        <xdr:cNvSpPr/>
      </xdr:nvSpPr>
      <xdr:spPr>
        <a:xfrm>
          <a:off x="15544800" y="1676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63137</xdr:rowOff>
    </xdr:from>
    <xdr:to>
      <xdr:col>116</xdr:col>
      <xdr:colOff>62864</xdr:colOff>
      <xdr:row>108</xdr:row>
      <xdr:rowOff>105592</xdr:rowOff>
    </xdr:to>
    <xdr:cxnSp macro="">
      <xdr:nvCxnSpPr>
        <xdr:cNvPr id="877" name="直線コネクタ 876"/>
        <xdr:cNvCxnSpPr/>
      </xdr:nvCxnSpPr>
      <xdr:spPr>
        <a:xfrm flipV="1">
          <a:off x="18846164" y="17208137"/>
          <a:ext cx="0" cy="1414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109419</xdr:rowOff>
    </xdr:from>
    <xdr:ext cx="469744" cy="259045"/>
    <xdr:sp macro="" textlink="">
      <xdr:nvSpPr>
        <xdr:cNvPr id="878" name="【庁舎】&#10;一人当たり面積最小値テキスト"/>
        <xdr:cNvSpPr txBox="1"/>
      </xdr:nvSpPr>
      <xdr:spPr>
        <a:xfrm>
          <a:off x="18884900" y="1862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105592</xdr:rowOff>
    </xdr:from>
    <xdr:to>
      <xdr:col>116</xdr:col>
      <xdr:colOff>152400</xdr:colOff>
      <xdr:row>108</xdr:row>
      <xdr:rowOff>105592</xdr:rowOff>
    </xdr:to>
    <xdr:cxnSp macro="">
      <xdr:nvCxnSpPr>
        <xdr:cNvPr id="879" name="直線コネクタ 878"/>
        <xdr:cNvCxnSpPr/>
      </xdr:nvCxnSpPr>
      <xdr:spPr>
        <a:xfrm>
          <a:off x="18786475" y="1862219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9814</xdr:rowOff>
    </xdr:from>
    <xdr:ext cx="469744" cy="259045"/>
    <xdr:sp macro="" textlink="">
      <xdr:nvSpPr>
        <xdr:cNvPr id="880" name="【庁舎】&#10;一人当たり面積最大値テキスト"/>
        <xdr:cNvSpPr txBox="1"/>
      </xdr:nvSpPr>
      <xdr:spPr>
        <a:xfrm>
          <a:off x="18884900" y="1698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63137</xdr:rowOff>
    </xdr:from>
    <xdr:to>
      <xdr:col>116</xdr:col>
      <xdr:colOff>152400</xdr:colOff>
      <xdr:row>100</xdr:row>
      <xdr:rowOff>63137</xdr:rowOff>
    </xdr:to>
    <xdr:cxnSp macro="">
      <xdr:nvCxnSpPr>
        <xdr:cNvPr id="881" name="直線コネクタ 880"/>
        <xdr:cNvCxnSpPr/>
      </xdr:nvCxnSpPr>
      <xdr:spPr>
        <a:xfrm>
          <a:off x="18786475" y="1720813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33219</xdr:rowOff>
    </xdr:from>
    <xdr:ext cx="469744" cy="259045"/>
    <xdr:sp macro="" textlink="">
      <xdr:nvSpPr>
        <xdr:cNvPr id="882" name="【庁舎】&#10;一人当たり面積平均値テキスト"/>
        <xdr:cNvSpPr txBox="1"/>
      </xdr:nvSpPr>
      <xdr:spPr>
        <a:xfrm>
          <a:off x="18884900" y="182069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54792</xdr:rowOff>
    </xdr:from>
    <xdr:to>
      <xdr:col>116</xdr:col>
      <xdr:colOff>114300</xdr:colOff>
      <xdr:row>106</xdr:row>
      <xdr:rowOff>156392</xdr:rowOff>
    </xdr:to>
    <xdr:sp macro="" textlink="">
      <xdr:nvSpPr>
        <xdr:cNvPr id="883" name="フローチャート: 判断 882"/>
        <xdr:cNvSpPr/>
      </xdr:nvSpPr>
      <xdr:spPr>
        <a:xfrm>
          <a:off x="18796000" y="18228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62956</xdr:rowOff>
    </xdr:from>
    <xdr:to>
      <xdr:col>112</xdr:col>
      <xdr:colOff>38100</xdr:colOff>
      <xdr:row>106</xdr:row>
      <xdr:rowOff>164556</xdr:rowOff>
    </xdr:to>
    <xdr:sp macro="" textlink="">
      <xdr:nvSpPr>
        <xdr:cNvPr id="884" name="フローチャート: 判断 883"/>
        <xdr:cNvSpPr/>
      </xdr:nvSpPr>
      <xdr:spPr>
        <a:xfrm>
          <a:off x="18100675" y="18236656"/>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66221</xdr:rowOff>
    </xdr:from>
    <xdr:to>
      <xdr:col>107</xdr:col>
      <xdr:colOff>101600</xdr:colOff>
      <xdr:row>106</xdr:row>
      <xdr:rowOff>167821</xdr:rowOff>
    </xdr:to>
    <xdr:sp macro="" textlink="">
      <xdr:nvSpPr>
        <xdr:cNvPr id="885" name="フローチャート: 判断 884"/>
        <xdr:cNvSpPr/>
      </xdr:nvSpPr>
      <xdr:spPr>
        <a:xfrm>
          <a:off x="17325975" y="1823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7438</xdr:rowOff>
    </xdr:from>
    <xdr:to>
      <xdr:col>102</xdr:col>
      <xdr:colOff>165100</xdr:colOff>
      <xdr:row>106</xdr:row>
      <xdr:rowOff>109038</xdr:rowOff>
    </xdr:to>
    <xdr:sp macro="" textlink="">
      <xdr:nvSpPr>
        <xdr:cNvPr id="886" name="フローチャート: 判断 885"/>
        <xdr:cNvSpPr/>
      </xdr:nvSpPr>
      <xdr:spPr>
        <a:xfrm>
          <a:off x="16579850" y="18181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123371</xdr:rowOff>
    </xdr:from>
    <xdr:to>
      <xdr:col>98</xdr:col>
      <xdr:colOff>38100</xdr:colOff>
      <xdr:row>107</xdr:row>
      <xdr:rowOff>53521</xdr:rowOff>
    </xdr:to>
    <xdr:sp macro="" textlink="">
      <xdr:nvSpPr>
        <xdr:cNvPr id="887" name="フローチャート: 判断 886"/>
        <xdr:cNvSpPr/>
      </xdr:nvSpPr>
      <xdr:spPr>
        <a:xfrm>
          <a:off x="15833725" y="18297071"/>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88" name="テキスト ボックス 887"/>
        <xdr:cNvSpPr txBox="1"/>
      </xdr:nvSpPr>
      <xdr:spPr>
        <a:xfrm>
          <a:off x="186848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89" name="テキスト ボックス 888"/>
        <xdr:cNvSpPr txBox="1"/>
      </xdr:nvSpPr>
      <xdr:spPr>
        <a:xfrm>
          <a:off x="179705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90" name="テキスト ボックス 889"/>
        <xdr:cNvSpPr txBox="1"/>
      </xdr:nvSpPr>
      <xdr:spPr>
        <a:xfrm>
          <a:off x="172148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91" name="テキスト ボックス 890"/>
        <xdr:cNvSpPr txBox="1"/>
      </xdr:nvSpPr>
      <xdr:spPr>
        <a:xfrm>
          <a:off x="164687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92" name="テキスト ボックス 891"/>
        <xdr:cNvSpPr txBox="1"/>
      </xdr:nvSpPr>
      <xdr:spPr>
        <a:xfrm>
          <a:off x="157035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98879</xdr:rowOff>
    </xdr:from>
    <xdr:to>
      <xdr:col>116</xdr:col>
      <xdr:colOff>114300</xdr:colOff>
      <xdr:row>105</xdr:row>
      <xdr:rowOff>29029</xdr:rowOff>
    </xdr:to>
    <xdr:sp macro="" textlink="">
      <xdr:nvSpPr>
        <xdr:cNvPr id="893" name="楕円 892"/>
        <xdr:cNvSpPr/>
      </xdr:nvSpPr>
      <xdr:spPr>
        <a:xfrm>
          <a:off x="18796000" y="17929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121756</xdr:rowOff>
    </xdr:from>
    <xdr:ext cx="469744" cy="259045"/>
    <xdr:sp macro="" textlink="">
      <xdr:nvSpPr>
        <xdr:cNvPr id="894" name="【庁舎】&#10;一人当たり面積該当値テキスト"/>
        <xdr:cNvSpPr txBox="1"/>
      </xdr:nvSpPr>
      <xdr:spPr>
        <a:xfrm>
          <a:off x="18884900" y="17781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103777</xdr:rowOff>
    </xdr:from>
    <xdr:to>
      <xdr:col>112</xdr:col>
      <xdr:colOff>38100</xdr:colOff>
      <xdr:row>105</xdr:row>
      <xdr:rowOff>33927</xdr:rowOff>
    </xdr:to>
    <xdr:sp macro="" textlink="">
      <xdr:nvSpPr>
        <xdr:cNvPr id="895" name="楕円 894"/>
        <xdr:cNvSpPr/>
      </xdr:nvSpPr>
      <xdr:spPr>
        <a:xfrm>
          <a:off x="18100675" y="17934577"/>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149679</xdr:rowOff>
    </xdr:from>
    <xdr:to>
      <xdr:col>116</xdr:col>
      <xdr:colOff>63500</xdr:colOff>
      <xdr:row>104</xdr:row>
      <xdr:rowOff>154577</xdr:rowOff>
    </xdr:to>
    <xdr:cxnSp macro="">
      <xdr:nvCxnSpPr>
        <xdr:cNvPr id="896" name="直線コネクタ 895"/>
        <xdr:cNvCxnSpPr/>
      </xdr:nvCxnSpPr>
      <xdr:spPr>
        <a:xfrm flipV="1">
          <a:off x="18132425" y="17980479"/>
          <a:ext cx="714375"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120106</xdr:rowOff>
    </xdr:from>
    <xdr:to>
      <xdr:col>107</xdr:col>
      <xdr:colOff>101600</xdr:colOff>
      <xdr:row>105</xdr:row>
      <xdr:rowOff>50256</xdr:rowOff>
    </xdr:to>
    <xdr:sp macro="" textlink="">
      <xdr:nvSpPr>
        <xdr:cNvPr id="897" name="楕円 896"/>
        <xdr:cNvSpPr/>
      </xdr:nvSpPr>
      <xdr:spPr>
        <a:xfrm>
          <a:off x="17325975" y="1795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154577</xdr:rowOff>
    </xdr:from>
    <xdr:to>
      <xdr:col>111</xdr:col>
      <xdr:colOff>177800</xdr:colOff>
      <xdr:row>104</xdr:row>
      <xdr:rowOff>170906</xdr:rowOff>
    </xdr:to>
    <xdr:cxnSp macro="">
      <xdr:nvCxnSpPr>
        <xdr:cNvPr id="898" name="直線コネクタ 897"/>
        <xdr:cNvCxnSpPr/>
      </xdr:nvCxnSpPr>
      <xdr:spPr>
        <a:xfrm flipV="1">
          <a:off x="17376775" y="17985377"/>
          <a:ext cx="75565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111942</xdr:rowOff>
    </xdr:from>
    <xdr:to>
      <xdr:col>102</xdr:col>
      <xdr:colOff>165100</xdr:colOff>
      <xdr:row>105</xdr:row>
      <xdr:rowOff>42092</xdr:rowOff>
    </xdr:to>
    <xdr:sp macro="" textlink="">
      <xdr:nvSpPr>
        <xdr:cNvPr id="899" name="楕円 898"/>
        <xdr:cNvSpPr/>
      </xdr:nvSpPr>
      <xdr:spPr>
        <a:xfrm>
          <a:off x="16579850" y="17942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162742</xdr:rowOff>
    </xdr:from>
    <xdr:to>
      <xdr:col>107</xdr:col>
      <xdr:colOff>50800</xdr:colOff>
      <xdr:row>104</xdr:row>
      <xdr:rowOff>170906</xdr:rowOff>
    </xdr:to>
    <xdr:cxnSp macro="">
      <xdr:nvCxnSpPr>
        <xdr:cNvPr id="900" name="直線コネクタ 899"/>
        <xdr:cNvCxnSpPr/>
      </xdr:nvCxnSpPr>
      <xdr:spPr>
        <a:xfrm>
          <a:off x="16630650" y="17993542"/>
          <a:ext cx="746125"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155683</xdr:rowOff>
    </xdr:from>
    <xdr:ext cx="469744" cy="259045"/>
    <xdr:sp macro="" textlink="">
      <xdr:nvSpPr>
        <xdr:cNvPr id="901" name="n_1aveValue【庁舎】&#10;一人当たり面積"/>
        <xdr:cNvSpPr txBox="1"/>
      </xdr:nvSpPr>
      <xdr:spPr>
        <a:xfrm>
          <a:off x="17932477" y="18329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158948</xdr:rowOff>
    </xdr:from>
    <xdr:ext cx="469744" cy="259045"/>
    <xdr:sp macro="" textlink="">
      <xdr:nvSpPr>
        <xdr:cNvPr id="902" name="n_2aveValue【庁舎】&#10;一人当たり面積"/>
        <xdr:cNvSpPr txBox="1"/>
      </xdr:nvSpPr>
      <xdr:spPr>
        <a:xfrm>
          <a:off x="17170477" y="18332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100165</xdr:rowOff>
    </xdr:from>
    <xdr:ext cx="469744" cy="259045"/>
    <xdr:sp macro="" textlink="">
      <xdr:nvSpPr>
        <xdr:cNvPr id="903" name="n_3aveValue【庁舎】&#10;一人当たり面積"/>
        <xdr:cNvSpPr txBox="1"/>
      </xdr:nvSpPr>
      <xdr:spPr>
        <a:xfrm>
          <a:off x="16424352" y="18273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70048</xdr:rowOff>
    </xdr:from>
    <xdr:ext cx="469744" cy="259045"/>
    <xdr:sp macro="" textlink="">
      <xdr:nvSpPr>
        <xdr:cNvPr id="904" name="n_4aveValue【庁舎】&#10;一人当たり面積"/>
        <xdr:cNvSpPr txBox="1"/>
      </xdr:nvSpPr>
      <xdr:spPr>
        <a:xfrm>
          <a:off x="15678227" y="18072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50454</xdr:rowOff>
    </xdr:from>
    <xdr:ext cx="469744" cy="259045"/>
    <xdr:sp macro="" textlink="">
      <xdr:nvSpPr>
        <xdr:cNvPr id="905" name="n_1mainValue【庁舎】&#10;一人当たり面積"/>
        <xdr:cNvSpPr txBox="1"/>
      </xdr:nvSpPr>
      <xdr:spPr>
        <a:xfrm>
          <a:off x="17932477" y="17709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66783</xdr:rowOff>
    </xdr:from>
    <xdr:ext cx="469744" cy="259045"/>
    <xdr:sp macro="" textlink="">
      <xdr:nvSpPr>
        <xdr:cNvPr id="906" name="n_2mainValue【庁舎】&#10;一人当たり面積"/>
        <xdr:cNvSpPr txBox="1"/>
      </xdr:nvSpPr>
      <xdr:spPr>
        <a:xfrm>
          <a:off x="17170477" y="17726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58619</xdr:rowOff>
    </xdr:from>
    <xdr:ext cx="469744" cy="259045"/>
    <xdr:sp macro="" textlink="">
      <xdr:nvSpPr>
        <xdr:cNvPr id="907" name="n_3mainValue【庁舎】&#10;一人当たり面積"/>
        <xdr:cNvSpPr txBox="1"/>
      </xdr:nvSpPr>
      <xdr:spPr>
        <a:xfrm>
          <a:off x="16424352" y="17717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08" name="正方形/長方形 907"/>
        <xdr:cNvSpPr/>
      </xdr:nvSpPr>
      <xdr:spPr>
        <a:xfrm>
          <a:off x="647700" y="19431000"/>
          <a:ext cx="189357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09" name="正方形/長方形 908"/>
        <xdr:cNvSpPr/>
      </xdr:nvSpPr>
      <xdr:spPr>
        <a:xfrm>
          <a:off x="647700" y="19494500"/>
          <a:ext cx="3276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10" name="テキスト ボックス 909"/>
        <xdr:cNvSpPr txBox="1"/>
      </xdr:nvSpPr>
      <xdr:spPr>
        <a:xfrm>
          <a:off x="723900" y="19748500"/>
          <a:ext cx="187706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平均</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と比較して特に有形固定資産減価償却率が高くなっている施設は、消防施設、体育館・プールである。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消防施設は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ここ数年で分署統合を進め、新消防施設を建設したこと等により、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比率が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76.2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前年度より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4.8</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％改善しているものの、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と比較すると未だ</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高</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い比率と</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なっている。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消防</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団の消防器具置場やポンプ車の車庫などの数が多</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く</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、その大半が耐用年数を超えて使用されていることが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その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要因</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である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今後も、</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消防団の統合を進め、施設の配置を見直すなど施設数の適正化に努める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体育館・プールは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比率が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78.6</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％で、類似団体平均より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17.0</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％高くなっている。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横手市財産経営推進計画において、ほとんどが維持、長寿命化という位置づけになっているため</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今後も比率は上昇していく見込みであり、施設配置のバランスを考慮した統廃合を検討する必要がある。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庁舎については旧市町村庁舎が残っていること</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により比率が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52.5%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と類似団体平均より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6.9</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高くなっているが、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現在着手している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雄物川庁舎整備や十文字地域多目的総合施設整備による新庁舎建設により、比率は低下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していく</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と見込んでいる。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一方で類似団体</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平均</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と比較して大きく比率が低くなっている施設は一般廃棄物処理施設である。これは、東部・南部・西部環境保全センター</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旧３施設</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統合に伴う</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新しいごみ処理処理施設</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「クリーンプラザよこて」の建設が要因となっている。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秋田県横手市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88,801
88,386
692.80
56,926,828
54,651,182
1,984,603
30,460,642
67,721,857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15.9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少子高齢化に伴う人口減少の進行等により、大幅な税収増がなく財政力指数はほぼ横ばいである。今後の懸念として、新型コロナウイルス感染症の影響により個人所得、企業収益ともに落ち込みが予想され、市民税の減収が見込まれる。他税目についてもほぼ減収が予想され、依然として自主財源の確保は非常に厳しい状況であり、今後も類似団体平均を大幅に下回ると予想される。基幹産業である農業の大雪被害からの復興、振興を中心とし、税収等の確保を図るとともに、不用財産の公売等による自主財源の確保のほか、横手市財産経営推進計画、第３次横手市定員適正化計画等により、行政の効率化に努め、財政の健全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59267</xdr:rowOff>
    </xdr:from>
    <xdr:to>
      <xdr:col>23</xdr:col>
      <xdr:colOff>133350</xdr:colOff>
      <xdr:row>45</xdr:row>
      <xdr:rowOff>13758</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060017"/>
          <a:ext cx="0" cy="16689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145644</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803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59267</xdr:rowOff>
    </xdr:from>
    <xdr:to>
      <xdr:col>24</xdr:col>
      <xdr:colOff>12700</xdr:colOff>
      <xdr:row>35</xdr:row>
      <xdr:rowOff>59267</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060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155575</xdr:rowOff>
    </xdr:from>
    <xdr:to>
      <xdr:col>23</xdr:col>
      <xdr:colOff>133350</xdr:colOff>
      <xdr:row>44</xdr:row>
      <xdr:rowOff>4233</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flipV="1">
          <a:off x="4114800" y="7527925"/>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82144</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940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155575</xdr:rowOff>
    </xdr:from>
    <xdr:to>
      <xdr:col>19</xdr:col>
      <xdr:colOff>133350</xdr:colOff>
      <xdr:row>44</xdr:row>
      <xdr:rowOff>4233</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5279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85725</xdr:rowOff>
    </xdr:from>
    <xdr:to>
      <xdr:col>19</xdr:col>
      <xdr:colOff>184150</xdr:colOff>
      <xdr:row>42</xdr:row>
      <xdr:rowOff>15875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26052</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884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155575</xdr:rowOff>
    </xdr:from>
    <xdr:to>
      <xdr:col>15</xdr:col>
      <xdr:colOff>82550</xdr:colOff>
      <xdr:row>43</xdr:row>
      <xdr:rowOff>155575</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5279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85725</xdr:rowOff>
    </xdr:from>
    <xdr:to>
      <xdr:col>15</xdr:col>
      <xdr:colOff>133350</xdr:colOff>
      <xdr:row>42</xdr:row>
      <xdr:rowOff>15875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26052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88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155575</xdr:rowOff>
    </xdr:from>
    <xdr:to>
      <xdr:col>11</xdr:col>
      <xdr:colOff>31750</xdr:colOff>
      <xdr:row>43</xdr:row>
      <xdr:rowOff>155575</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5279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65617</xdr:rowOff>
    </xdr:from>
    <xdr:to>
      <xdr:col>11</xdr:col>
      <xdr:colOff>82550</xdr:colOff>
      <xdr:row>41</xdr:row>
      <xdr:rowOff>167217</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5944</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45508</xdr:rowOff>
    </xdr:from>
    <xdr:to>
      <xdr:col>7</xdr:col>
      <xdr:colOff>31750</xdr:colOff>
      <xdr:row>41</xdr:row>
      <xdr:rowOff>147108</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157285</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684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104775</xdr:rowOff>
    </xdr:from>
    <xdr:to>
      <xdr:col>23</xdr:col>
      <xdr:colOff>184150</xdr:colOff>
      <xdr:row>44</xdr:row>
      <xdr:rowOff>34925</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76852</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449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124883</xdr:rowOff>
    </xdr:from>
    <xdr:to>
      <xdr:col>19</xdr:col>
      <xdr:colOff>184150</xdr:colOff>
      <xdr:row>44</xdr:row>
      <xdr:rowOff>55033</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39810</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583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104775</xdr:rowOff>
    </xdr:from>
    <xdr:to>
      <xdr:col>15</xdr:col>
      <xdr:colOff>133350</xdr:colOff>
      <xdr:row>44</xdr:row>
      <xdr:rowOff>34925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19702</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56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104775</xdr:rowOff>
    </xdr:from>
    <xdr:to>
      <xdr:col>11</xdr:col>
      <xdr:colOff>82550</xdr:colOff>
      <xdr:row>44</xdr:row>
      <xdr:rowOff>34925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19702</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56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104775</xdr:rowOff>
    </xdr:from>
    <xdr:to>
      <xdr:col>7</xdr:col>
      <xdr:colOff>31750</xdr:colOff>
      <xdr:row>44</xdr:row>
      <xdr:rowOff>34925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19702</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56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合併算定替えの段階的縮減による普通交付税の減により、分母が減少したことに加え、法改正による支払月数の増加に伴う児童扶養手当給付費の増や自立支援給付費の増により扶助費が増え、比率としては</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ポイント増加となった。少子高齢化に伴う人口減少の進行等により税収が減少していくなか、第３次横手市定員適正化計画等により、人件費など義務的経費の削減に取り組みながら、既存事業の継続的な見直しを実施し、経常経費の削減に努める。</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113212</xdr:rowOff>
    </xdr:from>
    <xdr:to>
      <xdr:col>23</xdr:col>
      <xdr:colOff>133350</xdr:colOff>
      <xdr:row>66</xdr:row>
      <xdr:rowOff>92891</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10057312"/>
          <a:ext cx="0" cy="13512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64968</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380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92891</xdr:rowOff>
    </xdr:from>
    <xdr:to>
      <xdr:col>24</xdr:col>
      <xdr:colOff>12700</xdr:colOff>
      <xdr:row>66</xdr:row>
      <xdr:rowOff>92891</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408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28139</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80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113212</xdr:rowOff>
    </xdr:from>
    <xdr:to>
      <xdr:col>24</xdr:col>
      <xdr:colOff>12700</xdr:colOff>
      <xdr:row>58</xdr:row>
      <xdr:rowOff>113212</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10057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115933</xdr:rowOff>
    </xdr:from>
    <xdr:to>
      <xdr:col>23</xdr:col>
      <xdr:colOff>133350</xdr:colOff>
      <xdr:row>62</xdr:row>
      <xdr:rowOff>75474</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114800" y="10574383"/>
          <a:ext cx="838200" cy="130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107060</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0736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134983</xdr:rowOff>
    </xdr:from>
    <xdr:to>
      <xdr:col>23</xdr:col>
      <xdr:colOff>184150</xdr:colOff>
      <xdr:row>63</xdr:row>
      <xdr:rowOff>65133</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0764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102144</xdr:rowOff>
    </xdr:from>
    <xdr:to>
      <xdr:col>19</xdr:col>
      <xdr:colOff>133350</xdr:colOff>
      <xdr:row>61</xdr:row>
      <xdr:rowOff>115933</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3225800" y="10560594"/>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93617</xdr:rowOff>
    </xdr:from>
    <xdr:to>
      <xdr:col>19</xdr:col>
      <xdr:colOff>184150</xdr:colOff>
      <xdr:row>63</xdr:row>
      <xdr:rowOff>23767</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0723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8544</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08098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102144</xdr:rowOff>
    </xdr:from>
    <xdr:to>
      <xdr:col>15</xdr:col>
      <xdr:colOff>82550</xdr:colOff>
      <xdr:row>61</xdr:row>
      <xdr:rowOff>122827</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2336800" y="10560594"/>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45357</xdr:rowOff>
    </xdr:from>
    <xdr:to>
      <xdr:col>15</xdr:col>
      <xdr:colOff>133350</xdr:colOff>
      <xdr:row>62</xdr:row>
      <xdr:rowOff>146957</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067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131734</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076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94343</xdr:rowOff>
    </xdr:from>
    <xdr:to>
      <xdr:col>11</xdr:col>
      <xdr:colOff>31750</xdr:colOff>
      <xdr:row>61</xdr:row>
      <xdr:rowOff>122827</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a:off x="1447800" y="10381343"/>
          <a:ext cx="889000" cy="199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147865</xdr:rowOff>
    </xdr:from>
    <xdr:to>
      <xdr:col>11</xdr:col>
      <xdr:colOff>82550</xdr:colOff>
      <xdr:row>62</xdr:row>
      <xdr:rowOff>78015</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62792</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10692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23767</xdr:rowOff>
    </xdr:from>
    <xdr:to>
      <xdr:col>7</xdr:col>
      <xdr:colOff>31750</xdr:colOff>
      <xdr:row>61</xdr:row>
      <xdr:rowOff>125367</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0482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110144</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10568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24674</xdr:rowOff>
    </xdr:from>
    <xdr:to>
      <xdr:col>23</xdr:col>
      <xdr:colOff>184150</xdr:colOff>
      <xdr:row>62</xdr:row>
      <xdr:rowOff>126274</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10654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41201</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10499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65133</xdr:rowOff>
    </xdr:from>
    <xdr:to>
      <xdr:col>19</xdr:col>
      <xdr:colOff>184150</xdr:colOff>
      <xdr:row>61</xdr:row>
      <xdr:rowOff>166733</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1052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5460</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102924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51344</xdr:rowOff>
    </xdr:from>
    <xdr:to>
      <xdr:col>15</xdr:col>
      <xdr:colOff>133350</xdr:colOff>
      <xdr:row>61</xdr:row>
      <xdr:rowOff>152944</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10509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163121</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10278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72027</xdr:rowOff>
    </xdr:from>
    <xdr:to>
      <xdr:col>11</xdr:col>
      <xdr:colOff>82550</xdr:colOff>
      <xdr:row>62</xdr:row>
      <xdr:rowOff>2177</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1053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12354</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10299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43543</xdr:rowOff>
    </xdr:from>
    <xdr:to>
      <xdr:col>7</xdr:col>
      <xdr:colOff>31750</xdr:colOff>
      <xdr:row>60</xdr:row>
      <xdr:rowOff>145143</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1033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155320</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1009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[175,203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前年度に比べ</a:t>
          </a:r>
          <a:r>
            <a:rPr kumimoji="1" lang="en-US" altLang="ja-JP" sz="1100">
              <a:latin typeface="ＭＳ Ｐゴシック" panose="020B0600070205080204" pitchFamily="50" charset="-128"/>
              <a:ea typeface="ＭＳ Ｐゴシック" panose="020B0600070205080204" pitchFamily="50" charset="-128"/>
            </a:rPr>
            <a:t>5,006</a:t>
          </a:r>
          <a:r>
            <a:rPr kumimoji="1" lang="ja-JP" altLang="en-US" sz="1100">
              <a:latin typeface="ＭＳ Ｐゴシック" panose="020B0600070205080204" pitchFamily="50" charset="-128"/>
              <a:ea typeface="ＭＳ Ｐゴシック" panose="020B0600070205080204" pitchFamily="50" charset="-128"/>
            </a:rPr>
            <a:t>円減少しているが、依然として類似団体平均を大きく上回っている。要因としては、ごみ処理業務や消防業務を市単独で運営していること、保育所、養護老人ホーム等福祉施設の直営運営箇所が多いことが挙げられる。横手市財産経営推進計画による施設管理の適正化に努めているが、依然として人口に対する施設の延床面積が増加を続けていることも、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人件費・物件費等が大幅に減少しない要因である。今後は第３次横手市定員適正化計画に基づき、職員の定員適正化に取り組むとともに、施設の民営化や、横手市財産経営推進計画に基づく統廃合を進め、コストの低減を図っていく。</a:t>
          </a: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54257</xdr:rowOff>
    </xdr:from>
    <xdr:to>
      <xdr:col>23</xdr:col>
      <xdr:colOff>133350</xdr:colOff>
      <xdr:row>88</xdr:row>
      <xdr:rowOff>155967</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770257"/>
          <a:ext cx="0" cy="14733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128044</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215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155967</xdr:rowOff>
    </xdr:from>
    <xdr:to>
      <xdr:col>24</xdr:col>
      <xdr:colOff>12700</xdr:colOff>
      <xdr:row>88</xdr:row>
      <xdr:rowOff>155967</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243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140634</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513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54257</xdr:rowOff>
    </xdr:from>
    <xdr:to>
      <xdr:col>24</xdr:col>
      <xdr:colOff>12700</xdr:colOff>
      <xdr:row>80</xdr:row>
      <xdr:rowOff>54257</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770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33710</xdr:rowOff>
    </xdr:from>
    <xdr:to>
      <xdr:col>23</xdr:col>
      <xdr:colOff>133350</xdr:colOff>
      <xdr:row>85</xdr:row>
      <xdr:rowOff>82028</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flipV="1">
          <a:off x="4114800" y="14606960"/>
          <a:ext cx="838200" cy="48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30094</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0889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13567</xdr:rowOff>
    </xdr:from>
    <xdr:to>
      <xdr:col>23</xdr:col>
      <xdr:colOff>184150</xdr:colOff>
      <xdr:row>83</xdr:row>
      <xdr:rowOff>115167</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24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82028</xdr:rowOff>
    </xdr:from>
    <xdr:to>
      <xdr:col>19</xdr:col>
      <xdr:colOff>133350</xdr:colOff>
      <xdr:row>85</xdr:row>
      <xdr:rowOff>118154</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flipV="1">
          <a:off x="3225800" y="14655278"/>
          <a:ext cx="889000" cy="3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144044</xdr:rowOff>
    </xdr:from>
    <xdr:to>
      <xdr:col>19</xdr:col>
      <xdr:colOff>184150</xdr:colOff>
      <xdr:row>83</xdr:row>
      <xdr:rowOff>74194</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20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84371</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3971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150529</xdr:rowOff>
    </xdr:from>
    <xdr:to>
      <xdr:col>15</xdr:col>
      <xdr:colOff>82550</xdr:colOff>
      <xdr:row>85</xdr:row>
      <xdr:rowOff>118154</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36800" y="14552329"/>
          <a:ext cx="889000" cy="139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138157</xdr:rowOff>
    </xdr:from>
    <xdr:to>
      <xdr:col>15</xdr:col>
      <xdr:colOff>133350</xdr:colOff>
      <xdr:row>83</xdr:row>
      <xdr:rowOff>68307</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197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78484</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396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140424</xdr:rowOff>
    </xdr:from>
    <xdr:to>
      <xdr:col>11</xdr:col>
      <xdr:colOff>31750</xdr:colOff>
      <xdr:row>84</xdr:row>
      <xdr:rowOff>150529</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4542224"/>
          <a:ext cx="889000" cy="10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96141</xdr:rowOff>
    </xdr:from>
    <xdr:to>
      <xdr:col>11</xdr:col>
      <xdr:colOff>82550</xdr:colOff>
      <xdr:row>83</xdr:row>
      <xdr:rowOff>26291</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4155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36468</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3923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34725</xdr:rowOff>
    </xdr:from>
    <xdr:to>
      <xdr:col>7</xdr:col>
      <xdr:colOff>31750</xdr:colOff>
      <xdr:row>83</xdr:row>
      <xdr:rowOff>136325</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4265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146502</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4033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154360</xdr:rowOff>
    </xdr:from>
    <xdr:to>
      <xdr:col>23</xdr:col>
      <xdr:colOff>184150</xdr:colOff>
      <xdr:row>85</xdr:row>
      <xdr:rowOff>84510</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55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126437</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452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31228</xdr:rowOff>
    </xdr:from>
    <xdr:to>
      <xdr:col>19</xdr:col>
      <xdr:colOff>184150</xdr:colOff>
      <xdr:row>85</xdr:row>
      <xdr:rowOff>132828</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460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117605</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46908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67354</xdr:rowOff>
    </xdr:from>
    <xdr:to>
      <xdr:col>15</xdr:col>
      <xdr:colOff>133350</xdr:colOff>
      <xdr:row>85</xdr:row>
      <xdr:rowOff>168954</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4640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153731</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4726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99729</xdr:rowOff>
    </xdr:from>
    <xdr:to>
      <xdr:col>11</xdr:col>
      <xdr:colOff>82550</xdr:colOff>
      <xdr:row>85</xdr:row>
      <xdr:rowOff>29879</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4501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14656</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4587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89624</xdr:rowOff>
    </xdr:from>
    <xdr:to>
      <xdr:col>7</xdr:col>
      <xdr:colOff>31750</xdr:colOff>
      <xdr:row>85</xdr:row>
      <xdr:rowOff>19774</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4491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4551</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4577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秋田県人事委員会勧告に準拠しつつ、地域実情との均衡を保った給与水準になるように努めていることから、類似団体平均を下回っている。今後も定員管理の適正化と併せ、適正水準を維持していく。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00000000-0008-0000-0300-0000FD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44450</xdr:rowOff>
    </xdr:from>
    <xdr:to>
      <xdr:col>81</xdr:col>
      <xdr:colOff>44450</xdr:colOff>
      <xdr:row>90</xdr:row>
      <xdr:rowOff>19050</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7018000" y="13760450"/>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162577</xdr:rowOff>
    </xdr:from>
    <xdr:ext cx="762000" cy="259045"/>
    <xdr:sp macro="" textlink="">
      <xdr:nvSpPr>
        <xdr:cNvPr id="255" name="給与水準   （国との比較）最小値テキスト">
          <a:extLst>
            <a:ext uri="{FF2B5EF4-FFF2-40B4-BE49-F238E27FC236}">
              <a16:creationId xmlns:a16="http://schemas.microsoft.com/office/drawing/2014/main" id="{00000000-0008-0000-0300-0000FF000000}"/>
            </a:ext>
          </a:extLst>
        </xdr:cNvPr>
        <xdr:cNvSpPr txBox="1"/>
      </xdr:nvSpPr>
      <xdr:spPr>
        <a:xfrm>
          <a:off x="17106900" y="1542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19050</xdr:rowOff>
    </xdr:from>
    <xdr:to>
      <xdr:col>81</xdr:col>
      <xdr:colOff>133350</xdr:colOff>
      <xdr:row>90</xdr:row>
      <xdr:rowOff>19050</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544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130827</xdr:rowOff>
    </xdr:from>
    <xdr:ext cx="762000" cy="259045"/>
    <xdr:sp macro="" textlink="">
      <xdr:nvSpPr>
        <xdr:cNvPr id="257" name="給与水準   （国との比較）最大値テキスト">
          <a:extLst>
            <a:ext uri="{FF2B5EF4-FFF2-40B4-BE49-F238E27FC236}">
              <a16:creationId xmlns:a16="http://schemas.microsoft.com/office/drawing/2014/main" id="{00000000-0008-0000-0300-000001010000}"/>
            </a:ext>
          </a:extLst>
        </xdr:cNvPr>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44450</xdr:rowOff>
    </xdr:from>
    <xdr:to>
      <xdr:col>81</xdr:col>
      <xdr:colOff>133350</xdr:colOff>
      <xdr:row>80</xdr:row>
      <xdr:rowOff>44450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31750</xdr:rowOff>
    </xdr:from>
    <xdr:to>
      <xdr:col>81</xdr:col>
      <xdr:colOff>44450</xdr:colOff>
      <xdr:row>85</xdr:row>
      <xdr:rowOff>66221</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179800" y="14605000"/>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142620</xdr:rowOff>
    </xdr:from>
    <xdr:ext cx="762000" cy="259045"/>
    <xdr:sp macro="" textlink="">
      <xdr:nvSpPr>
        <xdr:cNvPr id="260" name="給与水準   （国との比較）平均値テキスト">
          <a:extLst>
            <a:ext uri="{FF2B5EF4-FFF2-40B4-BE49-F238E27FC236}">
              <a16:creationId xmlns:a16="http://schemas.microsoft.com/office/drawing/2014/main" id="{00000000-0008-0000-0300-000004010000}"/>
            </a:ext>
          </a:extLst>
        </xdr:cNvPr>
        <xdr:cNvSpPr txBox="1"/>
      </xdr:nvSpPr>
      <xdr:spPr>
        <a:xfrm>
          <a:off x="17106900" y="147158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170543</xdr:rowOff>
    </xdr:from>
    <xdr:to>
      <xdr:col>81</xdr:col>
      <xdr:colOff>95250</xdr:colOff>
      <xdr:row>86</xdr:row>
      <xdr:rowOff>100693</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9672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31750</xdr:rowOff>
    </xdr:from>
    <xdr:to>
      <xdr:col>77</xdr:col>
      <xdr:colOff>44450</xdr:colOff>
      <xdr:row>85</xdr:row>
      <xdr:rowOff>48986</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5290800" y="14605000"/>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136071</xdr:rowOff>
    </xdr:from>
    <xdr:to>
      <xdr:col>77</xdr:col>
      <xdr:colOff>95250</xdr:colOff>
      <xdr:row>86</xdr:row>
      <xdr:rowOff>66221</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129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50998</xdr:rowOff>
    </xdr:from>
    <xdr:ext cx="7366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798800" y="147956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31750</xdr:rowOff>
    </xdr:from>
    <xdr:to>
      <xdr:col>72</xdr:col>
      <xdr:colOff>203200</xdr:colOff>
      <xdr:row>85</xdr:row>
      <xdr:rowOff>48986</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4401800" y="14605000"/>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136071</xdr:rowOff>
    </xdr:from>
    <xdr:to>
      <xdr:col>73</xdr:col>
      <xdr:colOff>44450</xdr:colOff>
      <xdr:row>86</xdr:row>
      <xdr:rowOff>66221</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5240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50998</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909800" y="1479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31750</xdr:rowOff>
    </xdr:from>
    <xdr:to>
      <xdr:col>68</xdr:col>
      <xdr:colOff>152400</xdr:colOff>
      <xdr:row>85</xdr:row>
      <xdr:rowOff>83457</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flipV="1">
          <a:off x="13512800" y="14605000"/>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170543</xdr:rowOff>
    </xdr:from>
    <xdr:to>
      <xdr:col>68</xdr:col>
      <xdr:colOff>203200</xdr:colOff>
      <xdr:row>86</xdr:row>
      <xdr:rowOff>100693</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4351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85470</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020800" y="1483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33564</xdr:rowOff>
    </xdr:from>
    <xdr:to>
      <xdr:col>64</xdr:col>
      <xdr:colOff>152400</xdr:colOff>
      <xdr:row>86</xdr:row>
      <xdr:rowOff>135164</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3462000" y="1477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119941</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131800" y="14864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15421</xdr:rowOff>
    </xdr:from>
    <xdr:to>
      <xdr:col>81</xdr:col>
      <xdr:colOff>95250</xdr:colOff>
      <xdr:row>85</xdr:row>
      <xdr:rowOff>117021</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967200" y="1458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31948</xdr:rowOff>
    </xdr:from>
    <xdr:ext cx="762000" cy="259045"/>
    <xdr:sp macro="" textlink="">
      <xdr:nvSpPr>
        <xdr:cNvPr id="279" name="給与水準   （国との比較）該当値テキスト">
          <a:extLst>
            <a:ext uri="{FF2B5EF4-FFF2-40B4-BE49-F238E27FC236}">
              <a16:creationId xmlns:a16="http://schemas.microsoft.com/office/drawing/2014/main" id="{00000000-0008-0000-0300-000017010000}"/>
            </a:ext>
          </a:extLst>
        </xdr:cNvPr>
        <xdr:cNvSpPr txBox="1"/>
      </xdr:nvSpPr>
      <xdr:spPr>
        <a:xfrm>
          <a:off x="17106900" y="14433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152400</xdr:rowOff>
    </xdr:from>
    <xdr:to>
      <xdr:col>77</xdr:col>
      <xdr:colOff>95250</xdr:colOff>
      <xdr:row>85</xdr:row>
      <xdr:rowOff>82550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129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92727</xdr:rowOff>
    </xdr:from>
    <xdr:ext cx="7366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798800" y="1432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169636</xdr:rowOff>
    </xdr:from>
    <xdr:to>
      <xdr:col>73</xdr:col>
      <xdr:colOff>44450</xdr:colOff>
      <xdr:row>85</xdr:row>
      <xdr:rowOff>99786</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5240000" y="1457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109963</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909800" y="14340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152400</xdr:rowOff>
    </xdr:from>
    <xdr:to>
      <xdr:col>68</xdr:col>
      <xdr:colOff>203200</xdr:colOff>
      <xdr:row>85</xdr:row>
      <xdr:rowOff>82550</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4351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92727</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020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32657</xdr:rowOff>
    </xdr:from>
    <xdr:to>
      <xdr:col>64</xdr:col>
      <xdr:colOff>152400</xdr:colOff>
      <xdr:row>85</xdr:row>
      <xdr:rowOff>134257</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3462000" y="1460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144434</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131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消防業務の単独運営や福祉施設等の直営箇所が多いこと等により、類似団体と比較すると依然として職員数が多い状況にある。今後、公立保育所や養護老人ホームなどの福祉施設の民営化を進めるなど、第３次横手市定員適正化計画に基づき、定員適正化の取り組みを進めていく。</a:t>
          </a: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00000000-0008-0000-0300-00003E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363</xdr:rowOff>
    </xdr:from>
    <xdr:to>
      <xdr:col>81</xdr:col>
      <xdr:colOff>44450</xdr:colOff>
      <xdr:row>66</xdr:row>
      <xdr:rowOff>122767</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7018000" y="10115913"/>
          <a:ext cx="0" cy="13225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94844</xdr:rowOff>
    </xdr:from>
    <xdr:ext cx="762000" cy="259045"/>
    <xdr:sp macro="" textlink="">
      <xdr:nvSpPr>
        <xdr:cNvPr id="320" name="定員管理の状況最小値テキスト">
          <a:extLst>
            <a:ext uri="{FF2B5EF4-FFF2-40B4-BE49-F238E27FC236}">
              <a16:creationId xmlns:a16="http://schemas.microsoft.com/office/drawing/2014/main" id="{00000000-0008-0000-0300-000040010000}"/>
            </a:ext>
          </a:extLst>
        </xdr:cNvPr>
        <xdr:cNvSpPr txBox="1"/>
      </xdr:nvSpPr>
      <xdr:spPr>
        <a:xfrm>
          <a:off x="17106900" y="1141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122767</xdr:rowOff>
    </xdr:from>
    <xdr:to>
      <xdr:col>81</xdr:col>
      <xdr:colOff>133350</xdr:colOff>
      <xdr:row>66</xdr:row>
      <xdr:rowOff>122767</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143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86740</xdr:rowOff>
    </xdr:from>
    <xdr:ext cx="762000" cy="259045"/>
    <xdr:sp macro="" textlink="">
      <xdr:nvSpPr>
        <xdr:cNvPr id="322" name="定員管理の状況最大値テキスト">
          <a:extLst>
            <a:ext uri="{FF2B5EF4-FFF2-40B4-BE49-F238E27FC236}">
              <a16:creationId xmlns:a16="http://schemas.microsoft.com/office/drawing/2014/main" id="{00000000-0008-0000-0300-000042010000}"/>
            </a:ext>
          </a:extLst>
        </xdr:cNvPr>
        <xdr:cNvSpPr txBox="1"/>
      </xdr:nvSpPr>
      <xdr:spPr>
        <a:xfrm>
          <a:off x="17106900" y="9859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363</xdr:rowOff>
    </xdr:from>
    <xdr:to>
      <xdr:col>81</xdr:col>
      <xdr:colOff>133350</xdr:colOff>
      <xdr:row>59</xdr:row>
      <xdr:rowOff>363</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0115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166249</xdr:rowOff>
    </xdr:from>
    <xdr:to>
      <xdr:col>81</xdr:col>
      <xdr:colOff>44450</xdr:colOff>
      <xdr:row>63</xdr:row>
      <xdr:rowOff>1694</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flipV="1">
          <a:off x="16179800" y="10796149"/>
          <a:ext cx="8382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42592</xdr:rowOff>
    </xdr:from>
    <xdr:ext cx="762000" cy="259045"/>
    <xdr:sp macro="" textlink="">
      <xdr:nvSpPr>
        <xdr:cNvPr id="325" name="定員管理の状況平均値テキスト">
          <a:extLst>
            <a:ext uri="{FF2B5EF4-FFF2-40B4-BE49-F238E27FC236}">
              <a16:creationId xmlns:a16="http://schemas.microsoft.com/office/drawing/2014/main" id="{00000000-0008-0000-0300-000045010000}"/>
            </a:ext>
          </a:extLst>
        </xdr:cNvPr>
        <xdr:cNvSpPr txBox="1"/>
      </xdr:nvSpPr>
      <xdr:spPr>
        <a:xfrm>
          <a:off x="17106900" y="103295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26065</xdr:rowOff>
    </xdr:from>
    <xdr:to>
      <xdr:col>81</xdr:col>
      <xdr:colOff>95250</xdr:colOff>
      <xdr:row>61</xdr:row>
      <xdr:rowOff>127665</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967200" y="10484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1694</xdr:rowOff>
    </xdr:from>
    <xdr:to>
      <xdr:col>77</xdr:col>
      <xdr:colOff>44450</xdr:colOff>
      <xdr:row>63</xdr:row>
      <xdr:rowOff>8588</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flipV="1">
          <a:off x="15290800" y="10803044"/>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21469</xdr:rowOff>
    </xdr:from>
    <xdr:to>
      <xdr:col>77</xdr:col>
      <xdr:colOff>95250</xdr:colOff>
      <xdr:row>61</xdr:row>
      <xdr:rowOff>123069</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1290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133246</xdr:rowOff>
    </xdr:from>
    <xdr:ext cx="7366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798800" y="102487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8588</xdr:rowOff>
    </xdr:from>
    <xdr:to>
      <xdr:col>72</xdr:col>
      <xdr:colOff>203200</xdr:colOff>
      <xdr:row>63</xdr:row>
      <xdr:rowOff>16631</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flipV="1">
          <a:off x="14401800" y="10809938"/>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28363</xdr:rowOff>
    </xdr:from>
    <xdr:to>
      <xdr:col>73</xdr:col>
      <xdr:colOff>44450</xdr:colOff>
      <xdr:row>61</xdr:row>
      <xdr:rowOff>129963</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5240000" y="104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140140</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909800" y="10255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16631</xdr:rowOff>
    </xdr:from>
    <xdr:to>
      <xdr:col>68</xdr:col>
      <xdr:colOff>152400</xdr:colOff>
      <xdr:row>63</xdr:row>
      <xdr:rowOff>18929</xdr:rowOff>
    </xdr:to>
    <xdr:cxnSp macro="">
      <xdr:nvCxnSpPr>
        <xdr:cNvPr id="333" name="直線コネクタ 332">
          <a:extLst>
            <a:ext uri="{FF2B5EF4-FFF2-40B4-BE49-F238E27FC236}">
              <a16:creationId xmlns:a16="http://schemas.microsoft.com/office/drawing/2014/main" id="{00000000-0008-0000-0300-00004D010000}"/>
            </a:ext>
          </a:extLst>
        </xdr:cNvPr>
        <xdr:cNvCxnSpPr/>
      </xdr:nvCxnSpPr>
      <xdr:spPr>
        <a:xfrm flipV="1">
          <a:off x="13512800" y="10817981"/>
          <a:ext cx="8890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22618</xdr:rowOff>
    </xdr:from>
    <xdr:to>
      <xdr:col>68</xdr:col>
      <xdr:colOff>203200</xdr:colOff>
      <xdr:row>61</xdr:row>
      <xdr:rowOff>124218</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4351000" y="1048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134395</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0249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165342</xdr:rowOff>
    </xdr:from>
    <xdr:to>
      <xdr:col>64</xdr:col>
      <xdr:colOff>152400</xdr:colOff>
      <xdr:row>61</xdr:row>
      <xdr:rowOff>95492</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3462000" y="1045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105669</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0221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115449</xdr:rowOff>
    </xdr:from>
    <xdr:to>
      <xdr:col>81</xdr:col>
      <xdr:colOff>95250</xdr:colOff>
      <xdr:row>63</xdr:row>
      <xdr:rowOff>45599</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967200" y="10745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87526</xdr:rowOff>
    </xdr:from>
    <xdr:ext cx="762000" cy="259045"/>
    <xdr:sp macro="" textlink="">
      <xdr:nvSpPr>
        <xdr:cNvPr id="344" name="定員管理の状況該当値テキスト">
          <a:extLst>
            <a:ext uri="{FF2B5EF4-FFF2-40B4-BE49-F238E27FC236}">
              <a16:creationId xmlns:a16="http://schemas.microsoft.com/office/drawing/2014/main" id="{00000000-0008-0000-0300-000058010000}"/>
            </a:ext>
          </a:extLst>
        </xdr:cNvPr>
        <xdr:cNvSpPr txBox="1"/>
      </xdr:nvSpPr>
      <xdr:spPr>
        <a:xfrm>
          <a:off x="17106900" y="10717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122344</xdr:rowOff>
    </xdr:from>
    <xdr:to>
      <xdr:col>77</xdr:col>
      <xdr:colOff>95250</xdr:colOff>
      <xdr:row>63</xdr:row>
      <xdr:rowOff>52494</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129000" y="1075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37271</xdr:rowOff>
    </xdr:from>
    <xdr:ext cx="7366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798800" y="10838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129238</xdr:rowOff>
    </xdr:from>
    <xdr:to>
      <xdr:col>73</xdr:col>
      <xdr:colOff>44450</xdr:colOff>
      <xdr:row>63</xdr:row>
      <xdr:rowOff>59388</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5240000" y="10759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44165</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909800" y="10845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137281</xdr:rowOff>
    </xdr:from>
    <xdr:to>
      <xdr:col>68</xdr:col>
      <xdr:colOff>203200</xdr:colOff>
      <xdr:row>63</xdr:row>
      <xdr:rowOff>67431</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4351000" y="10767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52208</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020800" y="10853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139579</xdr:rowOff>
    </xdr:from>
    <xdr:to>
      <xdr:col>64</xdr:col>
      <xdr:colOff>152400</xdr:colOff>
      <xdr:row>63</xdr:row>
      <xdr:rowOff>69729</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3462000" y="10769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54506</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131800" y="10855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普通交付税の合併算定替特例の減に伴い、標準財政規模が縮小したことにより、前年度と比較して</a:t>
          </a:r>
          <a:r>
            <a:rPr kumimoji="1" lang="en-US" altLang="ja-JP" sz="1100">
              <a:latin typeface="ＭＳ Ｐゴシック" panose="020B0600070205080204" pitchFamily="50" charset="-128"/>
              <a:ea typeface="ＭＳ Ｐゴシック" panose="020B0600070205080204" pitchFamily="50" charset="-128"/>
            </a:rPr>
            <a:t>0.2</a:t>
          </a:r>
          <a:r>
            <a:rPr kumimoji="1" lang="ja-JP" altLang="en-US" sz="1100">
              <a:latin typeface="ＭＳ Ｐゴシック" panose="020B0600070205080204" pitchFamily="50" charset="-128"/>
              <a:ea typeface="ＭＳ Ｐゴシック" panose="020B0600070205080204" pitchFamily="50" charset="-128"/>
            </a:rPr>
            <a:t>ポイント数値が上昇している。地方債元利償還金や準元利償還金は前年度と比較すると減少しており、このことは実質公債費比率が改善する要因となるが、それ以上に標準財政規模の減の影響が大きく、結果として数値が若干上昇した。今後は市街地再開発や大型公共施設の整備による多額の地方債発行が予定されるうえ、普通交付税の減少の影響から、比率の上昇が見込まれる。引き続き比率の動向を注視し、事業の選択と集中により持続可能な財政運営に努めていく。</a:t>
          </a: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2" name="公債費負担の状況グラフ枠">
          <a:extLst>
            <a:ext uri="{FF2B5EF4-FFF2-40B4-BE49-F238E27FC236}">
              <a16:creationId xmlns:a16="http://schemas.microsoft.com/office/drawing/2014/main" id="{00000000-0008-0000-0300-00007E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53522</xdr:rowOff>
    </xdr:from>
    <xdr:to>
      <xdr:col>81</xdr:col>
      <xdr:colOff>44450</xdr:colOff>
      <xdr:row>45</xdr:row>
      <xdr:rowOff>16631</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7018000" y="6054272"/>
          <a:ext cx="0" cy="16776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160158</xdr:rowOff>
    </xdr:from>
    <xdr:ext cx="762000" cy="259045"/>
    <xdr:sp macro="" textlink="">
      <xdr:nvSpPr>
        <xdr:cNvPr id="384" name="公債費負担の状況最小値テキスト">
          <a:extLst>
            <a:ext uri="{FF2B5EF4-FFF2-40B4-BE49-F238E27FC236}">
              <a16:creationId xmlns:a16="http://schemas.microsoft.com/office/drawing/2014/main" id="{00000000-0008-0000-0300-000080010000}"/>
            </a:ext>
          </a:extLst>
        </xdr:cNvPr>
        <xdr:cNvSpPr txBox="1"/>
      </xdr:nvSpPr>
      <xdr:spPr>
        <a:xfrm>
          <a:off x="17106900" y="7703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16631</xdr:rowOff>
    </xdr:from>
    <xdr:to>
      <xdr:col>81</xdr:col>
      <xdr:colOff>133350</xdr:colOff>
      <xdr:row>45</xdr:row>
      <xdr:rowOff>16631</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929100" y="7731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139899</xdr:rowOff>
    </xdr:from>
    <xdr:ext cx="762000" cy="259045"/>
    <xdr:sp macro="" textlink="">
      <xdr:nvSpPr>
        <xdr:cNvPr id="386" name="公債費負担の状況最大値テキスト">
          <a:extLst>
            <a:ext uri="{FF2B5EF4-FFF2-40B4-BE49-F238E27FC236}">
              <a16:creationId xmlns:a16="http://schemas.microsoft.com/office/drawing/2014/main" id="{00000000-0008-0000-0300-000082010000}"/>
            </a:ext>
          </a:extLst>
        </xdr:cNvPr>
        <xdr:cNvSpPr txBox="1"/>
      </xdr:nvSpPr>
      <xdr:spPr>
        <a:xfrm>
          <a:off x="17106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53522</xdr:rowOff>
    </xdr:from>
    <xdr:to>
      <xdr:col>81</xdr:col>
      <xdr:colOff>133350</xdr:colOff>
      <xdr:row>35</xdr:row>
      <xdr:rowOff>53522</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6929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46567</xdr:rowOff>
    </xdr:from>
    <xdr:to>
      <xdr:col>81</xdr:col>
      <xdr:colOff>44450</xdr:colOff>
      <xdr:row>40</xdr:row>
      <xdr:rowOff>69548</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6179800" y="6904567"/>
          <a:ext cx="8382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71258</xdr:rowOff>
    </xdr:from>
    <xdr:ext cx="762000" cy="259045"/>
    <xdr:sp macro="" textlink="">
      <xdr:nvSpPr>
        <xdr:cNvPr id="389" name="公債費負担の状況平均値テキスト">
          <a:extLst>
            <a:ext uri="{FF2B5EF4-FFF2-40B4-BE49-F238E27FC236}">
              <a16:creationId xmlns:a16="http://schemas.microsoft.com/office/drawing/2014/main" id="{00000000-0008-0000-0300-000085010000}"/>
            </a:ext>
          </a:extLst>
        </xdr:cNvPr>
        <xdr:cNvSpPr txBox="1"/>
      </xdr:nvSpPr>
      <xdr:spPr>
        <a:xfrm>
          <a:off x="17106900" y="69292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99181</xdr:rowOff>
    </xdr:from>
    <xdr:to>
      <xdr:col>81</xdr:col>
      <xdr:colOff>95250</xdr:colOff>
      <xdr:row>41</xdr:row>
      <xdr:rowOff>29331</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6967200" y="6957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46567</xdr:rowOff>
    </xdr:from>
    <xdr:to>
      <xdr:col>77</xdr:col>
      <xdr:colOff>44450</xdr:colOff>
      <xdr:row>40</xdr:row>
      <xdr:rowOff>81038</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5290800" y="6904567"/>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110672</xdr:rowOff>
    </xdr:from>
    <xdr:to>
      <xdr:col>77</xdr:col>
      <xdr:colOff>95250</xdr:colOff>
      <xdr:row>41</xdr:row>
      <xdr:rowOff>40822</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6129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25599</xdr:rowOff>
    </xdr:from>
    <xdr:ext cx="7366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798800" y="7055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81038</xdr:rowOff>
    </xdr:from>
    <xdr:to>
      <xdr:col>72</xdr:col>
      <xdr:colOff>203200</xdr:colOff>
      <xdr:row>40</xdr:row>
      <xdr:rowOff>115509</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flipV="1">
          <a:off x="14401800" y="6939038"/>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133652</xdr:rowOff>
    </xdr:from>
    <xdr:to>
      <xdr:col>73</xdr:col>
      <xdr:colOff>44450</xdr:colOff>
      <xdr:row>41</xdr:row>
      <xdr:rowOff>63802</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5240000" y="699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48579</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909800" y="707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115509</xdr:rowOff>
    </xdr:from>
    <xdr:to>
      <xdr:col>68</xdr:col>
      <xdr:colOff>152400</xdr:colOff>
      <xdr:row>41</xdr:row>
      <xdr:rowOff>58965</xdr:rowOff>
    </xdr:to>
    <xdr:cxnSp macro="">
      <xdr:nvCxnSpPr>
        <xdr:cNvPr id="397" name="直線コネクタ 396">
          <a:extLst>
            <a:ext uri="{FF2B5EF4-FFF2-40B4-BE49-F238E27FC236}">
              <a16:creationId xmlns:a16="http://schemas.microsoft.com/office/drawing/2014/main" id="{00000000-0008-0000-0300-00008D010000}"/>
            </a:ext>
          </a:extLst>
        </xdr:cNvPr>
        <xdr:cNvCxnSpPr/>
      </xdr:nvCxnSpPr>
      <xdr:spPr>
        <a:xfrm flipV="1">
          <a:off x="13512800" y="6973509"/>
          <a:ext cx="889000" cy="114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156633</xdr:rowOff>
    </xdr:from>
    <xdr:to>
      <xdr:col>68</xdr:col>
      <xdr:colOff>203200</xdr:colOff>
      <xdr:row>41</xdr:row>
      <xdr:rowOff>86783</xdr:rowOff>
    </xdr:to>
    <xdr:sp macro="" textlink="">
      <xdr:nvSpPr>
        <xdr:cNvPr id="398" name="フローチャート: 判断 397">
          <a:extLst>
            <a:ext uri="{FF2B5EF4-FFF2-40B4-BE49-F238E27FC236}">
              <a16:creationId xmlns:a16="http://schemas.microsoft.com/office/drawing/2014/main" id="{00000000-0008-0000-0300-00008E010000}"/>
            </a:ext>
          </a:extLst>
        </xdr:cNvPr>
        <xdr:cNvSpPr/>
      </xdr:nvSpPr>
      <xdr:spPr>
        <a:xfrm>
          <a:off x="14351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71560</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020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77107</xdr:rowOff>
    </xdr:from>
    <xdr:to>
      <xdr:col>64</xdr:col>
      <xdr:colOff>152400</xdr:colOff>
      <xdr:row>42</xdr:row>
      <xdr:rowOff>7257</xdr:rowOff>
    </xdr:to>
    <xdr:sp macro="" textlink="">
      <xdr:nvSpPr>
        <xdr:cNvPr id="400" name="フローチャート: 判断 399">
          <a:extLst>
            <a:ext uri="{FF2B5EF4-FFF2-40B4-BE49-F238E27FC236}">
              <a16:creationId xmlns:a16="http://schemas.microsoft.com/office/drawing/2014/main" id="{00000000-0008-0000-0300-000090010000}"/>
            </a:ext>
          </a:extLst>
        </xdr:cNvPr>
        <xdr:cNvSpPr/>
      </xdr:nvSpPr>
      <xdr:spPr>
        <a:xfrm>
          <a:off x="13462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163484</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131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18748</xdr:rowOff>
    </xdr:from>
    <xdr:to>
      <xdr:col>81</xdr:col>
      <xdr:colOff>95250</xdr:colOff>
      <xdr:row>40</xdr:row>
      <xdr:rowOff>120348</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6967200" y="687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35275</xdr:rowOff>
    </xdr:from>
    <xdr:ext cx="762000" cy="259045"/>
    <xdr:sp macro="" textlink="">
      <xdr:nvSpPr>
        <xdr:cNvPr id="408" name="公債費負担の状況該当値テキスト">
          <a:extLst>
            <a:ext uri="{FF2B5EF4-FFF2-40B4-BE49-F238E27FC236}">
              <a16:creationId xmlns:a16="http://schemas.microsoft.com/office/drawing/2014/main" id="{00000000-0008-0000-0300-000098010000}"/>
            </a:ext>
          </a:extLst>
        </xdr:cNvPr>
        <xdr:cNvSpPr txBox="1"/>
      </xdr:nvSpPr>
      <xdr:spPr>
        <a:xfrm>
          <a:off x="17106900" y="6721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167217</xdr:rowOff>
    </xdr:from>
    <xdr:to>
      <xdr:col>77</xdr:col>
      <xdr:colOff>95250</xdr:colOff>
      <xdr:row>40</xdr:row>
      <xdr:rowOff>97367</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6129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107544</xdr:rowOff>
    </xdr:from>
    <xdr:ext cx="7366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5798800" y="66226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30238</xdr:rowOff>
    </xdr:from>
    <xdr:to>
      <xdr:col>73</xdr:col>
      <xdr:colOff>44450</xdr:colOff>
      <xdr:row>40</xdr:row>
      <xdr:rowOff>131838</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5240000" y="688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142015</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4909800" y="6657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64709</xdr:rowOff>
    </xdr:from>
    <xdr:to>
      <xdr:col>68</xdr:col>
      <xdr:colOff>203200</xdr:colOff>
      <xdr:row>40</xdr:row>
      <xdr:rowOff>166309</xdr:rowOff>
    </xdr:to>
    <xdr:sp macro="" textlink="">
      <xdr:nvSpPr>
        <xdr:cNvPr id="413" name="楕円 412">
          <a:extLst>
            <a:ext uri="{FF2B5EF4-FFF2-40B4-BE49-F238E27FC236}">
              <a16:creationId xmlns:a16="http://schemas.microsoft.com/office/drawing/2014/main" id="{00000000-0008-0000-0300-00009D010000}"/>
            </a:ext>
          </a:extLst>
        </xdr:cNvPr>
        <xdr:cNvSpPr/>
      </xdr:nvSpPr>
      <xdr:spPr>
        <a:xfrm>
          <a:off x="14351000" y="692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5036</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4020800" y="6691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8165</xdr:rowOff>
    </xdr:from>
    <xdr:to>
      <xdr:col>64</xdr:col>
      <xdr:colOff>152400</xdr:colOff>
      <xdr:row>41</xdr:row>
      <xdr:rowOff>109765</xdr:rowOff>
    </xdr:to>
    <xdr:sp macro="" textlink="">
      <xdr:nvSpPr>
        <xdr:cNvPr id="415" name="楕円 414">
          <a:extLst>
            <a:ext uri="{FF2B5EF4-FFF2-40B4-BE49-F238E27FC236}">
              <a16:creationId xmlns:a16="http://schemas.microsoft.com/office/drawing/2014/main" id="{00000000-0008-0000-0300-00009F010000}"/>
            </a:ext>
          </a:extLst>
        </xdr:cNvPr>
        <xdr:cNvSpPr/>
      </xdr:nvSpPr>
      <xdr:spPr>
        <a:xfrm>
          <a:off x="134620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119942</xdr:rowOff>
    </xdr:from>
    <xdr:ext cx="762000" cy="259045"/>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3131800" y="68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8" name="正方形/長方形 427">
          <a:extLst>
            <a:ext uri="{FF2B5EF4-FFF2-40B4-BE49-F238E27FC236}">
              <a16:creationId xmlns:a16="http://schemas.microsoft.com/office/drawing/2014/main" id="{00000000-0008-0000-0300-0000AC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減債基金への積み増し等により、基金残高が増えたことなど、指標が改善する要因もあったが、前年度末と比較して地方債残高が増えたことや、普通交付税の合併算定替特例の減により標準財政規模が縮小したことなどから、結果として数値が若干上昇し、前年度比</a:t>
          </a:r>
          <a:r>
            <a:rPr kumimoji="1" lang="en-US" altLang="ja-JP" sz="1300">
              <a:latin typeface="ＭＳ Ｐゴシック" panose="020B0600070205080204" pitchFamily="50" charset="-128"/>
              <a:ea typeface="ＭＳ Ｐゴシック" panose="020B0600070205080204" pitchFamily="50" charset="-128"/>
            </a:rPr>
            <a:t>3.7</a:t>
          </a:r>
          <a:r>
            <a:rPr kumimoji="1" lang="ja-JP" altLang="en-US" sz="1300">
              <a:latin typeface="ＭＳ Ｐゴシック" panose="020B0600070205080204" pitchFamily="50" charset="-128"/>
              <a:ea typeface="ＭＳ Ｐゴシック" panose="020B0600070205080204" pitchFamily="50" charset="-128"/>
            </a:rPr>
            <a:t>ポイント上昇した。今後は、さらなる将来負担の増加が見込まれるため、充当可能財源等の確保と全体的な建設事業の平準化等を図っていく。</a:t>
          </a:r>
        </a:p>
      </xdr:txBody>
    </xdr:sp>
    <xdr:clientData/>
  </xdr:twoCellAnchor>
  <xdr:oneCellAnchor>
    <xdr:from>
      <xdr:col>61</xdr:col>
      <xdr:colOff>6350</xdr:colOff>
      <xdr:row>10</xdr:row>
      <xdr:rowOff>63500</xdr:rowOff>
    </xdr:from>
    <xdr:ext cx="298543" cy="225703"/>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6" name="将来負担の状況グラフ枠">
          <a:extLst>
            <a:ext uri="{FF2B5EF4-FFF2-40B4-BE49-F238E27FC236}">
              <a16:creationId xmlns:a16="http://schemas.microsoft.com/office/drawing/2014/main" id="{00000000-0008-0000-0300-0000BE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125851</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7018000" y="2313214"/>
          <a:ext cx="0" cy="15845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97928</xdr:rowOff>
    </xdr:from>
    <xdr:ext cx="762000" cy="259045"/>
    <xdr:sp macro="" textlink="">
      <xdr:nvSpPr>
        <xdr:cNvPr id="448" name="将来負担の状況最小値テキスト">
          <a:extLst>
            <a:ext uri="{FF2B5EF4-FFF2-40B4-BE49-F238E27FC236}">
              <a16:creationId xmlns:a16="http://schemas.microsoft.com/office/drawing/2014/main" id="{00000000-0008-0000-0300-0000C0010000}"/>
            </a:ext>
          </a:extLst>
        </xdr:cNvPr>
        <xdr:cNvSpPr txBox="1"/>
      </xdr:nvSpPr>
      <xdr:spPr>
        <a:xfrm>
          <a:off x="17106900" y="3869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125851</xdr:rowOff>
    </xdr:from>
    <xdr:to>
      <xdr:col>81</xdr:col>
      <xdr:colOff>133350</xdr:colOff>
      <xdr:row>22</xdr:row>
      <xdr:rowOff>125851</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a:off x="16929100" y="3897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50" name="将来負担の状況最大値テキスト">
          <a:extLst>
            <a:ext uri="{FF2B5EF4-FFF2-40B4-BE49-F238E27FC236}">
              <a16:creationId xmlns:a16="http://schemas.microsoft.com/office/drawing/2014/main" id="{00000000-0008-0000-0300-0000C2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53098</xdr:rowOff>
    </xdr:from>
    <xdr:to>
      <xdr:col>81</xdr:col>
      <xdr:colOff>44450</xdr:colOff>
      <xdr:row>14</xdr:row>
      <xdr:rowOff>95613</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a:off x="16179800" y="2453398"/>
          <a:ext cx="838200" cy="4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97323</xdr:rowOff>
    </xdr:from>
    <xdr:ext cx="762000" cy="259045"/>
    <xdr:sp macro="" textlink="">
      <xdr:nvSpPr>
        <xdr:cNvPr id="453" name="将来負担の状況平均値テキスト">
          <a:extLst>
            <a:ext uri="{FF2B5EF4-FFF2-40B4-BE49-F238E27FC236}">
              <a16:creationId xmlns:a16="http://schemas.microsoft.com/office/drawing/2014/main" id="{00000000-0008-0000-0300-0000C5010000}"/>
            </a:ext>
          </a:extLst>
        </xdr:cNvPr>
        <xdr:cNvSpPr txBox="1"/>
      </xdr:nvSpPr>
      <xdr:spPr>
        <a:xfrm>
          <a:off x="17106900" y="2497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125246</xdr:rowOff>
    </xdr:from>
    <xdr:to>
      <xdr:col>81</xdr:col>
      <xdr:colOff>95250</xdr:colOff>
      <xdr:row>15</xdr:row>
      <xdr:rowOff>55396</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6967200" y="252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53098</xdr:rowOff>
    </xdr:from>
    <xdr:to>
      <xdr:col>77</xdr:col>
      <xdr:colOff>44450</xdr:colOff>
      <xdr:row>14</xdr:row>
      <xdr:rowOff>133531</xdr:rowOff>
    </xdr:to>
    <xdr:cxnSp macro="">
      <xdr:nvCxnSpPr>
        <xdr:cNvPr id="455" name="直線コネクタ 454">
          <a:extLst>
            <a:ext uri="{FF2B5EF4-FFF2-40B4-BE49-F238E27FC236}">
              <a16:creationId xmlns:a16="http://schemas.microsoft.com/office/drawing/2014/main" id="{00000000-0008-0000-0300-0000C7010000}"/>
            </a:ext>
          </a:extLst>
        </xdr:cNvPr>
        <xdr:cNvCxnSpPr/>
      </xdr:nvCxnSpPr>
      <xdr:spPr>
        <a:xfrm flipV="1">
          <a:off x="15290800" y="2453398"/>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153972</xdr:rowOff>
    </xdr:from>
    <xdr:to>
      <xdr:col>77</xdr:col>
      <xdr:colOff>95250</xdr:colOff>
      <xdr:row>15</xdr:row>
      <xdr:rowOff>84122</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6129000" y="255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68899</xdr:rowOff>
    </xdr:from>
    <xdr:ext cx="7366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798800" y="2640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133531</xdr:rowOff>
    </xdr:from>
    <xdr:to>
      <xdr:col>72</xdr:col>
      <xdr:colOff>203200</xdr:colOff>
      <xdr:row>15</xdr:row>
      <xdr:rowOff>29875</xdr:rowOff>
    </xdr:to>
    <xdr:cxnSp macro="">
      <xdr:nvCxnSpPr>
        <xdr:cNvPr id="458" name="直線コネクタ 457">
          <a:extLst>
            <a:ext uri="{FF2B5EF4-FFF2-40B4-BE49-F238E27FC236}">
              <a16:creationId xmlns:a16="http://schemas.microsoft.com/office/drawing/2014/main" id="{00000000-0008-0000-0300-0000CA010000}"/>
            </a:ext>
          </a:extLst>
        </xdr:cNvPr>
        <xdr:cNvCxnSpPr/>
      </xdr:nvCxnSpPr>
      <xdr:spPr>
        <a:xfrm flipV="1">
          <a:off x="14401800" y="2533831"/>
          <a:ext cx="889000" cy="67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37677</xdr:rowOff>
    </xdr:from>
    <xdr:to>
      <xdr:col>73</xdr:col>
      <xdr:colOff>44450</xdr:colOff>
      <xdr:row>15</xdr:row>
      <xdr:rowOff>139277</xdr:rowOff>
    </xdr:to>
    <xdr:sp macro="" textlink="">
      <xdr:nvSpPr>
        <xdr:cNvPr id="459" name="フローチャート: 判断 458">
          <a:extLst>
            <a:ext uri="{FF2B5EF4-FFF2-40B4-BE49-F238E27FC236}">
              <a16:creationId xmlns:a16="http://schemas.microsoft.com/office/drawing/2014/main" id="{00000000-0008-0000-0300-0000CB010000}"/>
            </a:ext>
          </a:extLst>
        </xdr:cNvPr>
        <xdr:cNvSpPr/>
      </xdr:nvSpPr>
      <xdr:spPr>
        <a:xfrm>
          <a:off x="15240000" y="260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124054</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909800" y="2695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29875</xdr:rowOff>
    </xdr:from>
    <xdr:to>
      <xdr:col>68</xdr:col>
      <xdr:colOff>152400</xdr:colOff>
      <xdr:row>17</xdr:row>
      <xdr:rowOff>51223</xdr:rowOff>
    </xdr:to>
    <xdr:cxnSp macro="">
      <xdr:nvCxnSpPr>
        <xdr:cNvPr id="461" name="直線コネクタ 460">
          <a:extLst>
            <a:ext uri="{FF2B5EF4-FFF2-40B4-BE49-F238E27FC236}">
              <a16:creationId xmlns:a16="http://schemas.microsoft.com/office/drawing/2014/main" id="{00000000-0008-0000-0300-0000CD010000}"/>
            </a:ext>
          </a:extLst>
        </xdr:cNvPr>
        <xdr:cNvCxnSpPr/>
      </xdr:nvCxnSpPr>
      <xdr:spPr>
        <a:xfrm flipV="1">
          <a:off x="13512800" y="2601625"/>
          <a:ext cx="889000" cy="364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64105</xdr:rowOff>
    </xdr:from>
    <xdr:to>
      <xdr:col>68</xdr:col>
      <xdr:colOff>203200</xdr:colOff>
      <xdr:row>15</xdr:row>
      <xdr:rowOff>165705</xdr:rowOff>
    </xdr:to>
    <xdr:sp macro="" textlink="">
      <xdr:nvSpPr>
        <xdr:cNvPr id="462" name="フローチャート: 判断 461">
          <a:extLst>
            <a:ext uri="{FF2B5EF4-FFF2-40B4-BE49-F238E27FC236}">
              <a16:creationId xmlns:a16="http://schemas.microsoft.com/office/drawing/2014/main" id="{00000000-0008-0000-0300-0000CE010000}"/>
            </a:ext>
          </a:extLst>
        </xdr:cNvPr>
        <xdr:cNvSpPr/>
      </xdr:nvSpPr>
      <xdr:spPr>
        <a:xfrm>
          <a:off x="14351000" y="263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150482</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4020800" y="2722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138793</xdr:rowOff>
    </xdr:from>
    <xdr:to>
      <xdr:col>64</xdr:col>
      <xdr:colOff>152400</xdr:colOff>
      <xdr:row>16</xdr:row>
      <xdr:rowOff>68943</xdr:rowOff>
    </xdr:to>
    <xdr:sp macro="" textlink="">
      <xdr:nvSpPr>
        <xdr:cNvPr id="464" name="フローチャート: 判断 463">
          <a:extLst>
            <a:ext uri="{FF2B5EF4-FFF2-40B4-BE49-F238E27FC236}">
              <a16:creationId xmlns:a16="http://schemas.microsoft.com/office/drawing/2014/main" id="{00000000-0008-0000-0300-0000D0010000}"/>
            </a:ext>
          </a:extLst>
        </xdr:cNvPr>
        <xdr:cNvSpPr/>
      </xdr:nvSpPr>
      <xdr:spPr>
        <a:xfrm>
          <a:off x="13462000" y="271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79120</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3131800" y="247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44813</xdr:rowOff>
    </xdr:from>
    <xdr:to>
      <xdr:col>81</xdr:col>
      <xdr:colOff>95250</xdr:colOff>
      <xdr:row>14</xdr:row>
      <xdr:rowOff>146413</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6967200" y="244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61340</xdr:rowOff>
    </xdr:from>
    <xdr:ext cx="762000" cy="259045"/>
    <xdr:sp macro="" textlink="">
      <xdr:nvSpPr>
        <xdr:cNvPr id="472" name="将来負担の状況該当値テキスト">
          <a:extLst>
            <a:ext uri="{FF2B5EF4-FFF2-40B4-BE49-F238E27FC236}">
              <a16:creationId xmlns:a16="http://schemas.microsoft.com/office/drawing/2014/main" id="{00000000-0008-0000-0300-0000D8010000}"/>
            </a:ext>
          </a:extLst>
        </xdr:cNvPr>
        <xdr:cNvSpPr txBox="1"/>
      </xdr:nvSpPr>
      <xdr:spPr>
        <a:xfrm>
          <a:off x="17106900" y="2290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2298</xdr:rowOff>
    </xdr:from>
    <xdr:to>
      <xdr:col>77</xdr:col>
      <xdr:colOff>95250</xdr:colOff>
      <xdr:row>14</xdr:row>
      <xdr:rowOff>103898</xdr:rowOff>
    </xdr:to>
    <xdr:sp macro="" textlink="">
      <xdr:nvSpPr>
        <xdr:cNvPr id="473" name="楕円 472">
          <a:extLst>
            <a:ext uri="{FF2B5EF4-FFF2-40B4-BE49-F238E27FC236}">
              <a16:creationId xmlns:a16="http://schemas.microsoft.com/office/drawing/2014/main" id="{00000000-0008-0000-0300-0000D9010000}"/>
            </a:ext>
          </a:extLst>
        </xdr:cNvPr>
        <xdr:cNvSpPr/>
      </xdr:nvSpPr>
      <xdr:spPr>
        <a:xfrm>
          <a:off x="16129000" y="2402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114075</xdr:rowOff>
    </xdr:from>
    <xdr:ext cx="736600" cy="259045"/>
    <xdr:sp macro="" textlink="">
      <xdr:nvSpPr>
        <xdr:cNvPr id="474" name="テキスト ボックス 473">
          <a:extLst>
            <a:ext uri="{FF2B5EF4-FFF2-40B4-BE49-F238E27FC236}">
              <a16:creationId xmlns:a16="http://schemas.microsoft.com/office/drawing/2014/main" id="{00000000-0008-0000-0300-0000DA010000}"/>
            </a:ext>
          </a:extLst>
        </xdr:cNvPr>
        <xdr:cNvSpPr txBox="1"/>
      </xdr:nvSpPr>
      <xdr:spPr>
        <a:xfrm>
          <a:off x="15798800" y="21714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82731</xdr:rowOff>
    </xdr:from>
    <xdr:to>
      <xdr:col>73</xdr:col>
      <xdr:colOff>44450</xdr:colOff>
      <xdr:row>15</xdr:row>
      <xdr:rowOff>12881</xdr:rowOff>
    </xdr:to>
    <xdr:sp macro="" textlink="">
      <xdr:nvSpPr>
        <xdr:cNvPr id="475" name="楕円 474">
          <a:extLst>
            <a:ext uri="{FF2B5EF4-FFF2-40B4-BE49-F238E27FC236}">
              <a16:creationId xmlns:a16="http://schemas.microsoft.com/office/drawing/2014/main" id="{00000000-0008-0000-0300-0000DB010000}"/>
            </a:ext>
          </a:extLst>
        </xdr:cNvPr>
        <xdr:cNvSpPr/>
      </xdr:nvSpPr>
      <xdr:spPr>
        <a:xfrm>
          <a:off x="15240000" y="2483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23058</xdr:rowOff>
    </xdr:from>
    <xdr:ext cx="762000" cy="259045"/>
    <xdr:sp macro="" textlink="">
      <xdr:nvSpPr>
        <xdr:cNvPr id="476" name="テキスト ボックス 475">
          <a:extLst>
            <a:ext uri="{FF2B5EF4-FFF2-40B4-BE49-F238E27FC236}">
              <a16:creationId xmlns:a16="http://schemas.microsoft.com/office/drawing/2014/main" id="{00000000-0008-0000-0300-0000DC010000}"/>
            </a:ext>
          </a:extLst>
        </xdr:cNvPr>
        <xdr:cNvSpPr txBox="1"/>
      </xdr:nvSpPr>
      <xdr:spPr>
        <a:xfrm>
          <a:off x="14909800" y="2251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150525</xdr:rowOff>
    </xdr:from>
    <xdr:to>
      <xdr:col>68</xdr:col>
      <xdr:colOff>203200</xdr:colOff>
      <xdr:row>15</xdr:row>
      <xdr:rowOff>80675</xdr:rowOff>
    </xdr:to>
    <xdr:sp macro="" textlink="">
      <xdr:nvSpPr>
        <xdr:cNvPr id="477" name="楕円 476">
          <a:extLst>
            <a:ext uri="{FF2B5EF4-FFF2-40B4-BE49-F238E27FC236}">
              <a16:creationId xmlns:a16="http://schemas.microsoft.com/office/drawing/2014/main" id="{00000000-0008-0000-0300-0000DD010000}"/>
            </a:ext>
          </a:extLst>
        </xdr:cNvPr>
        <xdr:cNvSpPr/>
      </xdr:nvSpPr>
      <xdr:spPr>
        <a:xfrm>
          <a:off x="14351000" y="2550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90852</xdr:rowOff>
    </xdr:from>
    <xdr:ext cx="762000" cy="259045"/>
    <xdr:sp macro="" textlink="">
      <xdr:nvSpPr>
        <xdr:cNvPr id="478" name="テキスト ボックス 477">
          <a:extLst>
            <a:ext uri="{FF2B5EF4-FFF2-40B4-BE49-F238E27FC236}">
              <a16:creationId xmlns:a16="http://schemas.microsoft.com/office/drawing/2014/main" id="{00000000-0008-0000-0300-0000DE010000}"/>
            </a:ext>
          </a:extLst>
        </xdr:cNvPr>
        <xdr:cNvSpPr txBox="1"/>
      </xdr:nvSpPr>
      <xdr:spPr>
        <a:xfrm>
          <a:off x="14020800" y="2319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423</xdr:rowOff>
    </xdr:from>
    <xdr:to>
      <xdr:col>64</xdr:col>
      <xdr:colOff>152400</xdr:colOff>
      <xdr:row>17</xdr:row>
      <xdr:rowOff>102023</xdr:rowOff>
    </xdr:to>
    <xdr:sp macro="" textlink="">
      <xdr:nvSpPr>
        <xdr:cNvPr id="479" name="楕円 478">
          <a:extLst>
            <a:ext uri="{FF2B5EF4-FFF2-40B4-BE49-F238E27FC236}">
              <a16:creationId xmlns:a16="http://schemas.microsoft.com/office/drawing/2014/main" id="{00000000-0008-0000-0300-0000DF010000}"/>
            </a:ext>
          </a:extLst>
        </xdr:cNvPr>
        <xdr:cNvSpPr/>
      </xdr:nvSpPr>
      <xdr:spPr>
        <a:xfrm>
          <a:off x="13462000" y="291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86800</xdr:rowOff>
    </xdr:from>
    <xdr:ext cx="762000" cy="259045"/>
    <xdr:sp macro="" textlink="">
      <xdr:nvSpPr>
        <xdr:cNvPr id="480" name="テキスト ボックス 479">
          <a:extLst>
            <a:ext uri="{FF2B5EF4-FFF2-40B4-BE49-F238E27FC236}">
              <a16:creationId xmlns:a16="http://schemas.microsoft.com/office/drawing/2014/main" id="{00000000-0008-0000-0300-0000E0010000}"/>
            </a:ext>
          </a:extLst>
        </xdr:cNvPr>
        <xdr:cNvSpPr txBox="1"/>
      </xdr:nvSpPr>
      <xdr:spPr>
        <a:xfrm>
          <a:off x="13131800" y="3001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秋田県横手市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88,801
88,386
692.80
56,926,828
54,651,182
1,984,603
30,460,642
67,721,857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15.9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８市町村による合併や、消防業務の単独実施等により、類似団体平均と比較し、職員数が多く、人件費の比率が高いため、退職者補充抑制、廃棄物処理業務や公立保育所の民営化を進め人件費の抑制を継続してきている。今後は第３次横手市定員適正化計画に基づき、毎年の新規採用職員者数の抑制を継続し、業務の外部委託や養護老人ホームの民営化など民間活力の活用や、ＲＰＡやＡＩを活用し業務の効率化を図り、さらなる人件費の削減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54610</xdr:rowOff>
    </xdr:from>
    <xdr:to>
      <xdr:col>24</xdr:col>
      <xdr:colOff>25400</xdr:colOff>
      <xdr:row>40</xdr:row>
      <xdr:rowOff>165100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1246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137177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165100</xdr:rowOff>
    </xdr:from>
    <xdr:to>
      <xdr:col>24</xdr:col>
      <xdr:colOff>114300</xdr:colOff>
      <xdr:row>40</xdr:row>
      <xdr:rowOff>165100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2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140987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54610</xdr:rowOff>
    </xdr:from>
    <xdr:to>
      <xdr:col>24</xdr:col>
      <xdr:colOff>114300</xdr:colOff>
      <xdr:row>33</xdr:row>
      <xdr:rowOff>54610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127000</xdr:rowOff>
    </xdr:from>
    <xdr:to>
      <xdr:col>24</xdr:col>
      <xdr:colOff>25400</xdr:colOff>
      <xdr:row>36</xdr:row>
      <xdr:rowOff>149860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2992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77487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78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60960</xdr:rowOff>
    </xdr:from>
    <xdr:to>
      <xdr:col>24</xdr:col>
      <xdr:colOff>76200</xdr:colOff>
      <xdr:row>36</xdr:row>
      <xdr:rowOff>162560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119380</xdr:rowOff>
    </xdr:from>
    <xdr:to>
      <xdr:col>19</xdr:col>
      <xdr:colOff>187325</xdr:colOff>
      <xdr:row>36</xdr:row>
      <xdr:rowOff>127000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2915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68580</xdr:rowOff>
    </xdr:from>
    <xdr:to>
      <xdr:col>20</xdr:col>
      <xdr:colOff>38100</xdr:colOff>
      <xdr:row>36</xdr:row>
      <xdr:rowOff>170180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8907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09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119380</xdr:rowOff>
    </xdr:from>
    <xdr:to>
      <xdr:col>15</xdr:col>
      <xdr:colOff>98425</xdr:colOff>
      <xdr:row>37</xdr:row>
      <xdr:rowOff>100330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29158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53340</xdr:rowOff>
    </xdr:from>
    <xdr:to>
      <xdr:col>15</xdr:col>
      <xdr:colOff>149225</xdr:colOff>
      <xdr:row>36</xdr:row>
      <xdr:rowOff>154940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165117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77470</xdr:rowOff>
    </xdr:from>
    <xdr:to>
      <xdr:col>11</xdr:col>
      <xdr:colOff>9525</xdr:colOff>
      <xdr:row>37</xdr:row>
      <xdr:rowOff>100330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4211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60960</xdr:rowOff>
    </xdr:from>
    <xdr:to>
      <xdr:col>11</xdr:col>
      <xdr:colOff>60325</xdr:colOff>
      <xdr:row>36</xdr:row>
      <xdr:rowOff>162560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1287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60960</xdr:rowOff>
    </xdr:from>
    <xdr:to>
      <xdr:col>6</xdr:col>
      <xdr:colOff>171450</xdr:colOff>
      <xdr:row>36</xdr:row>
      <xdr:rowOff>162560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1287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99060</xdr:rowOff>
    </xdr:from>
    <xdr:to>
      <xdr:col>24</xdr:col>
      <xdr:colOff>76200</xdr:colOff>
      <xdr:row>37</xdr:row>
      <xdr:rowOff>29210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71137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76200</xdr:rowOff>
    </xdr:from>
    <xdr:to>
      <xdr:col>20</xdr:col>
      <xdr:colOff>38100</xdr:colOff>
      <xdr:row>37</xdr:row>
      <xdr:rowOff>6350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162577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68580</xdr:rowOff>
    </xdr:from>
    <xdr:to>
      <xdr:col>15</xdr:col>
      <xdr:colOff>149225</xdr:colOff>
      <xdr:row>36</xdr:row>
      <xdr:rowOff>170180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154957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49530</xdr:rowOff>
    </xdr:from>
    <xdr:to>
      <xdr:col>11</xdr:col>
      <xdr:colOff>60325</xdr:colOff>
      <xdr:row>37</xdr:row>
      <xdr:rowOff>151130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39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135907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47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26670</xdr:rowOff>
    </xdr:from>
    <xdr:to>
      <xdr:col>6</xdr:col>
      <xdr:colOff>171450</xdr:colOff>
      <xdr:row>37</xdr:row>
      <xdr:rowOff>128270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113047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4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前年度比で</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ポイントの増となっている。</a:t>
          </a:r>
        </a:p>
        <a:p>
          <a:r>
            <a:rPr kumimoji="1" lang="ja-JP" altLang="en-US" sz="1300">
              <a:latin typeface="ＭＳ Ｐゴシック" panose="020B0600070205080204" pitchFamily="50" charset="-128"/>
              <a:ea typeface="ＭＳ Ｐゴシック" panose="020B0600070205080204" pitchFamily="50" charset="-128"/>
            </a:rPr>
            <a:t>主な要因として、市営住宅の指定管理開始が挙げられる。横手市財産経営推進計画に基づく公共施設解体・改修事業により類似施設の統廃合を進め、維持管理コストの縮減を図り、今後も、計画の着実な推進及び個別事業ごとに、その必要性、コスト等を総合的に検討し、物件費の抑制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149860</xdr:rowOff>
    </xdr:from>
    <xdr:to>
      <xdr:col>82</xdr:col>
      <xdr:colOff>107950</xdr:colOff>
      <xdr:row>21</xdr:row>
      <xdr:rowOff>60706</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207260"/>
          <a:ext cx="0" cy="1453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32783</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633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60706</xdr:rowOff>
    </xdr:from>
    <xdr:to>
      <xdr:col>82</xdr:col>
      <xdr:colOff>196850</xdr:colOff>
      <xdr:row>21</xdr:row>
      <xdr:rowOff>60706</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661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64787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1950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149860</xdr:rowOff>
    </xdr:from>
    <xdr:to>
      <xdr:col>82</xdr:col>
      <xdr:colOff>196850</xdr:colOff>
      <xdr:row>12</xdr:row>
      <xdr:rowOff>149860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207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40132</xdr:rowOff>
    </xdr:from>
    <xdr:to>
      <xdr:col>82</xdr:col>
      <xdr:colOff>107950</xdr:colOff>
      <xdr:row>16</xdr:row>
      <xdr:rowOff>67564</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2783332"/>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131589</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5318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115062</xdr:rowOff>
    </xdr:from>
    <xdr:to>
      <xdr:col>82</xdr:col>
      <xdr:colOff>158750</xdr:colOff>
      <xdr:row>16</xdr:row>
      <xdr:rowOff>45212</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68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165862</xdr:rowOff>
    </xdr:from>
    <xdr:to>
      <xdr:col>78</xdr:col>
      <xdr:colOff>69850</xdr:colOff>
      <xdr:row>16</xdr:row>
      <xdr:rowOff>40132</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273761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87630</xdr:rowOff>
    </xdr:from>
    <xdr:to>
      <xdr:col>78</xdr:col>
      <xdr:colOff>120650</xdr:colOff>
      <xdr:row>16</xdr:row>
      <xdr:rowOff>17780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65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27957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428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129286</xdr:rowOff>
    </xdr:from>
    <xdr:to>
      <xdr:col>73</xdr:col>
      <xdr:colOff>180975</xdr:colOff>
      <xdr:row>15</xdr:row>
      <xdr:rowOff>165862</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270103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60198</xdr:rowOff>
    </xdr:from>
    <xdr:to>
      <xdr:col>74</xdr:col>
      <xdr:colOff>31750</xdr:colOff>
      <xdr:row>15</xdr:row>
      <xdr:rowOff>161798</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63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525</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400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46990</xdr:rowOff>
    </xdr:from>
    <xdr:to>
      <xdr:col>69</xdr:col>
      <xdr:colOff>92075</xdr:colOff>
      <xdr:row>15</xdr:row>
      <xdr:rowOff>129286</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618740"/>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32766</xdr:rowOff>
    </xdr:from>
    <xdr:to>
      <xdr:col>69</xdr:col>
      <xdr:colOff>142875</xdr:colOff>
      <xdr:row>15</xdr:row>
      <xdr:rowOff>134366</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60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144543</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37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167640</xdr:rowOff>
    </xdr:from>
    <xdr:to>
      <xdr:col>65</xdr:col>
      <xdr:colOff>53975</xdr:colOff>
      <xdr:row>15</xdr:row>
      <xdr:rowOff>97790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107967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33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16764</xdr:rowOff>
    </xdr:from>
    <xdr:to>
      <xdr:col>82</xdr:col>
      <xdr:colOff>158750</xdr:colOff>
      <xdr:row>16</xdr:row>
      <xdr:rowOff>118364</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759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160291</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732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160782</xdr:rowOff>
    </xdr:from>
    <xdr:to>
      <xdr:col>78</xdr:col>
      <xdr:colOff>120650</xdr:colOff>
      <xdr:row>16</xdr:row>
      <xdr:rowOff>90932</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732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75709</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8189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115062</xdr:rowOff>
    </xdr:from>
    <xdr:to>
      <xdr:col>74</xdr:col>
      <xdr:colOff>31750</xdr:colOff>
      <xdr:row>16</xdr:row>
      <xdr:rowOff>45212</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686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29989</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773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78486</xdr:rowOff>
    </xdr:from>
    <xdr:to>
      <xdr:col>69</xdr:col>
      <xdr:colOff>142875</xdr:colOff>
      <xdr:row>16</xdr:row>
      <xdr:rowOff>8636</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650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164863</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736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167640</xdr:rowOff>
    </xdr:from>
    <xdr:to>
      <xdr:col>65</xdr:col>
      <xdr:colOff>53975</xdr:colOff>
      <xdr:row>15</xdr:row>
      <xdr:rowOff>97790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5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82567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65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類似団体平均を下回っているものの、法改正による支払月数の増加に伴う児童扶養手当給付費の増や自立支援給付費の増などが要因で前年度比</a:t>
          </a:r>
          <a:r>
            <a:rPr kumimoji="1" lang="en-US" altLang="ja-JP" sz="1200">
              <a:latin typeface="ＭＳ Ｐゴシック" panose="020B0600070205080204" pitchFamily="50" charset="-128"/>
              <a:ea typeface="ＭＳ Ｐゴシック" panose="020B0600070205080204" pitchFamily="50" charset="-128"/>
            </a:rPr>
            <a:t>0.6</a:t>
          </a:r>
          <a:r>
            <a:rPr kumimoji="1" lang="ja-JP" altLang="en-US" sz="1200">
              <a:latin typeface="ＭＳ Ｐゴシック" panose="020B0600070205080204" pitchFamily="50" charset="-128"/>
              <a:ea typeface="ＭＳ Ｐゴシック" panose="020B0600070205080204" pitchFamily="50" charset="-128"/>
            </a:rPr>
            <a:t>ポイントの増となった。今後も高齢者人口の増加による自立支援給付費の増や、公立保育所の民営化による施設型給付費の増により大幅な減少は見込めないことから、実施事業の見直しや適正な給付に努めると共に、公立保育所の民営化計画等により、減少に転じるよう取組んでいく。</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123190</xdr:rowOff>
    </xdr:from>
    <xdr:to>
      <xdr:col>24</xdr:col>
      <xdr:colOff>25400</xdr:colOff>
      <xdr:row>60</xdr:row>
      <xdr:rowOff>142240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21004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114317</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40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142240</xdr:rowOff>
    </xdr:from>
    <xdr:to>
      <xdr:col>24</xdr:col>
      <xdr:colOff>114300</xdr:colOff>
      <xdr:row>60</xdr:row>
      <xdr:rowOff>142240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42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38117</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95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123190</xdr:rowOff>
    </xdr:from>
    <xdr:to>
      <xdr:col>24</xdr:col>
      <xdr:colOff>114300</xdr:colOff>
      <xdr:row>53</xdr:row>
      <xdr:rowOff>123190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210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149860</xdr:rowOff>
    </xdr:from>
    <xdr:to>
      <xdr:col>24</xdr:col>
      <xdr:colOff>25400</xdr:colOff>
      <xdr:row>55</xdr:row>
      <xdr:rowOff>24130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987800" y="94081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36847</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4665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64770</xdr:rowOff>
    </xdr:from>
    <xdr:to>
      <xdr:col>24</xdr:col>
      <xdr:colOff>76200</xdr:colOff>
      <xdr:row>55</xdr:row>
      <xdr:rowOff>166370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49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149860</xdr:rowOff>
    </xdr:from>
    <xdr:to>
      <xdr:col>19</xdr:col>
      <xdr:colOff>187325</xdr:colOff>
      <xdr:row>55</xdr:row>
      <xdr:rowOff>8890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3098800" y="94081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26670</xdr:rowOff>
    </xdr:from>
    <xdr:to>
      <xdr:col>20</xdr:col>
      <xdr:colOff>38100</xdr:colOff>
      <xdr:row>55</xdr:row>
      <xdr:rowOff>128270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113047</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54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8890</xdr:rowOff>
    </xdr:from>
    <xdr:to>
      <xdr:col>15</xdr:col>
      <xdr:colOff>98425</xdr:colOff>
      <xdr:row>55</xdr:row>
      <xdr:rowOff>16510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2209800" y="94386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19050</xdr:rowOff>
    </xdr:from>
    <xdr:to>
      <xdr:col>15</xdr:col>
      <xdr:colOff>149225</xdr:colOff>
      <xdr:row>55</xdr:row>
      <xdr:rowOff>120650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105427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119380</xdr:rowOff>
    </xdr:from>
    <xdr:to>
      <xdr:col>11</xdr:col>
      <xdr:colOff>9525</xdr:colOff>
      <xdr:row>55</xdr:row>
      <xdr:rowOff>16510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93776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160020</xdr:rowOff>
    </xdr:from>
    <xdr:to>
      <xdr:col>11</xdr:col>
      <xdr:colOff>60325</xdr:colOff>
      <xdr:row>55</xdr:row>
      <xdr:rowOff>90170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74947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50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129540</xdr:rowOff>
    </xdr:from>
    <xdr:to>
      <xdr:col>6</xdr:col>
      <xdr:colOff>171450</xdr:colOff>
      <xdr:row>55</xdr:row>
      <xdr:rowOff>59690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44467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47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144780</xdr:rowOff>
    </xdr:from>
    <xdr:to>
      <xdr:col>24</xdr:col>
      <xdr:colOff>76200</xdr:colOff>
      <xdr:row>55</xdr:row>
      <xdr:rowOff>74930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40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161307</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24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99060</xdr:rowOff>
    </xdr:from>
    <xdr:to>
      <xdr:col>20</xdr:col>
      <xdr:colOff>38100</xdr:colOff>
      <xdr:row>55</xdr:row>
      <xdr:rowOff>29210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35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39387</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12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129540</xdr:rowOff>
    </xdr:from>
    <xdr:to>
      <xdr:col>15</xdr:col>
      <xdr:colOff>149225</xdr:colOff>
      <xdr:row>55</xdr:row>
      <xdr:rowOff>59690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38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69867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15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137160</xdr:rowOff>
    </xdr:from>
    <xdr:to>
      <xdr:col>11</xdr:col>
      <xdr:colOff>60325</xdr:colOff>
      <xdr:row>55</xdr:row>
      <xdr:rowOff>67310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39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77487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16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68580</xdr:rowOff>
    </xdr:from>
    <xdr:to>
      <xdr:col>6</xdr:col>
      <xdr:colOff>171450</xdr:colOff>
      <xdr:row>54</xdr:row>
      <xdr:rowOff>170180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32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8907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09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低所得者保険料軽減繰出金の増により繰出金が増加し、前年度比</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の増となっている。令和２年度は消費税増税に伴い、市民税非課税世帯全体の負担割合が軽減されるため、介護保険特別会計への繰出金が増加すると予想されるが、各種事業の適正化や見直しにより比率の抑制に努める。</a:t>
          </a: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109038</xdr:rowOff>
    </xdr:from>
    <xdr:to>
      <xdr:col>82</xdr:col>
      <xdr:colOff>107950</xdr:colOff>
      <xdr:row>60</xdr:row>
      <xdr:rowOff>136797</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195888"/>
          <a:ext cx="0" cy="1227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108874</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395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136797</xdr:rowOff>
    </xdr:from>
    <xdr:to>
      <xdr:col>82</xdr:col>
      <xdr:colOff>196850</xdr:colOff>
      <xdr:row>60</xdr:row>
      <xdr:rowOff>136797</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423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23965</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939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109038</xdr:rowOff>
    </xdr:from>
    <xdr:to>
      <xdr:col>82</xdr:col>
      <xdr:colOff>196850</xdr:colOff>
      <xdr:row>53</xdr:row>
      <xdr:rowOff>109038</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195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171087</xdr:rowOff>
    </xdr:from>
    <xdr:to>
      <xdr:col>82</xdr:col>
      <xdr:colOff>107950</xdr:colOff>
      <xdr:row>56</xdr:row>
      <xdr:rowOff>51888</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5671800" y="9600837"/>
          <a:ext cx="8382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164210</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593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20683</xdr:rowOff>
    </xdr:from>
    <xdr:to>
      <xdr:col>82</xdr:col>
      <xdr:colOff>158750</xdr:colOff>
      <xdr:row>56</xdr:row>
      <xdr:rowOff>122283</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62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171087</xdr:rowOff>
    </xdr:from>
    <xdr:to>
      <xdr:col>78</xdr:col>
      <xdr:colOff>69850</xdr:colOff>
      <xdr:row>56</xdr:row>
      <xdr:rowOff>51888</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4782800" y="9600837"/>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46809</xdr:rowOff>
    </xdr:from>
    <xdr:to>
      <xdr:col>78</xdr:col>
      <xdr:colOff>120650</xdr:colOff>
      <xdr:row>56</xdr:row>
      <xdr:rowOff>148409</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133186</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7343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38826</xdr:rowOff>
    </xdr:from>
    <xdr:to>
      <xdr:col>73</xdr:col>
      <xdr:colOff>180975</xdr:colOff>
      <xdr:row>56</xdr:row>
      <xdr:rowOff>51888</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893800" y="9640026"/>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46809</xdr:rowOff>
    </xdr:from>
    <xdr:to>
      <xdr:col>74</xdr:col>
      <xdr:colOff>31750</xdr:colOff>
      <xdr:row>56</xdr:row>
      <xdr:rowOff>148409</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133186</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734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171087</xdr:rowOff>
    </xdr:from>
    <xdr:to>
      <xdr:col>69</xdr:col>
      <xdr:colOff>92075</xdr:colOff>
      <xdr:row>56</xdr:row>
      <xdr:rowOff>38826</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3004800" y="9600837"/>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33746</xdr:rowOff>
    </xdr:from>
    <xdr:to>
      <xdr:col>69</xdr:col>
      <xdr:colOff>142875</xdr:colOff>
      <xdr:row>56</xdr:row>
      <xdr:rowOff>135346</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9634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120123</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721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40277</xdr:rowOff>
    </xdr:from>
    <xdr:to>
      <xdr:col>65</xdr:col>
      <xdr:colOff>53975</xdr:colOff>
      <xdr:row>56</xdr:row>
      <xdr:rowOff>141877</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641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126654</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727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1088</xdr:rowOff>
    </xdr:from>
    <xdr:to>
      <xdr:col>82</xdr:col>
      <xdr:colOff>158750</xdr:colOff>
      <xdr:row>56</xdr:row>
      <xdr:rowOff>102688</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602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17615</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44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120287</xdr:rowOff>
    </xdr:from>
    <xdr:to>
      <xdr:col>78</xdr:col>
      <xdr:colOff>120650</xdr:colOff>
      <xdr:row>56</xdr:row>
      <xdr:rowOff>50437</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550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60614</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93189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1088</xdr:rowOff>
    </xdr:from>
    <xdr:to>
      <xdr:col>74</xdr:col>
      <xdr:colOff>31750</xdr:colOff>
      <xdr:row>56</xdr:row>
      <xdr:rowOff>102688</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9602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112865</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9371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159476</xdr:rowOff>
    </xdr:from>
    <xdr:to>
      <xdr:col>69</xdr:col>
      <xdr:colOff>142875</xdr:colOff>
      <xdr:row>56</xdr:row>
      <xdr:rowOff>89626</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9589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99803</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9358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120287</xdr:rowOff>
    </xdr:from>
    <xdr:to>
      <xdr:col>65</xdr:col>
      <xdr:colOff>53975</xdr:colOff>
      <xdr:row>56</xdr:row>
      <xdr:rowOff>50437</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9550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60614</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9318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病院事業への企業債支払利息に対する負担金の減、担い手への農地集積推進事業の減、下水道事業繰出金の減等により、前年度比で</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ポイントの減となった。今後も各種補助金等の計画的な見直しを行い、補助費等の抑制に努める。</a:t>
          </a: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a:extLst>
            <a:ext uri="{FF2B5EF4-FFF2-40B4-BE49-F238E27FC236}">
              <a16:creationId xmlns:a16="http://schemas.microsoft.com/office/drawing/2014/main" id="{00000000-0008-0000-0400-00002D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129286</xdr:rowOff>
    </xdr:from>
    <xdr:to>
      <xdr:col>82</xdr:col>
      <xdr:colOff>107950</xdr:colOff>
      <xdr:row>39</xdr:row>
      <xdr:rowOff>97282</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6510000" y="5787136"/>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69359</xdr:rowOff>
    </xdr:from>
    <xdr:ext cx="762000" cy="259045"/>
    <xdr:sp macro="" textlink="">
      <xdr:nvSpPr>
        <xdr:cNvPr id="303" name="補助費等最小値テキスト">
          <a:extLst>
            <a:ext uri="{FF2B5EF4-FFF2-40B4-BE49-F238E27FC236}">
              <a16:creationId xmlns:a16="http://schemas.microsoft.com/office/drawing/2014/main" id="{00000000-0008-0000-0400-00002F010000}"/>
            </a:ext>
          </a:extLst>
        </xdr:cNvPr>
        <xdr:cNvSpPr txBox="1"/>
      </xdr:nvSpPr>
      <xdr:spPr>
        <a:xfrm>
          <a:off x="16598900" y="6755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97282</xdr:rowOff>
    </xdr:from>
    <xdr:to>
      <xdr:col>82</xdr:col>
      <xdr:colOff>196850</xdr:colOff>
      <xdr:row>39</xdr:row>
      <xdr:rowOff>97282</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6783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44213</xdr:rowOff>
    </xdr:from>
    <xdr:ext cx="762000" cy="259045"/>
    <xdr:sp macro="" textlink="">
      <xdr:nvSpPr>
        <xdr:cNvPr id="305" name="補助費等最大値テキスト">
          <a:extLst>
            <a:ext uri="{FF2B5EF4-FFF2-40B4-BE49-F238E27FC236}">
              <a16:creationId xmlns:a16="http://schemas.microsoft.com/office/drawing/2014/main" id="{00000000-0008-0000-0400-000031010000}"/>
            </a:ext>
          </a:extLst>
        </xdr:cNvPr>
        <xdr:cNvSpPr txBox="1"/>
      </xdr:nvSpPr>
      <xdr:spPr>
        <a:xfrm>
          <a:off x="16598900" y="5530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129286</xdr:rowOff>
    </xdr:from>
    <xdr:to>
      <xdr:col>82</xdr:col>
      <xdr:colOff>196850</xdr:colOff>
      <xdr:row>33</xdr:row>
      <xdr:rowOff>129286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5787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60706</xdr:rowOff>
    </xdr:from>
    <xdr:to>
      <xdr:col>82</xdr:col>
      <xdr:colOff>107950</xdr:colOff>
      <xdr:row>35</xdr:row>
      <xdr:rowOff>69850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5671800" y="606145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128287</xdr:rowOff>
    </xdr:from>
    <xdr:ext cx="762000" cy="259045"/>
    <xdr:sp macro="" textlink="">
      <xdr:nvSpPr>
        <xdr:cNvPr id="308" name="補助費等平均値テキスト">
          <a:extLst>
            <a:ext uri="{FF2B5EF4-FFF2-40B4-BE49-F238E27FC236}">
              <a16:creationId xmlns:a16="http://schemas.microsoft.com/office/drawing/2014/main" id="{00000000-0008-0000-0400-000034010000}"/>
            </a:ext>
          </a:extLst>
        </xdr:cNvPr>
        <xdr:cNvSpPr txBox="1"/>
      </xdr:nvSpPr>
      <xdr:spPr>
        <a:xfrm>
          <a:off x="16598900" y="6129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156210</xdr:rowOff>
    </xdr:from>
    <xdr:to>
      <xdr:col>82</xdr:col>
      <xdr:colOff>158750</xdr:colOff>
      <xdr:row>36</xdr:row>
      <xdr:rowOff>86360</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64592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33274</xdr:rowOff>
    </xdr:from>
    <xdr:to>
      <xdr:col>78</xdr:col>
      <xdr:colOff>69850</xdr:colOff>
      <xdr:row>35</xdr:row>
      <xdr:rowOff>69850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4782800" y="603402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137922</xdr:rowOff>
    </xdr:from>
    <xdr:to>
      <xdr:col>78</xdr:col>
      <xdr:colOff>120650</xdr:colOff>
      <xdr:row>36</xdr:row>
      <xdr:rowOff>68072</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5621000" y="613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52849</xdr:rowOff>
    </xdr:from>
    <xdr:ext cx="7366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5290800" y="6225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19558</xdr:rowOff>
    </xdr:from>
    <xdr:to>
      <xdr:col>73</xdr:col>
      <xdr:colOff>180975</xdr:colOff>
      <xdr:row>35</xdr:row>
      <xdr:rowOff>33274</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3893800" y="602030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128778</xdr:rowOff>
    </xdr:from>
    <xdr:to>
      <xdr:col>74</xdr:col>
      <xdr:colOff>31750</xdr:colOff>
      <xdr:row>36</xdr:row>
      <xdr:rowOff>58928</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4732000" y="61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43705</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4401800" y="621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14986</xdr:rowOff>
    </xdr:from>
    <xdr:to>
      <xdr:col>69</xdr:col>
      <xdr:colOff>92075</xdr:colOff>
      <xdr:row>35</xdr:row>
      <xdr:rowOff>19558</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3004800" y="601573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124206</xdr:rowOff>
    </xdr:from>
    <xdr:to>
      <xdr:col>69</xdr:col>
      <xdr:colOff>142875</xdr:colOff>
      <xdr:row>36</xdr:row>
      <xdr:rowOff>54356</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3843000" y="612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39133</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3512800" y="6211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101346</xdr:rowOff>
    </xdr:from>
    <xdr:to>
      <xdr:col>65</xdr:col>
      <xdr:colOff>53975</xdr:colOff>
      <xdr:row>36</xdr:row>
      <xdr:rowOff>31496</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2954000" y="610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16273</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623800" y="6188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9906</xdr:rowOff>
    </xdr:from>
    <xdr:to>
      <xdr:col>82</xdr:col>
      <xdr:colOff>158750</xdr:colOff>
      <xdr:row>35</xdr:row>
      <xdr:rowOff>111506</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6459200" y="6010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26433</xdr:rowOff>
    </xdr:from>
    <xdr:ext cx="762000" cy="259045"/>
    <xdr:sp macro="" textlink="">
      <xdr:nvSpPr>
        <xdr:cNvPr id="327" name="補助費等該当値テキスト">
          <a:extLst>
            <a:ext uri="{FF2B5EF4-FFF2-40B4-BE49-F238E27FC236}">
              <a16:creationId xmlns:a16="http://schemas.microsoft.com/office/drawing/2014/main" id="{00000000-0008-0000-0400-000047010000}"/>
            </a:ext>
          </a:extLst>
        </xdr:cNvPr>
        <xdr:cNvSpPr txBox="1"/>
      </xdr:nvSpPr>
      <xdr:spPr>
        <a:xfrm>
          <a:off x="16598900" y="5855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19050</xdr:rowOff>
    </xdr:from>
    <xdr:to>
      <xdr:col>78</xdr:col>
      <xdr:colOff>120650</xdr:colOff>
      <xdr:row>35</xdr:row>
      <xdr:rowOff>120650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5621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130827</xdr:rowOff>
    </xdr:from>
    <xdr:ext cx="7366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290800" y="578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153924</xdr:rowOff>
    </xdr:from>
    <xdr:to>
      <xdr:col>74</xdr:col>
      <xdr:colOff>31750</xdr:colOff>
      <xdr:row>35</xdr:row>
      <xdr:rowOff>84074</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4732000" y="5983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94251</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4401800" y="5752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140208</xdr:rowOff>
    </xdr:from>
    <xdr:to>
      <xdr:col>69</xdr:col>
      <xdr:colOff>142875</xdr:colOff>
      <xdr:row>35</xdr:row>
      <xdr:rowOff>70358</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3843000" y="5969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80535</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512800" y="5738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135636</xdr:rowOff>
    </xdr:from>
    <xdr:to>
      <xdr:col>65</xdr:col>
      <xdr:colOff>53975</xdr:colOff>
      <xdr:row>35</xdr:row>
      <xdr:rowOff>65786</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2954000" y="5964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75963</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2623800" y="5733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ほぼ同じ水準で推移しているが、横手市財産経営推進計画に基づく公共施設解体・改修事業、市街地再開発や大型公共施設の整備などの大型事業が控えていることから、比率は年々上昇することが予想されるため、事業の選択と集中により、公債費の抑制を図っていく。</a:t>
          </a:r>
        </a:p>
      </xdr:txBody>
    </xdr:sp>
    <xdr:clientData/>
  </xdr:twoCellAnchor>
  <xdr:oneCellAnchor>
    <xdr:from>
      <xdr:col>3</xdr:col>
      <xdr:colOff>123825</xdr:colOff>
      <xdr:row>69</xdr:row>
      <xdr:rowOff>107950</xdr:rowOff>
    </xdr:from>
    <xdr:ext cx="298543" cy="225703"/>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a:extLst>
            <a:ext uri="{FF2B5EF4-FFF2-40B4-BE49-F238E27FC236}">
              <a16:creationId xmlns:a16="http://schemas.microsoft.com/office/drawing/2014/main" id="{00000000-0008-0000-0400-00006C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141696</xdr:rowOff>
    </xdr:from>
    <xdr:to>
      <xdr:col>24</xdr:col>
      <xdr:colOff>25400</xdr:colOff>
      <xdr:row>81</xdr:row>
      <xdr:rowOff>63319</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4826000" y="12657546"/>
          <a:ext cx="0" cy="1293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35396</xdr:rowOff>
    </xdr:from>
    <xdr:ext cx="762000" cy="259045"/>
    <xdr:sp macro="" textlink="">
      <xdr:nvSpPr>
        <xdr:cNvPr id="366" name="公債費最小値テキスト">
          <a:extLst>
            <a:ext uri="{FF2B5EF4-FFF2-40B4-BE49-F238E27FC236}">
              <a16:creationId xmlns:a16="http://schemas.microsoft.com/office/drawing/2014/main" id="{00000000-0008-0000-0400-00006E010000}"/>
            </a:ext>
          </a:extLst>
        </xdr:cNvPr>
        <xdr:cNvSpPr txBox="1"/>
      </xdr:nvSpPr>
      <xdr:spPr>
        <a:xfrm>
          <a:off x="4914900" y="13922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63319</xdr:rowOff>
    </xdr:from>
    <xdr:to>
      <xdr:col>24</xdr:col>
      <xdr:colOff>114300</xdr:colOff>
      <xdr:row>81</xdr:row>
      <xdr:rowOff>63319</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3950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56623</xdr:rowOff>
    </xdr:from>
    <xdr:ext cx="762000" cy="259045"/>
    <xdr:sp macro="" textlink="">
      <xdr:nvSpPr>
        <xdr:cNvPr id="368" name="公債費最大値テキスト">
          <a:extLst>
            <a:ext uri="{FF2B5EF4-FFF2-40B4-BE49-F238E27FC236}">
              <a16:creationId xmlns:a16="http://schemas.microsoft.com/office/drawing/2014/main" id="{00000000-0008-0000-0400-000070010000}"/>
            </a:ext>
          </a:extLst>
        </xdr:cNvPr>
        <xdr:cNvSpPr txBox="1"/>
      </xdr:nvSpPr>
      <xdr:spPr>
        <a:xfrm>
          <a:off x="4914900" y="12401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141696</xdr:rowOff>
    </xdr:from>
    <xdr:to>
      <xdr:col>24</xdr:col>
      <xdr:colOff>114300</xdr:colOff>
      <xdr:row>73</xdr:row>
      <xdr:rowOff>141696</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2657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55155</xdr:rowOff>
    </xdr:from>
    <xdr:to>
      <xdr:col>24</xdr:col>
      <xdr:colOff>25400</xdr:colOff>
      <xdr:row>78</xdr:row>
      <xdr:rowOff>61686</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3987800" y="13428255"/>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81297</xdr:rowOff>
    </xdr:from>
    <xdr:ext cx="762000" cy="259045"/>
    <xdr:sp macro="" textlink="">
      <xdr:nvSpPr>
        <xdr:cNvPr id="371" name="公債費平均値テキスト">
          <a:extLst>
            <a:ext uri="{FF2B5EF4-FFF2-40B4-BE49-F238E27FC236}">
              <a16:creationId xmlns:a16="http://schemas.microsoft.com/office/drawing/2014/main" id="{00000000-0008-0000-0400-000073010000}"/>
            </a:ext>
          </a:extLst>
        </xdr:cNvPr>
        <xdr:cNvSpPr txBox="1"/>
      </xdr:nvSpPr>
      <xdr:spPr>
        <a:xfrm>
          <a:off x="4914900" y="1311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64770</xdr:rowOff>
    </xdr:from>
    <xdr:to>
      <xdr:col>24</xdr:col>
      <xdr:colOff>76200</xdr:colOff>
      <xdr:row>77</xdr:row>
      <xdr:rowOff>166370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4775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55155</xdr:rowOff>
    </xdr:from>
    <xdr:to>
      <xdr:col>19</xdr:col>
      <xdr:colOff>187325</xdr:colOff>
      <xdr:row>78</xdr:row>
      <xdr:rowOff>55155</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3098800" y="134282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71301</xdr:rowOff>
    </xdr:from>
    <xdr:to>
      <xdr:col>20</xdr:col>
      <xdr:colOff>38100</xdr:colOff>
      <xdr:row>78</xdr:row>
      <xdr:rowOff>1451</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9370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11628</xdr:rowOff>
    </xdr:from>
    <xdr:ext cx="7366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606800" y="130418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167821</xdr:rowOff>
    </xdr:from>
    <xdr:to>
      <xdr:col>15</xdr:col>
      <xdr:colOff>98425</xdr:colOff>
      <xdr:row>78</xdr:row>
      <xdr:rowOff>55155</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2209800" y="13369471"/>
          <a:ext cx="889000" cy="5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77832</xdr:rowOff>
    </xdr:from>
    <xdr:to>
      <xdr:col>15</xdr:col>
      <xdr:colOff>149225</xdr:colOff>
      <xdr:row>78</xdr:row>
      <xdr:rowOff>7982</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048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18159</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717800" y="13048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161289</xdr:rowOff>
    </xdr:from>
    <xdr:to>
      <xdr:col>11</xdr:col>
      <xdr:colOff>9525</xdr:colOff>
      <xdr:row>77</xdr:row>
      <xdr:rowOff>167821</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a:off x="1320800" y="13362939"/>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71301</xdr:rowOff>
    </xdr:from>
    <xdr:to>
      <xdr:col>11</xdr:col>
      <xdr:colOff>60325</xdr:colOff>
      <xdr:row>78</xdr:row>
      <xdr:rowOff>1451</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21590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11628</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828800" y="13041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32113</xdr:rowOff>
    </xdr:from>
    <xdr:to>
      <xdr:col>6</xdr:col>
      <xdr:colOff>171450</xdr:colOff>
      <xdr:row>77</xdr:row>
      <xdr:rowOff>133713</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1270000" y="13233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143890</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939800" y="13002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10886</xdr:rowOff>
    </xdr:from>
    <xdr:to>
      <xdr:col>24</xdr:col>
      <xdr:colOff>76200</xdr:colOff>
      <xdr:row>78</xdr:row>
      <xdr:rowOff>112486</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4775200" y="13383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154413</xdr:rowOff>
    </xdr:from>
    <xdr:ext cx="762000" cy="259045"/>
    <xdr:sp macro="" textlink="">
      <xdr:nvSpPr>
        <xdr:cNvPr id="390" name="公債費該当値テキスト">
          <a:extLst>
            <a:ext uri="{FF2B5EF4-FFF2-40B4-BE49-F238E27FC236}">
              <a16:creationId xmlns:a16="http://schemas.microsoft.com/office/drawing/2014/main" id="{00000000-0008-0000-0400-000086010000}"/>
            </a:ext>
          </a:extLst>
        </xdr:cNvPr>
        <xdr:cNvSpPr txBox="1"/>
      </xdr:nvSpPr>
      <xdr:spPr>
        <a:xfrm>
          <a:off x="4914900" y="13356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4355</xdr:rowOff>
    </xdr:from>
    <xdr:to>
      <xdr:col>20</xdr:col>
      <xdr:colOff>38100</xdr:colOff>
      <xdr:row>78</xdr:row>
      <xdr:rowOff>105955</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937000" y="13377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90732</xdr:rowOff>
    </xdr:from>
    <xdr:ext cx="7366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3606800" y="134638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4355</xdr:rowOff>
    </xdr:from>
    <xdr:to>
      <xdr:col>15</xdr:col>
      <xdr:colOff>149225</xdr:colOff>
      <xdr:row>78</xdr:row>
      <xdr:rowOff>105955</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048000" y="13377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90732</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2717800" y="13463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117021</xdr:rowOff>
    </xdr:from>
    <xdr:to>
      <xdr:col>11</xdr:col>
      <xdr:colOff>60325</xdr:colOff>
      <xdr:row>78</xdr:row>
      <xdr:rowOff>47171</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2159000" y="1331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31948</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828800" y="1340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110489</xdr:rowOff>
    </xdr:from>
    <xdr:to>
      <xdr:col>6</xdr:col>
      <xdr:colOff>171450</xdr:colOff>
      <xdr:row>78</xdr:row>
      <xdr:rowOff>40639</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1270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25416</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939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前年度比で</a:t>
          </a:r>
          <a:r>
            <a:rPr kumimoji="1" lang="en-US" altLang="ja-JP" sz="1200">
              <a:latin typeface="ＭＳ Ｐゴシック" panose="020B0600070205080204" pitchFamily="50" charset="-128"/>
              <a:ea typeface="ＭＳ Ｐゴシック" panose="020B0600070205080204" pitchFamily="50" charset="-128"/>
            </a:rPr>
            <a:t>1.8</a:t>
          </a:r>
          <a:r>
            <a:rPr kumimoji="1" lang="ja-JP" altLang="en-US" sz="1200">
              <a:latin typeface="ＭＳ Ｐゴシック" panose="020B0600070205080204" pitchFamily="50" charset="-128"/>
              <a:ea typeface="ＭＳ Ｐゴシック" panose="020B0600070205080204" pitchFamily="50" charset="-128"/>
            </a:rPr>
            <a:t>ポイントの増となっている。要因として、児童扶養手当給付費の増加や自立支援給付費の増加による扶助費の増等が挙げられる。今後は、普通交付税の減や、少子高齢化に伴う税収等の減少により比率の上昇が見込まれることから、第３次横手市定員適正化計画等により、人件費など義務的経費の削減に取り組みながら、既存事業の継続的な見直しを実施し、経常経費の削減に努める。</a:t>
          </a:r>
        </a:p>
      </xdr:txBody>
    </xdr:sp>
    <xdr:clientData/>
  </xdr:twoCellAnchor>
  <xdr:oneCellAnchor>
    <xdr:from>
      <xdr:col>62</xdr:col>
      <xdr:colOff>6350</xdr:colOff>
      <xdr:row>69</xdr:row>
      <xdr:rowOff>107950</xdr:rowOff>
    </xdr:from>
    <xdr:ext cx="298543" cy="225703"/>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a:extLst>
            <a:ext uri="{FF2B5EF4-FFF2-40B4-BE49-F238E27FC236}">
              <a16:creationId xmlns:a16="http://schemas.microsoft.com/office/drawing/2014/main" id="{00000000-0008-0000-0400-0000A7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108712</xdr:rowOff>
    </xdr:from>
    <xdr:to>
      <xdr:col>82</xdr:col>
      <xdr:colOff>107950</xdr:colOff>
      <xdr:row>80</xdr:row>
      <xdr:rowOff>113285</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6510000" y="12796012"/>
          <a:ext cx="0" cy="1033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85362</xdr:rowOff>
    </xdr:from>
    <xdr:ext cx="762000" cy="259045"/>
    <xdr:sp macro="" textlink="">
      <xdr:nvSpPr>
        <xdr:cNvPr id="425" name="公債費以外最小値テキスト">
          <a:extLst>
            <a:ext uri="{FF2B5EF4-FFF2-40B4-BE49-F238E27FC236}">
              <a16:creationId xmlns:a16="http://schemas.microsoft.com/office/drawing/2014/main" id="{00000000-0008-0000-0400-0000A9010000}"/>
            </a:ext>
          </a:extLst>
        </xdr:cNvPr>
        <xdr:cNvSpPr txBox="1"/>
      </xdr:nvSpPr>
      <xdr:spPr>
        <a:xfrm>
          <a:off x="16598900" y="1380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113285</xdr:rowOff>
    </xdr:from>
    <xdr:to>
      <xdr:col>82</xdr:col>
      <xdr:colOff>196850</xdr:colOff>
      <xdr:row>80</xdr:row>
      <xdr:rowOff>113285</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382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23639</xdr:rowOff>
    </xdr:from>
    <xdr:ext cx="762000" cy="259045"/>
    <xdr:sp macro="" textlink="">
      <xdr:nvSpPr>
        <xdr:cNvPr id="427" name="公債費以外最大値テキスト">
          <a:extLst>
            <a:ext uri="{FF2B5EF4-FFF2-40B4-BE49-F238E27FC236}">
              <a16:creationId xmlns:a16="http://schemas.microsoft.com/office/drawing/2014/main" id="{00000000-0008-0000-0400-0000AB010000}"/>
            </a:ext>
          </a:extLst>
        </xdr:cNvPr>
        <xdr:cNvSpPr txBox="1"/>
      </xdr:nvSpPr>
      <xdr:spPr>
        <a:xfrm>
          <a:off x="16598900" y="1253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108712</xdr:rowOff>
    </xdr:from>
    <xdr:to>
      <xdr:col>82</xdr:col>
      <xdr:colOff>196850</xdr:colOff>
      <xdr:row>74</xdr:row>
      <xdr:rowOff>108712</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2796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156718</xdr:rowOff>
    </xdr:from>
    <xdr:to>
      <xdr:col>82</xdr:col>
      <xdr:colOff>107950</xdr:colOff>
      <xdr:row>76</xdr:row>
      <xdr:rowOff>67563</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5671800" y="13015468"/>
          <a:ext cx="838200" cy="8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144290</xdr:rowOff>
    </xdr:from>
    <xdr:ext cx="762000" cy="259045"/>
    <xdr:sp macro="" textlink="">
      <xdr:nvSpPr>
        <xdr:cNvPr id="430" name="公債費以外平均値テキスト">
          <a:extLst>
            <a:ext uri="{FF2B5EF4-FFF2-40B4-BE49-F238E27FC236}">
              <a16:creationId xmlns:a16="http://schemas.microsoft.com/office/drawing/2014/main" id="{00000000-0008-0000-0400-0000AE010000}"/>
            </a:ext>
          </a:extLst>
        </xdr:cNvPr>
        <xdr:cNvSpPr txBox="1"/>
      </xdr:nvSpPr>
      <xdr:spPr>
        <a:xfrm>
          <a:off x="16598900" y="13174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763</xdr:rowOff>
    </xdr:from>
    <xdr:to>
      <xdr:col>82</xdr:col>
      <xdr:colOff>158750</xdr:colOff>
      <xdr:row>77</xdr:row>
      <xdr:rowOff>102363</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64592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147574</xdr:rowOff>
    </xdr:from>
    <xdr:to>
      <xdr:col>78</xdr:col>
      <xdr:colOff>69850</xdr:colOff>
      <xdr:row>75</xdr:row>
      <xdr:rowOff>156718</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4782800" y="1300632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140208</xdr:rowOff>
    </xdr:from>
    <xdr:to>
      <xdr:col>78</xdr:col>
      <xdr:colOff>120650</xdr:colOff>
      <xdr:row>77</xdr:row>
      <xdr:rowOff>70358</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5621000" y="1317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55135</xdr:rowOff>
    </xdr:from>
    <xdr:ext cx="7366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290800" y="13256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147574</xdr:rowOff>
    </xdr:from>
    <xdr:to>
      <xdr:col>73</xdr:col>
      <xdr:colOff>180975</xdr:colOff>
      <xdr:row>76</xdr:row>
      <xdr:rowOff>30987</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3893800" y="13006324"/>
          <a:ext cx="8890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103632</xdr:rowOff>
    </xdr:from>
    <xdr:to>
      <xdr:col>74</xdr:col>
      <xdr:colOff>31750</xdr:colOff>
      <xdr:row>77</xdr:row>
      <xdr:rowOff>33782</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4732000" y="1313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18559</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401800" y="1322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74422</xdr:rowOff>
    </xdr:from>
    <xdr:to>
      <xdr:col>69</xdr:col>
      <xdr:colOff>92075</xdr:colOff>
      <xdr:row>76</xdr:row>
      <xdr:rowOff>30987</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3004800" y="12933172"/>
          <a:ext cx="889000" cy="128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62485</xdr:rowOff>
    </xdr:from>
    <xdr:to>
      <xdr:col>69</xdr:col>
      <xdr:colOff>142875</xdr:colOff>
      <xdr:row>76</xdr:row>
      <xdr:rowOff>164085</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3843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148862</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512800" y="1317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xdr:rowOff>
    </xdr:from>
    <xdr:to>
      <xdr:col>65</xdr:col>
      <xdr:colOff>53975</xdr:colOff>
      <xdr:row>76</xdr:row>
      <xdr:rowOff>109220</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2954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93997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623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xdr:rowOff>
    </xdr:from>
    <xdr:to>
      <xdr:col>82</xdr:col>
      <xdr:colOff>158750</xdr:colOff>
      <xdr:row>76</xdr:row>
      <xdr:rowOff>118363</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6459200" y="130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33291</xdr:rowOff>
    </xdr:from>
    <xdr:ext cx="762000" cy="259045"/>
    <xdr:sp macro="" textlink="">
      <xdr:nvSpPr>
        <xdr:cNvPr id="449" name="公債費以外該当値テキスト">
          <a:extLst>
            <a:ext uri="{FF2B5EF4-FFF2-40B4-BE49-F238E27FC236}">
              <a16:creationId xmlns:a16="http://schemas.microsoft.com/office/drawing/2014/main" id="{00000000-0008-0000-0400-0000C1010000}"/>
            </a:ext>
          </a:extLst>
        </xdr:cNvPr>
        <xdr:cNvSpPr txBox="1"/>
      </xdr:nvSpPr>
      <xdr:spPr>
        <a:xfrm>
          <a:off x="16598900" y="12892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105918</xdr:rowOff>
    </xdr:from>
    <xdr:to>
      <xdr:col>78</xdr:col>
      <xdr:colOff>120650</xdr:colOff>
      <xdr:row>76</xdr:row>
      <xdr:rowOff>36069</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5621000" y="1296466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46245</xdr:rowOff>
    </xdr:from>
    <xdr:ext cx="7366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5290800" y="12733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96774</xdr:rowOff>
    </xdr:from>
    <xdr:to>
      <xdr:col>74</xdr:col>
      <xdr:colOff>31750</xdr:colOff>
      <xdr:row>76</xdr:row>
      <xdr:rowOff>26924</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4732000" y="1295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37101</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4401800" y="12724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151637</xdr:rowOff>
    </xdr:from>
    <xdr:to>
      <xdr:col>69</xdr:col>
      <xdr:colOff>142875</xdr:colOff>
      <xdr:row>76</xdr:row>
      <xdr:rowOff>81787</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3843000" y="1301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91965</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512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23622</xdr:rowOff>
    </xdr:from>
    <xdr:to>
      <xdr:col>65</xdr:col>
      <xdr:colOff>53975</xdr:colOff>
      <xdr:row>75</xdr:row>
      <xdr:rowOff>125222</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2954000" y="12882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135399</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2623800" y="12651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秋田県横手市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68555</xdr:rowOff>
    </xdr:from>
    <xdr:to>
      <xdr:col>29</xdr:col>
      <xdr:colOff>127000</xdr:colOff>
      <xdr:row>19</xdr:row>
      <xdr:rowOff>121802</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002130"/>
          <a:ext cx="0" cy="14248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93879</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39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121802</xdr:rowOff>
    </xdr:from>
    <xdr:to>
      <xdr:col>30</xdr:col>
      <xdr:colOff>25400</xdr:colOff>
      <xdr:row>19</xdr:row>
      <xdr:rowOff>121802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269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154932</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745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68555</xdr:rowOff>
    </xdr:from>
    <xdr:to>
      <xdr:col>30</xdr:col>
      <xdr:colOff>25400</xdr:colOff>
      <xdr:row>11</xdr:row>
      <xdr:rowOff>68555</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0021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143731</xdr:rowOff>
    </xdr:from>
    <xdr:to>
      <xdr:col>29</xdr:col>
      <xdr:colOff>127000</xdr:colOff>
      <xdr:row>14</xdr:row>
      <xdr:rowOff>154769</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591656"/>
          <a:ext cx="647700" cy="110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22652</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81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50575</xdr:rowOff>
    </xdr:from>
    <xdr:to>
      <xdr:col>29</xdr:col>
      <xdr:colOff>177800</xdr:colOff>
      <xdr:row>16</xdr:row>
      <xdr:rowOff>152175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841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154769</xdr:rowOff>
    </xdr:from>
    <xdr:to>
      <xdr:col>26</xdr:col>
      <xdr:colOff>50800</xdr:colOff>
      <xdr:row>14</xdr:row>
      <xdr:rowOff>156370</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2602694"/>
          <a:ext cx="698500" cy="16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69124</xdr:rowOff>
    </xdr:from>
    <xdr:to>
      <xdr:col>26</xdr:col>
      <xdr:colOff>101600</xdr:colOff>
      <xdr:row>16</xdr:row>
      <xdr:rowOff>170724</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8599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155501</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9463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156370</xdr:rowOff>
    </xdr:from>
    <xdr:to>
      <xdr:col>22</xdr:col>
      <xdr:colOff>114300</xdr:colOff>
      <xdr:row>15</xdr:row>
      <xdr:rowOff>16499</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2604295"/>
          <a:ext cx="698500" cy="315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68373</xdr:rowOff>
    </xdr:from>
    <xdr:to>
      <xdr:col>22</xdr:col>
      <xdr:colOff>165100</xdr:colOff>
      <xdr:row>16</xdr:row>
      <xdr:rowOff>169973</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8591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154750</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945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138490</xdr:rowOff>
    </xdr:from>
    <xdr:to>
      <xdr:col>18</xdr:col>
      <xdr:colOff>177800</xdr:colOff>
      <xdr:row>15</xdr:row>
      <xdr:rowOff>16499</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a:off x="2908300" y="2586415"/>
          <a:ext cx="698500" cy="494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84310</xdr:rowOff>
    </xdr:from>
    <xdr:to>
      <xdr:col>19</xdr:col>
      <xdr:colOff>38100</xdr:colOff>
      <xdr:row>17</xdr:row>
      <xdr:rowOff>14460</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875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170687</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961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89486</xdr:rowOff>
    </xdr:from>
    <xdr:to>
      <xdr:col>15</xdr:col>
      <xdr:colOff>101600</xdr:colOff>
      <xdr:row>17</xdr:row>
      <xdr:rowOff>19636</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2880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4413</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966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92931</xdr:rowOff>
    </xdr:from>
    <xdr:to>
      <xdr:col>29</xdr:col>
      <xdr:colOff>177800</xdr:colOff>
      <xdr:row>15</xdr:row>
      <xdr:rowOff>23081</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5408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109458</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385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103969</xdr:rowOff>
    </xdr:from>
    <xdr:to>
      <xdr:col>26</xdr:col>
      <xdr:colOff>101600</xdr:colOff>
      <xdr:row>15</xdr:row>
      <xdr:rowOff>34119</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5518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44296</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3207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105570</xdr:rowOff>
    </xdr:from>
    <xdr:to>
      <xdr:col>22</xdr:col>
      <xdr:colOff>165100</xdr:colOff>
      <xdr:row>15</xdr:row>
      <xdr:rowOff>35720</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5534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45897</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322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137149</xdr:rowOff>
    </xdr:from>
    <xdr:to>
      <xdr:col>19</xdr:col>
      <xdr:colOff>38100</xdr:colOff>
      <xdr:row>15</xdr:row>
      <xdr:rowOff>67299</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5850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77476</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353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87690</xdr:rowOff>
    </xdr:from>
    <xdr:to>
      <xdr:col>15</xdr:col>
      <xdr:colOff>101600</xdr:colOff>
      <xdr:row>15</xdr:row>
      <xdr:rowOff>17840</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5356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28017</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30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81737</xdr:rowOff>
    </xdr:from>
    <xdr:to>
      <xdr:col>29</xdr:col>
      <xdr:colOff>127000</xdr:colOff>
      <xdr:row>38</xdr:row>
      <xdr:rowOff>31034</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349187"/>
          <a:ext cx="0" cy="11494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3111</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470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31034</xdr:rowOff>
    </xdr:from>
    <xdr:to>
      <xdr:col>30</xdr:col>
      <xdr:colOff>25400</xdr:colOff>
      <xdr:row>38</xdr:row>
      <xdr:rowOff>31034</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4986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168114</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6092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81737</xdr:rowOff>
    </xdr:from>
    <xdr:to>
      <xdr:col>30</xdr:col>
      <xdr:colOff>25400</xdr:colOff>
      <xdr:row>34</xdr:row>
      <xdr:rowOff>81737</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3491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76731</xdr:rowOff>
    </xdr:from>
    <xdr:to>
      <xdr:col>29</xdr:col>
      <xdr:colOff>127000</xdr:colOff>
      <xdr:row>36</xdr:row>
      <xdr:rowOff>86401</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7029981"/>
          <a:ext cx="647700" cy="96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61508</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70147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71468</xdr:rowOff>
    </xdr:from>
    <xdr:to>
      <xdr:col>29</xdr:col>
      <xdr:colOff>177800</xdr:colOff>
      <xdr:row>37</xdr:row>
      <xdr:rowOff>1618</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70247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65849</xdr:rowOff>
    </xdr:from>
    <xdr:to>
      <xdr:col>26</xdr:col>
      <xdr:colOff>50800</xdr:colOff>
      <xdr:row>36</xdr:row>
      <xdr:rowOff>86401</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4305300" y="7019099"/>
          <a:ext cx="698500" cy="205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82258</xdr:rowOff>
    </xdr:from>
    <xdr:to>
      <xdr:col>26</xdr:col>
      <xdr:colOff>101600</xdr:colOff>
      <xdr:row>37</xdr:row>
      <xdr:rowOff>12408</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70355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168635</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71218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65849</xdr:rowOff>
    </xdr:from>
    <xdr:to>
      <xdr:col>22</xdr:col>
      <xdr:colOff>114300</xdr:colOff>
      <xdr:row>36</xdr:row>
      <xdr:rowOff>102357</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7019099"/>
          <a:ext cx="698500" cy="365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58255</xdr:rowOff>
    </xdr:from>
    <xdr:to>
      <xdr:col>22</xdr:col>
      <xdr:colOff>165100</xdr:colOff>
      <xdr:row>36</xdr:row>
      <xdr:rowOff>159855</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70115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144632</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7097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31697</xdr:rowOff>
    </xdr:from>
    <xdr:to>
      <xdr:col>18</xdr:col>
      <xdr:colOff>177800</xdr:colOff>
      <xdr:row>36</xdr:row>
      <xdr:rowOff>102357</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6984947"/>
          <a:ext cx="698500" cy="706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54072</xdr:rowOff>
    </xdr:from>
    <xdr:to>
      <xdr:col>19</xdr:col>
      <xdr:colOff>38100</xdr:colOff>
      <xdr:row>36</xdr:row>
      <xdr:rowOff>155672</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70073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140449</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093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34983</xdr:rowOff>
    </xdr:from>
    <xdr:to>
      <xdr:col>15</xdr:col>
      <xdr:colOff>101600</xdr:colOff>
      <xdr:row>36</xdr:row>
      <xdr:rowOff>136583</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88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121360</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074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25931</xdr:rowOff>
    </xdr:from>
    <xdr:to>
      <xdr:col>29</xdr:col>
      <xdr:colOff>177800</xdr:colOff>
      <xdr:row>36</xdr:row>
      <xdr:rowOff>127531</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9791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213908</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824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35601</xdr:rowOff>
    </xdr:from>
    <xdr:to>
      <xdr:col>26</xdr:col>
      <xdr:colOff>101600</xdr:colOff>
      <xdr:row>36</xdr:row>
      <xdr:rowOff>137201</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69888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147378</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67577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15049</xdr:rowOff>
    </xdr:from>
    <xdr:to>
      <xdr:col>22</xdr:col>
      <xdr:colOff>165100</xdr:colOff>
      <xdr:row>36</xdr:row>
      <xdr:rowOff>116649</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69682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126826</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6737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51557</xdr:rowOff>
    </xdr:from>
    <xdr:to>
      <xdr:col>19</xdr:col>
      <xdr:colOff>38100</xdr:colOff>
      <xdr:row>36</xdr:row>
      <xdr:rowOff>153157</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0048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163334</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6773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323797</xdr:rowOff>
    </xdr:from>
    <xdr:to>
      <xdr:col>15</xdr:col>
      <xdr:colOff>101600</xdr:colOff>
      <xdr:row>36</xdr:row>
      <xdr:rowOff>82497</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69341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92674</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6703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秋田県横手市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88,801
88,386
692.80
56,926,828
54,651,182
1,984,603
30,460,642
67,721,857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15.9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167997</xdr:rowOff>
    </xdr:from>
    <xdr:to>
      <xdr:col>24</xdr:col>
      <xdr:colOff>62865</xdr:colOff>
      <xdr:row>39</xdr:row>
      <xdr:rowOff>1479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311497"/>
          <a:ext cx="1270" cy="13765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5306</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691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1479</xdr:rowOff>
    </xdr:from>
    <xdr:to>
      <xdr:col>24</xdr:col>
      <xdr:colOff>152400</xdr:colOff>
      <xdr:row>39</xdr:row>
      <xdr:rowOff>1479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688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114674</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86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167997</xdr:rowOff>
    </xdr:from>
    <xdr:to>
      <xdr:col>24</xdr:col>
      <xdr:colOff>152400</xdr:colOff>
      <xdr:row>30</xdr:row>
      <xdr:rowOff>167997</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311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167524</xdr:rowOff>
    </xdr:from>
    <xdr:to>
      <xdr:col>24</xdr:col>
      <xdr:colOff>63500</xdr:colOff>
      <xdr:row>35</xdr:row>
      <xdr:rowOff>11554</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5996824"/>
          <a:ext cx="838200" cy="15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102</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1723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21675</xdr:rowOff>
    </xdr:from>
    <xdr:to>
      <xdr:col>24</xdr:col>
      <xdr:colOff>114300</xdr:colOff>
      <xdr:row>36</xdr:row>
      <xdr:rowOff>123275</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19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154510</xdr:rowOff>
    </xdr:from>
    <xdr:to>
      <xdr:col>19</xdr:col>
      <xdr:colOff>177800</xdr:colOff>
      <xdr:row>35</xdr:row>
      <xdr:rowOff>11554</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908300" y="5983810"/>
          <a:ext cx="889000" cy="28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26002</xdr:rowOff>
    </xdr:from>
    <xdr:to>
      <xdr:col>20</xdr:col>
      <xdr:colOff>38100</xdr:colOff>
      <xdr:row>36</xdr:row>
      <xdr:rowOff>127602</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198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118729</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290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50628</xdr:rowOff>
    </xdr:from>
    <xdr:to>
      <xdr:col>15</xdr:col>
      <xdr:colOff>50800</xdr:colOff>
      <xdr:row>34</xdr:row>
      <xdr:rowOff>154510</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2019300" y="5879928"/>
          <a:ext cx="889000" cy="103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26394</xdr:rowOff>
    </xdr:from>
    <xdr:to>
      <xdr:col>15</xdr:col>
      <xdr:colOff>101600</xdr:colOff>
      <xdr:row>36</xdr:row>
      <xdr:rowOff>127994</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19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119121</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291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50628</xdr:rowOff>
    </xdr:from>
    <xdr:to>
      <xdr:col>10</xdr:col>
      <xdr:colOff>114300</xdr:colOff>
      <xdr:row>34</xdr:row>
      <xdr:rowOff>58139</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5879928"/>
          <a:ext cx="889000" cy="7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32844</xdr:rowOff>
    </xdr:from>
    <xdr:to>
      <xdr:col>10</xdr:col>
      <xdr:colOff>165100</xdr:colOff>
      <xdr:row>36</xdr:row>
      <xdr:rowOff>134444</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20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125571</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297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35032</xdr:rowOff>
    </xdr:from>
    <xdr:to>
      <xdr:col>6</xdr:col>
      <xdr:colOff>38100</xdr:colOff>
      <xdr:row>36</xdr:row>
      <xdr:rowOff>136632</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207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127759</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299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116724</xdr:rowOff>
    </xdr:from>
    <xdr:to>
      <xdr:col>24</xdr:col>
      <xdr:colOff>114300</xdr:colOff>
      <xdr:row>35</xdr:row>
      <xdr:rowOff>46874</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946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139601</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797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132204</xdr:rowOff>
    </xdr:from>
    <xdr:to>
      <xdr:col>20</xdr:col>
      <xdr:colOff>38100</xdr:colOff>
      <xdr:row>35</xdr:row>
      <xdr:rowOff>62354</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5961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78881</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5736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103710</xdr:rowOff>
    </xdr:from>
    <xdr:to>
      <xdr:col>15</xdr:col>
      <xdr:colOff>101600</xdr:colOff>
      <xdr:row>35</xdr:row>
      <xdr:rowOff>33860</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5933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50387</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5708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171278</xdr:rowOff>
    </xdr:from>
    <xdr:to>
      <xdr:col>10</xdr:col>
      <xdr:colOff>165100</xdr:colOff>
      <xdr:row>34</xdr:row>
      <xdr:rowOff>101428</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5829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117955</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5604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7339</xdr:rowOff>
    </xdr:from>
    <xdr:to>
      <xdr:col>6</xdr:col>
      <xdr:colOff>38100</xdr:colOff>
      <xdr:row>34</xdr:row>
      <xdr:rowOff>108939</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5836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125466</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5611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58041</xdr:rowOff>
    </xdr:from>
    <xdr:to>
      <xdr:col>24</xdr:col>
      <xdr:colOff>62865</xdr:colOff>
      <xdr:row>59</xdr:row>
      <xdr:rowOff>133283</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801991"/>
          <a:ext cx="1270" cy="1446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137110</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10252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133283</xdr:rowOff>
    </xdr:from>
    <xdr:to>
      <xdr:col>24</xdr:col>
      <xdr:colOff>152400</xdr:colOff>
      <xdr:row>59</xdr:row>
      <xdr:rowOff>133283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10248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4718</xdr:rowOff>
    </xdr:from>
    <xdr:ext cx="599010"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577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58041</xdr:rowOff>
    </xdr:from>
    <xdr:to>
      <xdr:col>24</xdr:col>
      <xdr:colOff>152400</xdr:colOff>
      <xdr:row>51</xdr:row>
      <xdr:rowOff>58041</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801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147620</xdr:rowOff>
    </xdr:from>
    <xdr:to>
      <xdr:col>24</xdr:col>
      <xdr:colOff>63500</xdr:colOff>
      <xdr:row>55</xdr:row>
      <xdr:rowOff>156894</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a:off x="3797300" y="9577370"/>
          <a:ext cx="838200" cy="9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75328</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676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96901</xdr:rowOff>
    </xdr:from>
    <xdr:to>
      <xdr:col>24</xdr:col>
      <xdr:colOff>114300</xdr:colOff>
      <xdr:row>57</xdr:row>
      <xdr:rowOff>27051</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69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147620</xdr:rowOff>
    </xdr:from>
    <xdr:to>
      <xdr:col>19</xdr:col>
      <xdr:colOff>177800</xdr:colOff>
      <xdr:row>55</xdr:row>
      <xdr:rowOff>169369</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908300" y="9577370"/>
          <a:ext cx="889000" cy="21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171310</xdr:rowOff>
    </xdr:from>
    <xdr:to>
      <xdr:col>20</xdr:col>
      <xdr:colOff>38100</xdr:colOff>
      <xdr:row>57</xdr:row>
      <xdr:rowOff>101460</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772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92587</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865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169369</xdr:rowOff>
    </xdr:from>
    <xdr:to>
      <xdr:col>15</xdr:col>
      <xdr:colOff>50800</xdr:colOff>
      <xdr:row>56</xdr:row>
      <xdr:rowOff>72263</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2019300" y="9599119"/>
          <a:ext cx="889000" cy="74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25349</xdr:rowOff>
    </xdr:from>
    <xdr:to>
      <xdr:col>15</xdr:col>
      <xdr:colOff>101600</xdr:colOff>
      <xdr:row>57</xdr:row>
      <xdr:rowOff>126949</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797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118076</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890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72263</xdr:rowOff>
    </xdr:from>
    <xdr:to>
      <xdr:col>10</xdr:col>
      <xdr:colOff>114300</xdr:colOff>
      <xdr:row>56</xdr:row>
      <xdr:rowOff>99483</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flipV="1">
          <a:off x="1130300" y="9673463"/>
          <a:ext cx="889000" cy="27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55573</xdr:rowOff>
    </xdr:from>
    <xdr:to>
      <xdr:col>10</xdr:col>
      <xdr:colOff>165100</xdr:colOff>
      <xdr:row>57</xdr:row>
      <xdr:rowOff>157173</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828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148300</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920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24174</xdr:rowOff>
    </xdr:from>
    <xdr:to>
      <xdr:col>6</xdr:col>
      <xdr:colOff>38100</xdr:colOff>
      <xdr:row>56</xdr:row>
      <xdr:rowOff>125774</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62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142301</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9400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106094</xdr:rowOff>
    </xdr:from>
    <xdr:to>
      <xdr:col>24</xdr:col>
      <xdr:colOff>114300</xdr:colOff>
      <xdr:row>56</xdr:row>
      <xdr:rowOff>36244</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535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128971</xdr:rowOff>
    </xdr:from>
    <xdr:ext cx="534377"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387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96820</xdr:rowOff>
    </xdr:from>
    <xdr:to>
      <xdr:col>20</xdr:col>
      <xdr:colOff>38100</xdr:colOff>
      <xdr:row>56</xdr:row>
      <xdr:rowOff>26970</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526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43497</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30111" y="9301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118569</xdr:rowOff>
    </xdr:from>
    <xdr:to>
      <xdr:col>15</xdr:col>
      <xdr:colOff>101600</xdr:colOff>
      <xdr:row>56</xdr:row>
      <xdr:rowOff>48719</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548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65246</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9323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21463</xdr:rowOff>
    </xdr:from>
    <xdr:to>
      <xdr:col>10</xdr:col>
      <xdr:colOff>165100</xdr:colOff>
      <xdr:row>56</xdr:row>
      <xdr:rowOff>123063</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622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139590</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9397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48683</xdr:rowOff>
    </xdr:from>
    <xdr:to>
      <xdr:col>6</xdr:col>
      <xdr:colOff>38100</xdr:colOff>
      <xdr:row>56</xdr:row>
      <xdr:rowOff>150283</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9649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141410</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9742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46386</xdr:rowOff>
    </xdr:from>
    <xdr:to>
      <xdr:col>24</xdr:col>
      <xdr:colOff>62865</xdr:colOff>
      <xdr:row>78</xdr:row>
      <xdr:rowOff>115514</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219336"/>
          <a:ext cx="1270" cy="1269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119341</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4924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115514</xdr:rowOff>
    </xdr:from>
    <xdr:to>
      <xdr:col>24</xdr:col>
      <xdr:colOff>152400</xdr:colOff>
      <xdr:row>78</xdr:row>
      <xdr:rowOff>115514</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488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164513</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994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46386</xdr:rowOff>
    </xdr:from>
    <xdr:to>
      <xdr:col>24</xdr:col>
      <xdr:colOff>152400</xdr:colOff>
      <xdr:row>71</xdr:row>
      <xdr:rowOff>46386</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219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62616</xdr:rowOff>
    </xdr:from>
    <xdr:to>
      <xdr:col>24</xdr:col>
      <xdr:colOff>63500</xdr:colOff>
      <xdr:row>75</xdr:row>
      <xdr:rowOff>167909</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3797300" y="12749916"/>
          <a:ext cx="838200" cy="276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135724</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1659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157297</xdr:rowOff>
    </xdr:from>
    <xdr:to>
      <xdr:col>24</xdr:col>
      <xdr:colOff>114300</xdr:colOff>
      <xdr:row>77</xdr:row>
      <xdr:rowOff>87447</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187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58958</xdr:rowOff>
    </xdr:from>
    <xdr:to>
      <xdr:col>19</xdr:col>
      <xdr:colOff>177800</xdr:colOff>
      <xdr:row>74</xdr:row>
      <xdr:rowOff>62616</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908300" y="12574808"/>
          <a:ext cx="889000" cy="175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112491</xdr:rowOff>
    </xdr:from>
    <xdr:to>
      <xdr:col>20</xdr:col>
      <xdr:colOff>38100</xdr:colOff>
      <xdr:row>77</xdr:row>
      <xdr:rowOff>42641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142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33768</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235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58958</xdr:rowOff>
    </xdr:from>
    <xdr:to>
      <xdr:col>15</xdr:col>
      <xdr:colOff>50800</xdr:colOff>
      <xdr:row>75</xdr:row>
      <xdr:rowOff>57816</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2019300" y="12574808"/>
          <a:ext cx="889000" cy="341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65948</xdr:rowOff>
    </xdr:from>
    <xdr:to>
      <xdr:col>15</xdr:col>
      <xdr:colOff>101600</xdr:colOff>
      <xdr:row>76</xdr:row>
      <xdr:rowOff>167548</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09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158675</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188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57816</xdr:rowOff>
    </xdr:from>
    <xdr:to>
      <xdr:col>10</xdr:col>
      <xdr:colOff>114300</xdr:colOff>
      <xdr:row>75</xdr:row>
      <xdr:rowOff>125526</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flipV="1">
          <a:off x="1130300" y="12916566"/>
          <a:ext cx="889000" cy="67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124242</xdr:rowOff>
    </xdr:from>
    <xdr:to>
      <xdr:col>10</xdr:col>
      <xdr:colOff>165100</xdr:colOff>
      <xdr:row>77</xdr:row>
      <xdr:rowOff>54392</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15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45519</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247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4226</xdr:rowOff>
    </xdr:from>
    <xdr:to>
      <xdr:col>6</xdr:col>
      <xdr:colOff>38100</xdr:colOff>
      <xdr:row>77</xdr:row>
      <xdr:rowOff>105826</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20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96953</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298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117109</xdr:rowOff>
    </xdr:from>
    <xdr:to>
      <xdr:col>24</xdr:col>
      <xdr:colOff>114300</xdr:colOff>
      <xdr:row>76</xdr:row>
      <xdr:rowOff>47259</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2975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139986</xdr:rowOff>
    </xdr:from>
    <xdr:ext cx="534377"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2827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11816</xdr:rowOff>
    </xdr:from>
    <xdr:to>
      <xdr:col>20</xdr:col>
      <xdr:colOff>38100</xdr:colOff>
      <xdr:row>74</xdr:row>
      <xdr:rowOff>113416</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2699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72</xdr:row>
      <xdr:rowOff>129943</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30111" y="12474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8158</xdr:rowOff>
    </xdr:from>
    <xdr:to>
      <xdr:col>15</xdr:col>
      <xdr:colOff>101600</xdr:colOff>
      <xdr:row>73</xdr:row>
      <xdr:rowOff>109758</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2524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71</xdr:row>
      <xdr:rowOff>126285</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41111" y="12299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7016</xdr:rowOff>
    </xdr:from>
    <xdr:to>
      <xdr:col>10</xdr:col>
      <xdr:colOff>165100</xdr:colOff>
      <xdr:row>75</xdr:row>
      <xdr:rowOff>108616</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2865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73</xdr:row>
      <xdr:rowOff>125143</xdr:rowOff>
    </xdr:from>
    <xdr:ext cx="534377"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52111" y="12640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74726</xdr:rowOff>
    </xdr:from>
    <xdr:to>
      <xdr:col>6</xdr:col>
      <xdr:colOff>38100</xdr:colOff>
      <xdr:row>76</xdr:row>
      <xdr:rowOff>4877</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293347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74</xdr:row>
      <xdr:rowOff>21403</xdr:rowOff>
    </xdr:from>
    <xdr:ext cx="534377"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63111" y="12708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42380</xdr:rowOff>
    </xdr:from>
    <xdr:to>
      <xdr:col>24</xdr:col>
      <xdr:colOff>62865</xdr:colOff>
      <xdr:row>99</xdr:row>
      <xdr:rowOff>56528</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472880"/>
          <a:ext cx="1270" cy="15571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60355</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7033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56528</xdr:rowOff>
    </xdr:from>
    <xdr:to>
      <xdr:col>24</xdr:col>
      <xdr:colOff>152400</xdr:colOff>
      <xdr:row>99</xdr:row>
      <xdr:rowOff>56528</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7030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160507</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248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42380</xdr:rowOff>
    </xdr:from>
    <xdr:to>
      <xdr:col>24</xdr:col>
      <xdr:colOff>152400</xdr:colOff>
      <xdr:row>90</xdr:row>
      <xdr:rowOff>42380</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472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26988</xdr:rowOff>
    </xdr:from>
    <xdr:to>
      <xdr:col>24</xdr:col>
      <xdr:colOff>63500</xdr:colOff>
      <xdr:row>96</xdr:row>
      <xdr:rowOff>80887</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3797300" y="16486188"/>
          <a:ext cx="838200" cy="53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141177</xdr:rowOff>
    </xdr:from>
    <xdr:ext cx="599010"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4289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162750</xdr:rowOff>
    </xdr:from>
    <xdr:to>
      <xdr:col>24</xdr:col>
      <xdr:colOff>114300</xdr:colOff>
      <xdr:row>96</xdr:row>
      <xdr:rowOff>92900</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4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22898</xdr:rowOff>
    </xdr:from>
    <xdr:to>
      <xdr:col>19</xdr:col>
      <xdr:colOff>177800</xdr:colOff>
      <xdr:row>96</xdr:row>
      <xdr:rowOff>80887</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2908300" y="16482098"/>
          <a:ext cx="889000" cy="57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41897</xdr:rowOff>
    </xdr:from>
    <xdr:to>
      <xdr:col>20</xdr:col>
      <xdr:colOff>38100</xdr:colOff>
      <xdr:row>96</xdr:row>
      <xdr:rowOff>143497</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501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134624</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530111" y="16593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22898</xdr:rowOff>
    </xdr:from>
    <xdr:to>
      <xdr:col>15</xdr:col>
      <xdr:colOff>50800</xdr:colOff>
      <xdr:row>96</xdr:row>
      <xdr:rowOff>48273</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6482098"/>
          <a:ext cx="889000" cy="25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44069</xdr:rowOff>
    </xdr:from>
    <xdr:to>
      <xdr:col>15</xdr:col>
      <xdr:colOff>101600</xdr:colOff>
      <xdr:row>96</xdr:row>
      <xdr:rowOff>145669</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5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136796</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41111" y="16595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48273</xdr:rowOff>
    </xdr:from>
    <xdr:to>
      <xdr:col>10</xdr:col>
      <xdr:colOff>114300</xdr:colOff>
      <xdr:row>96</xdr:row>
      <xdr:rowOff>143675</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130300" y="16507473"/>
          <a:ext cx="889000" cy="95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78042</xdr:rowOff>
    </xdr:from>
    <xdr:to>
      <xdr:col>10</xdr:col>
      <xdr:colOff>165100</xdr:colOff>
      <xdr:row>97</xdr:row>
      <xdr:rowOff>8192</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537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170769</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2111" y="1662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156871</xdr:rowOff>
    </xdr:from>
    <xdr:to>
      <xdr:col>6</xdr:col>
      <xdr:colOff>38100</xdr:colOff>
      <xdr:row>97</xdr:row>
      <xdr:rowOff>87021</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61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78148</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6708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147638</xdr:rowOff>
    </xdr:from>
    <xdr:to>
      <xdr:col>24</xdr:col>
      <xdr:colOff>114300</xdr:colOff>
      <xdr:row>96</xdr:row>
      <xdr:rowOff>77788</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43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170515</xdr:rowOff>
    </xdr:from>
    <xdr:ext cx="599010"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6286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30087</xdr:rowOff>
    </xdr:from>
    <xdr:to>
      <xdr:col>20</xdr:col>
      <xdr:colOff>38100</xdr:colOff>
      <xdr:row>96</xdr:row>
      <xdr:rowOff>131687</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489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148214</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530111" y="16264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143548</xdr:rowOff>
    </xdr:from>
    <xdr:to>
      <xdr:col>15</xdr:col>
      <xdr:colOff>101600</xdr:colOff>
      <xdr:row>96</xdr:row>
      <xdr:rowOff>73698</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431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90225</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08795" y="16206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168923</xdr:rowOff>
    </xdr:from>
    <xdr:to>
      <xdr:col>10</xdr:col>
      <xdr:colOff>165100</xdr:colOff>
      <xdr:row>96</xdr:row>
      <xdr:rowOff>99073</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456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115600</xdr:rowOff>
    </xdr:from>
    <xdr:ext cx="599010"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19795" y="16231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92875</xdr:rowOff>
    </xdr:from>
    <xdr:to>
      <xdr:col>6</xdr:col>
      <xdr:colOff>38100</xdr:colOff>
      <xdr:row>97</xdr:row>
      <xdr:rowOff>23025</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552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39552</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3111" y="16327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a:extLst>
            <a:ext uri="{FF2B5EF4-FFF2-40B4-BE49-F238E27FC236}">
              <a16:creationId xmlns:a16="http://schemas.microsoft.com/office/drawing/2014/main" id="{00000000-0008-0000-06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133617</xdr:rowOff>
    </xdr:from>
    <xdr:to>
      <xdr:col>54</xdr:col>
      <xdr:colOff>189865</xdr:colOff>
      <xdr:row>37</xdr:row>
      <xdr:rowOff>131928</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10475595" y="5105667"/>
          <a:ext cx="1270" cy="1369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135755</xdr:rowOff>
    </xdr:from>
    <xdr:ext cx="534377" cy="259045"/>
    <xdr:sp macro="" textlink="">
      <xdr:nvSpPr>
        <xdr:cNvPr id="289" name="補助費等最小値テキスト">
          <a:extLst>
            <a:ext uri="{FF2B5EF4-FFF2-40B4-BE49-F238E27FC236}">
              <a16:creationId xmlns:a16="http://schemas.microsoft.com/office/drawing/2014/main" id="{00000000-0008-0000-0600-000021010000}"/>
            </a:ext>
          </a:extLst>
        </xdr:cNvPr>
        <xdr:cNvSpPr txBox="1"/>
      </xdr:nvSpPr>
      <xdr:spPr>
        <a:xfrm>
          <a:off x="10528300" y="6479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131928</xdr:rowOff>
    </xdr:from>
    <xdr:to>
      <xdr:col>55</xdr:col>
      <xdr:colOff>88900</xdr:colOff>
      <xdr:row>37</xdr:row>
      <xdr:rowOff>131928</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6475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80294</xdr:rowOff>
    </xdr:from>
    <xdr:ext cx="599010" cy="259045"/>
    <xdr:sp macro="" textlink="">
      <xdr:nvSpPr>
        <xdr:cNvPr id="291" name="補助費等最大値テキスト">
          <a:extLst>
            <a:ext uri="{FF2B5EF4-FFF2-40B4-BE49-F238E27FC236}">
              <a16:creationId xmlns:a16="http://schemas.microsoft.com/office/drawing/2014/main" id="{00000000-0008-0000-0600-000023010000}"/>
            </a:ext>
          </a:extLst>
        </xdr:cNvPr>
        <xdr:cNvSpPr txBox="1"/>
      </xdr:nvSpPr>
      <xdr:spPr>
        <a:xfrm>
          <a:off x="10528300" y="4880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133617</xdr:rowOff>
    </xdr:from>
    <xdr:to>
      <xdr:col>55</xdr:col>
      <xdr:colOff>88900</xdr:colOff>
      <xdr:row>29</xdr:row>
      <xdr:rowOff>133617</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5105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133020</xdr:rowOff>
    </xdr:from>
    <xdr:to>
      <xdr:col>55</xdr:col>
      <xdr:colOff>0</xdr:colOff>
      <xdr:row>35</xdr:row>
      <xdr:rowOff>145250</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9639300" y="6133770"/>
          <a:ext cx="838200" cy="12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9047</xdr:rowOff>
    </xdr:from>
    <xdr:ext cx="534377" cy="259045"/>
    <xdr:sp macro="" textlink="">
      <xdr:nvSpPr>
        <xdr:cNvPr id="294" name="補助費等平均値テキスト">
          <a:extLst>
            <a:ext uri="{FF2B5EF4-FFF2-40B4-BE49-F238E27FC236}">
              <a16:creationId xmlns:a16="http://schemas.microsoft.com/office/drawing/2014/main" id="{00000000-0008-0000-0600-000026010000}"/>
            </a:ext>
          </a:extLst>
        </xdr:cNvPr>
        <xdr:cNvSpPr txBox="1"/>
      </xdr:nvSpPr>
      <xdr:spPr>
        <a:xfrm>
          <a:off x="10528300" y="58383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157620</xdr:rowOff>
    </xdr:from>
    <xdr:to>
      <xdr:col>55</xdr:col>
      <xdr:colOff>50800</xdr:colOff>
      <xdr:row>35</xdr:row>
      <xdr:rowOff>87770</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10426700" y="598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133020</xdr:rowOff>
    </xdr:from>
    <xdr:to>
      <xdr:col>50</xdr:col>
      <xdr:colOff>114300</xdr:colOff>
      <xdr:row>35</xdr:row>
      <xdr:rowOff>152527</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8750300" y="6133770"/>
          <a:ext cx="889000" cy="19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34290</xdr:rowOff>
    </xdr:from>
    <xdr:to>
      <xdr:col>50</xdr:col>
      <xdr:colOff>165100</xdr:colOff>
      <xdr:row>35</xdr:row>
      <xdr:rowOff>135890</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9588500" y="603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152417</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372111" y="5810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152527</xdr:rowOff>
    </xdr:from>
    <xdr:to>
      <xdr:col>45</xdr:col>
      <xdr:colOff>177800</xdr:colOff>
      <xdr:row>36</xdr:row>
      <xdr:rowOff>5728</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7861300" y="6153277"/>
          <a:ext cx="889000" cy="24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45529</xdr:rowOff>
    </xdr:from>
    <xdr:to>
      <xdr:col>46</xdr:col>
      <xdr:colOff>38100</xdr:colOff>
      <xdr:row>35</xdr:row>
      <xdr:rowOff>147129</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8699500" y="6046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163656</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483111" y="5821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133337</xdr:rowOff>
    </xdr:from>
    <xdr:to>
      <xdr:col>41</xdr:col>
      <xdr:colOff>50800</xdr:colOff>
      <xdr:row>36</xdr:row>
      <xdr:rowOff>5728</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a:off x="6972300" y="6134087"/>
          <a:ext cx="889000" cy="43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51105</xdr:rowOff>
    </xdr:from>
    <xdr:to>
      <xdr:col>41</xdr:col>
      <xdr:colOff>101600</xdr:colOff>
      <xdr:row>35</xdr:row>
      <xdr:rowOff>152705</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7810500" y="6051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169232</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7594111" y="5827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46711</xdr:rowOff>
    </xdr:from>
    <xdr:to>
      <xdr:col>36</xdr:col>
      <xdr:colOff>165100</xdr:colOff>
      <xdr:row>35</xdr:row>
      <xdr:rowOff>148311</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6921500" y="6047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164838</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05111" y="5822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94450</xdr:rowOff>
    </xdr:from>
    <xdr:to>
      <xdr:col>55</xdr:col>
      <xdr:colOff>50800</xdr:colOff>
      <xdr:row>36</xdr:row>
      <xdr:rowOff>24600</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10426700" y="609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72877</xdr:rowOff>
    </xdr:from>
    <xdr:ext cx="534377" cy="259045"/>
    <xdr:sp macro="" textlink="">
      <xdr:nvSpPr>
        <xdr:cNvPr id="313" name="補助費等該当値テキスト">
          <a:extLst>
            <a:ext uri="{FF2B5EF4-FFF2-40B4-BE49-F238E27FC236}">
              <a16:creationId xmlns:a16="http://schemas.microsoft.com/office/drawing/2014/main" id="{00000000-0008-0000-0600-000039010000}"/>
            </a:ext>
          </a:extLst>
        </xdr:cNvPr>
        <xdr:cNvSpPr txBox="1"/>
      </xdr:nvSpPr>
      <xdr:spPr>
        <a:xfrm>
          <a:off x="10528300" y="6073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82220</xdr:rowOff>
    </xdr:from>
    <xdr:to>
      <xdr:col>50</xdr:col>
      <xdr:colOff>165100</xdr:colOff>
      <xdr:row>36</xdr:row>
      <xdr:rowOff>12370</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9588500" y="6082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3497</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9372111" y="6175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101727</xdr:rowOff>
    </xdr:from>
    <xdr:to>
      <xdr:col>46</xdr:col>
      <xdr:colOff>38100</xdr:colOff>
      <xdr:row>36</xdr:row>
      <xdr:rowOff>31877</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8699500" y="6102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23004</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8483111" y="6195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126378</xdr:rowOff>
    </xdr:from>
    <xdr:to>
      <xdr:col>41</xdr:col>
      <xdr:colOff>101600</xdr:colOff>
      <xdr:row>36</xdr:row>
      <xdr:rowOff>56528</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7810500" y="612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47655</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7594111" y="6219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82537</xdr:rowOff>
    </xdr:from>
    <xdr:to>
      <xdr:col>36</xdr:col>
      <xdr:colOff>165100</xdr:colOff>
      <xdr:row>36</xdr:row>
      <xdr:rowOff>12687</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6921500" y="608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3814</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705111" y="6176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a:extLst>
            <a:ext uri="{FF2B5EF4-FFF2-40B4-BE49-F238E27FC236}">
              <a16:creationId xmlns:a16="http://schemas.microsoft.com/office/drawing/2014/main" id="{00000000-0008-0000-06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111285</xdr:rowOff>
    </xdr:from>
    <xdr:to>
      <xdr:col>54</xdr:col>
      <xdr:colOff>189865</xdr:colOff>
      <xdr:row>57</xdr:row>
      <xdr:rowOff>110782</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flipV="1">
          <a:off x="10475595" y="8683785"/>
          <a:ext cx="1270" cy="1199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114609</xdr:rowOff>
    </xdr:from>
    <xdr:ext cx="534377" cy="259045"/>
    <xdr:sp macro="" textlink="">
      <xdr:nvSpPr>
        <xdr:cNvPr id="342" name="普通建設事業費最小値テキスト">
          <a:extLst>
            <a:ext uri="{FF2B5EF4-FFF2-40B4-BE49-F238E27FC236}">
              <a16:creationId xmlns:a16="http://schemas.microsoft.com/office/drawing/2014/main" id="{00000000-0008-0000-0600-000056010000}"/>
            </a:ext>
          </a:extLst>
        </xdr:cNvPr>
        <xdr:cNvSpPr txBox="1"/>
      </xdr:nvSpPr>
      <xdr:spPr>
        <a:xfrm>
          <a:off x="10528300" y="9887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110782</xdr:rowOff>
    </xdr:from>
    <xdr:to>
      <xdr:col>55</xdr:col>
      <xdr:colOff>88900</xdr:colOff>
      <xdr:row>57</xdr:row>
      <xdr:rowOff>110782</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9883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57962</xdr:rowOff>
    </xdr:from>
    <xdr:ext cx="599010" cy="259045"/>
    <xdr:sp macro="" textlink="">
      <xdr:nvSpPr>
        <xdr:cNvPr id="344" name="普通建設事業費最大値テキスト">
          <a:extLst>
            <a:ext uri="{FF2B5EF4-FFF2-40B4-BE49-F238E27FC236}">
              <a16:creationId xmlns:a16="http://schemas.microsoft.com/office/drawing/2014/main" id="{00000000-0008-0000-0600-000058010000}"/>
            </a:ext>
          </a:extLst>
        </xdr:cNvPr>
        <xdr:cNvSpPr txBox="1"/>
      </xdr:nvSpPr>
      <xdr:spPr>
        <a:xfrm>
          <a:off x="10528300" y="8459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111285</xdr:rowOff>
    </xdr:from>
    <xdr:to>
      <xdr:col>55</xdr:col>
      <xdr:colOff>88900</xdr:colOff>
      <xdr:row>50</xdr:row>
      <xdr:rowOff>111285</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868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163651</xdr:rowOff>
    </xdr:from>
    <xdr:to>
      <xdr:col>55</xdr:col>
      <xdr:colOff>0</xdr:colOff>
      <xdr:row>55</xdr:row>
      <xdr:rowOff>45283</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9639300" y="9250501"/>
          <a:ext cx="838200" cy="224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66378</xdr:rowOff>
    </xdr:from>
    <xdr:ext cx="534377" cy="259045"/>
    <xdr:sp macro="" textlink="">
      <xdr:nvSpPr>
        <xdr:cNvPr id="347" name="普通建設事業費平均値テキスト">
          <a:extLst>
            <a:ext uri="{FF2B5EF4-FFF2-40B4-BE49-F238E27FC236}">
              <a16:creationId xmlns:a16="http://schemas.microsoft.com/office/drawing/2014/main" id="{00000000-0008-0000-0600-00005B010000}"/>
            </a:ext>
          </a:extLst>
        </xdr:cNvPr>
        <xdr:cNvSpPr txBox="1"/>
      </xdr:nvSpPr>
      <xdr:spPr>
        <a:xfrm>
          <a:off x="10528300" y="94961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87951</xdr:rowOff>
    </xdr:from>
    <xdr:to>
      <xdr:col>55</xdr:col>
      <xdr:colOff>50800</xdr:colOff>
      <xdr:row>56</xdr:row>
      <xdr:rowOff>18101</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10426700" y="951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45283</xdr:rowOff>
    </xdr:from>
    <xdr:to>
      <xdr:col>50</xdr:col>
      <xdr:colOff>114300</xdr:colOff>
      <xdr:row>55</xdr:row>
      <xdr:rowOff>126578</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8750300" y="9475033"/>
          <a:ext cx="889000" cy="81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93558</xdr:rowOff>
    </xdr:from>
    <xdr:to>
      <xdr:col>50</xdr:col>
      <xdr:colOff>165100</xdr:colOff>
      <xdr:row>56</xdr:row>
      <xdr:rowOff>23708</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9588500" y="9523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14835</xdr:rowOff>
    </xdr:from>
    <xdr:ext cx="534377"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9372111" y="9616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126578</xdr:rowOff>
    </xdr:from>
    <xdr:to>
      <xdr:col>45</xdr:col>
      <xdr:colOff>177800</xdr:colOff>
      <xdr:row>56</xdr:row>
      <xdr:rowOff>54380</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7861300" y="9556328"/>
          <a:ext cx="889000" cy="99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85385</xdr:rowOff>
    </xdr:from>
    <xdr:to>
      <xdr:col>46</xdr:col>
      <xdr:colOff>38100</xdr:colOff>
      <xdr:row>56</xdr:row>
      <xdr:rowOff>15535</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8699500" y="9515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6662</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8483111" y="9607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113977</xdr:rowOff>
    </xdr:from>
    <xdr:to>
      <xdr:col>41</xdr:col>
      <xdr:colOff>50800</xdr:colOff>
      <xdr:row>56</xdr:row>
      <xdr:rowOff>54380</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6972300" y="9200827"/>
          <a:ext cx="889000" cy="454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104222</xdr:rowOff>
    </xdr:from>
    <xdr:to>
      <xdr:col>41</xdr:col>
      <xdr:colOff>101600</xdr:colOff>
      <xdr:row>56</xdr:row>
      <xdr:rowOff>34372</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7810500" y="953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50899</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7594111" y="9309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133208</xdr:rowOff>
    </xdr:from>
    <xdr:to>
      <xdr:col>36</xdr:col>
      <xdr:colOff>165100</xdr:colOff>
      <xdr:row>55</xdr:row>
      <xdr:rowOff>63358</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6921500" y="939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54485</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6705111" y="9484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112851</xdr:rowOff>
    </xdr:from>
    <xdr:to>
      <xdr:col>55</xdr:col>
      <xdr:colOff>50800</xdr:colOff>
      <xdr:row>54</xdr:row>
      <xdr:rowOff>43001</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10426700" y="9199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135728</xdr:rowOff>
    </xdr:from>
    <xdr:ext cx="599010" cy="259045"/>
    <xdr:sp macro="" textlink="">
      <xdr:nvSpPr>
        <xdr:cNvPr id="366" name="普通建設事業費該当値テキスト">
          <a:extLst>
            <a:ext uri="{FF2B5EF4-FFF2-40B4-BE49-F238E27FC236}">
              <a16:creationId xmlns:a16="http://schemas.microsoft.com/office/drawing/2014/main" id="{00000000-0008-0000-0600-00006E010000}"/>
            </a:ext>
          </a:extLst>
        </xdr:cNvPr>
        <xdr:cNvSpPr txBox="1"/>
      </xdr:nvSpPr>
      <xdr:spPr>
        <a:xfrm>
          <a:off x="10528300" y="9051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165933</xdr:rowOff>
    </xdr:from>
    <xdr:to>
      <xdr:col>50</xdr:col>
      <xdr:colOff>165100</xdr:colOff>
      <xdr:row>55</xdr:row>
      <xdr:rowOff>96083</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9588500" y="9424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112610</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372111" y="9199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75778</xdr:rowOff>
    </xdr:from>
    <xdr:to>
      <xdr:col>46</xdr:col>
      <xdr:colOff>38100</xdr:colOff>
      <xdr:row>56</xdr:row>
      <xdr:rowOff>5928</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8699500" y="9505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22455</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483111" y="9280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3580</xdr:rowOff>
    </xdr:from>
    <xdr:to>
      <xdr:col>41</xdr:col>
      <xdr:colOff>101600</xdr:colOff>
      <xdr:row>56</xdr:row>
      <xdr:rowOff>105180</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7810500" y="960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96307</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594111" y="9697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63177</xdr:rowOff>
    </xdr:from>
    <xdr:to>
      <xdr:col>36</xdr:col>
      <xdr:colOff>165100</xdr:colOff>
      <xdr:row>53</xdr:row>
      <xdr:rowOff>164777</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6921500" y="9150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52</xdr:row>
      <xdr:rowOff>9854</xdr:rowOff>
    </xdr:from>
    <xdr:ext cx="599010"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672795" y="8925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a:extLst>
            <a:ext uri="{FF2B5EF4-FFF2-40B4-BE49-F238E27FC236}">
              <a16:creationId xmlns:a16="http://schemas.microsoft.com/office/drawing/2014/main" id="{00000000-0008-0000-06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52133</xdr:rowOff>
    </xdr:from>
    <xdr:to>
      <xdr:col>54</xdr:col>
      <xdr:colOff>189865</xdr:colOff>
      <xdr:row>79</xdr:row>
      <xdr:rowOff>44450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10475595" y="12053633"/>
          <a:ext cx="1270" cy="1535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9" name="普通建設事業費 （ うち新規整備　）最小値テキスト">
          <a:extLst>
            <a:ext uri="{FF2B5EF4-FFF2-40B4-BE49-F238E27FC236}">
              <a16:creationId xmlns:a16="http://schemas.microsoft.com/office/drawing/2014/main" id="{00000000-0008-0000-0600-00008F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170260</xdr:rowOff>
    </xdr:from>
    <xdr:ext cx="599010" cy="259045"/>
    <xdr:sp macro="" textlink="">
      <xdr:nvSpPr>
        <xdr:cNvPr id="401" name="普通建設事業費 （ うち新規整備　）最大値テキスト">
          <a:extLst>
            <a:ext uri="{FF2B5EF4-FFF2-40B4-BE49-F238E27FC236}">
              <a16:creationId xmlns:a16="http://schemas.microsoft.com/office/drawing/2014/main" id="{00000000-0008-0000-0600-000091010000}"/>
            </a:ext>
          </a:extLst>
        </xdr:cNvPr>
        <xdr:cNvSpPr txBox="1"/>
      </xdr:nvSpPr>
      <xdr:spPr>
        <a:xfrm>
          <a:off x="10528300" y="11828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52133</xdr:rowOff>
    </xdr:from>
    <xdr:to>
      <xdr:col>55</xdr:col>
      <xdr:colOff>88900</xdr:colOff>
      <xdr:row>70</xdr:row>
      <xdr:rowOff>52133</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2053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4611</xdr:rowOff>
    </xdr:from>
    <xdr:to>
      <xdr:col>55</xdr:col>
      <xdr:colOff>0</xdr:colOff>
      <xdr:row>78</xdr:row>
      <xdr:rowOff>23813</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9639300" y="13377711"/>
          <a:ext cx="838200" cy="19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144823</xdr:rowOff>
    </xdr:from>
    <xdr:ext cx="534377" cy="259045"/>
    <xdr:sp macro="" textlink="">
      <xdr:nvSpPr>
        <xdr:cNvPr id="404" name="普通建設事業費 （ うち新規整備　）平均値テキスト">
          <a:extLst>
            <a:ext uri="{FF2B5EF4-FFF2-40B4-BE49-F238E27FC236}">
              <a16:creationId xmlns:a16="http://schemas.microsoft.com/office/drawing/2014/main" id="{00000000-0008-0000-0600-000094010000}"/>
            </a:ext>
          </a:extLst>
        </xdr:cNvPr>
        <xdr:cNvSpPr txBox="1"/>
      </xdr:nvSpPr>
      <xdr:spPr>
        <a:xfrm>
          <a:off x="10528300" y="131750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121946</xdr:rowOff>
    </xdr:from>
    <xdr:to>
      <xdr:col>55</xdr:col>
      <xdr:colOff>50800</xdr:colOff>
      <xdr:row>78</xdr:row>
      <xdr:rowOff>52096</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10426700" y="1332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23813</xdr:rowOff>
    </xdr:from>
    <xdr:to>
      <xdr:col>50</xdr:col>
      <xdr:colOff>114300</xdr:colOff>
      <xdr:row>78</xdr:row>
      <xdr:rowOff>134925</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8750300" y="13396913"/>
          <a:ext cx="889000" cy="111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76112</xdr:rowOff>
    </xdr:from>
    <xdr:to>
      <xdr:col>50</xdr:col>
      <xdr:colOff>165100</xdr:colOff>
      <xdr:row>78</xdr:row>
      <xdr:rowOff>6262</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9588500" y="13277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22789</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9372111" y="13052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134925</xdr:rowOff>
    </xdr:from>
    <xdr:to>
      <xdr:col>45</xdr:col>
      <xdr:colOff>177800</xdr:colOff>
      <xdr:row>79</xdr:row>
      <xdr:rowOff>2070</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7861300" y="13508025"/>
          <a:ext cx="889000" cy="38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108610</xdr:rowOff>
    </xdr:from>
    <xdr:to>
      <xdr:col>46</xdr:col>
      <xdr:colOff>38100</xdr:colOff>
      <xdr:row>78</xdr:row>
      <xdr:rowOff>38760</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8699500" y="1331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55287</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8483111" y="13085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72</xdr:row>
      <xdr:rowOff>108382</xdr:rowOff>
    </xdr:from>
    <xdr:to>
      <xdr:col>41</xdr:col>
      <xdr:colOff>50800</xdr:colOff>
      <xdr:row>79</xdr:row>
      <xdr:rowOff>2070</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6972300" y="12452782"/>
          <a:ext cx="889000" cy="1093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74016</xdr:rowOff>
    </xdr:from>
    <xdr:to>
      <xdr:col>41</xdr:col>
      <xdr:colOff>101600</xdr:colOff>
      <xdr:row>78</xdr:row>
      <xdr:rowOff>4166</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7810500" y="13275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20693</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594111" y="13050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87402</xdr:rowOff>
    </xdr:from>
    <xdr:to>
      <xdr:col>36</xdr:col>
      <xdr:colOff>165100</xdr:colOff>
      <xdr:row>76</xdr:row>
      <xdr:rowOff>17552</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6921500" y="12946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8678</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05111" y="1303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125261</xdr:rowOff>
    </xdr:from>
    <xdr:to>
      <xdr:col>55</xdr:col>
      <xdr:colOff>50800</xdr:colOff>
      <xdr:row>78</xdr:row>
      <xdr:rowOff>55411</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10426700" y="13326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103688</xdr:rowOff>
    </xdr:from>
    <xdr:ext cx="534377" cy="259045"/>
    <xdr:sp macro="" textlink="">
      <xdr:nvSpPr>
        <xdr:cNvPr id="423" name="普通建設事業費 （ うち新規整備　）該当値テキスト">
          <a:extLst>
            <a:ext uri="{FF2B5EF4-FFF2-40B4-BE49-F238E27FC236}">
              <a16:creationId xmlns:a16="http://schemas.microsoft.com/office/drawing/2014/main" id="{00000000-0008-0000-0600-0000A7010000}"/>
            </a:ext>
          </a:extLst>
        </xdr:cNvPr>
        <xdr:cNvSpPr txBox="1"/>
      </xdr:nvSpPr>
      <xdr:spPr>
        <a:xfrm>
          <a:off x="10528300" y="13305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144463</xdr:rowOff>
    </xdr:from>
    <xdr:to>
      <xdr:col>50</xdr:col>
      <xdr:colOff>165100</xdr:colOff>
      <xdr:row>78</xdr:row>
      <xdr:rowOff>74613</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9588500" y="13346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65740</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9372111" y="13438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84125</xdr:rowOff>
    </xdr:from>
    <xdr:to>
      <xdr:col>46</xdr:col>
      <xdr:colOff>38100</xdr:colOff>
      <xdr:row>79</xdr:row>
      <xdr:rowOff>14275</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8699500" y="13457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5402</xdr:rowOff>
    </xdr:from>
    <xdr:ext cx="469744"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515428" y="13549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122720</xdr:rowOff>
    </xdr:from>
    <xdr:to>
      <xdr:col>41</xdr:col>
      <xdr:colOff>101600</xdr:colOff>
      <xdr:row>79</xdr:row>
      <xdr:rowOff>52870</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7810500" y="13495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43997</xdr:rowOff>
    </xdr:from>
    <xdr:ext cx="469744"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626428" y="13588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72</xdr:row>
      <xdr:rowOff>57582</xdr:rowOff>
    </xdr:from>
    <xdr:to>
      <xdr:col>36</xdr:col>
      <xdr:colOff>165100</xdr:colOff>
      <xdr:row>72</xdr:row>
      <xdr:rowOff>159182</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6921500" y="12401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71</xdr:row>
      <xdr:rowOff>4259</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6705111" y="12177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a:extLst>
            <a:ext uri="{FF2B5EF4-FFF2-40B4-BE49-F238E27FC236}">
              <a16:creationId xmlns:a16="http://schemas.microsoft.com/office/drawing/2014/main" id="{00000000-0008-0000-06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1070</xdr:rowOff>
    </xdr:from>
    <xdr:to>
      <xdr:col>54</xdr:col>
      <xdr:colOff>189865</xdr:colOff>
      <xdr:row>99</xdr:row>
      <xdr:rowOff>49915</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10475595" y="15603020"/>
          <a:ext cx="1270" cy="1420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53742</xdr:rowOff>
    </xdr:from>
    <xdr:ext cx="469744" cy="259045"/>
    <xdr:sp macro="" textlink="">
      <xdr:nvSpPr>
        <xdr:cNvPr id="458" name="普通建設事業費 （ うち更新整備　）最小値テキスト">
          <a:extLst>
            <a:ext uri="{FF2B5EF4-FFF2-40B4-BE49-F238E27FC236}">
              <a16:creationId xmlns:a16="http://schemas.microsoft.com/office/drawing/2014/main" id="{00000000-0008-0000-0600-0000CA010000}"/>
            </a:ext>
          </a:extLst>
        </xdr:cNvPr>
        <xdr:cNvSpPr txBox="1"/>
      </xdr:nvSpPr>
      <xdr:spPr>
        <a:xfrm>
          <a:off x="10528300" y="17027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49915</xdr:rowOff>
    </xdr:from>
    <xdr:to>
      <xdr:col>55</xdr:col>
      <xdr:colOff>88900</xdr:colOff>
      <xdr:row>99</xdr:row>
      <xdr:rowOff>49915</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7023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119197</xdr:rowOff>
    </xdr:from>
    <xdr:ext cx="599010" cy="259045"/>
    <xdr:sp macro="" textlink="">
      <xdr:nvSpPr>
        <xdr:cNvPr id="460" name="普通建設事業費 （ うち更新整備　）最大値テキスト">
          <a:extLst>
            <a:ext uri="{FF2B5EF4-FFF2-40B4-BE49-F238E27FC236}">
              <a16:creationId xmlns:a16="http://schemas.microsoft.com/office/drawing/2014/main" id="{00000000-0008-0000-0600-0000CC010000}"/>
            </a:ext>
          </a:extLst>
        </xdr:cNvPr>
        <xdr:cNvSpPr txBox="1"/>
      </xdr:nvSpPr>
      <xdr:spPr>
        <a:xfrm>
          <a:off x="10528300" y="15378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1070</xdr:rowOff>
    </xdr:from>
    <xdr:to>
      <xdr:col>55</xdr:col>
      <xdr:colOff>88900</xdr:colOff>
      <xdr:row>91</xdr:row>
      <xdr:rowOff>1070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560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134931</xdr:rowOff>
    </xdr:from>
    <xdr:to>
      <xdr:col>55</xdr:col>
      <xdr:colOff>0</xdr:colOff>
      <xdr:row>96</xdr:row>
      <xdr:rowOff>22276</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9639300" y="16251231"/>
          <a:ext cx="838200" cy="230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102695</xdr:rowOff>
    </xdr:from>
    <xdr:ext cx="534377" cy="259045"/>
    <xdr:sp macro="" textlink="">
      <xdr:nvSpPr>
        <xdr:cNvPr id="463" name="普通建設事業費 （ うち更新整備　）平均値テキスト">
          <a:extLst>
            <a:ext uri="{FF2B5EF4-FFF2-40B4-BE49-F238E27FC236}">
              <a16:creationId xmlns:a16="http://schemas.microsoft.com/office/drawing/2014/main" id="{00000000-0008-0000-0600-0000CF010000}"/>
            </a:ext>
          </a:extLst>
        </xdr:cNvPr>
        <xdr:cNvSpPr txBox="1"/>
      </xdr:nvSpPr>
      <xdr:spPr>
        <a:xfrm>
          <a:off x="10528300" y="165618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124268</xdr:rowOff>
    </xdr:from>
    <xdr:to>
      <xdr:col>55</xdr:col>
      <xdr:colOff>50800</xdr:colOff>
      <xdr:row>97</xdr:row>
      <xdr:rowOff>54418</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10426700" y="16583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22276</xdr:rowOff>
    </xdr:from>
    <xdr:to>
      <xdr:col>50</xdr:col>
      <xdr:colOff>114300</xdr:colOff>
      <xdr:row>96</xdr:row>
      <xdr:rowOff>162550</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8750300" y="16481476"/>
          <a:ext cx="889000" cy="140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161356</xdr:rowOff>
    </xdr:from>
    <xdr:to>
      <xdr:col>50</xdr:col>
      <xdr:colOff>165100</xdr:colOff>
      <xdr:row>97</xdr:row>
      <xdr:rowOff>91506</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9588500" y="1662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82633</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372111" y="16713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162550</xdr:rowOff>
    </xdr:from>
    <xdr:to>
      <xdr:col>45</xdr:col>
      <xdr:colOff>177800</xdr:colOff>
      <xdr:row>97</xdr:row>
      <xdr:rowOff>2583</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7861300" y="16621750"/>
          <a:ext cx="889000" cy="11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138712</xdr:rowOff>
    </xdr:from>
    <xdr:to>
      <xdr:col>46</xdr:col>
      <xdr:colOff>38100</xdr:colOff>
      <xdr:row>97</xdr:row>
      <xdr:rowOff>68862</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8699500" y="1659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59989</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8483111" y="16690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2583</xdr:rowOff>
    </xdr:from>
    <xdr:to>
      <xdr:col>41</xdr:col>
      <xdr:colOff>50800</xdr:colOff>
      <xdr:row>97</xdr:row>
      <xdr:rowOff>85782</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6972300" y="16633233"/>
          <a:ext cx="889000" cy="83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11579</xdr:rowOff>
    </xdr:from>
    <xdr:to>
      <xdr:col>41</xdr:col>
      <xdr:colOff>101600</xdr:colOff>
      <xdr:row>97</xdr:row>
      <xdr:rowOff>113179</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7810500" y="16642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104306</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594111" y="16734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94931</xdr:rowOff>
    </xdr:from>
    <xdr:to>
      <xdr:col>36</xdr:col>
      <xdr:colOff>165100</xdr:colOff>
      <xdr:row>98</xdr:row>
      <xdr:rowOff>25081</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6921500" y="1672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16208</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05111" y="16818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84131</xdr:rowOff>
    </xdr:from>
    <xdr:to>
      <xdr:col>55</xdr:col>
      <xdr:colOff>50800</xdr:colOff>
      <xdr:row>95</xdr:row>
      <xdr:rowOff>14281</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10426700" y="16200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107008</xdr:rowOff>
    </xdr:from>
    <xdr:ext cx="534377" cy="259045"/>
    <xdr:sp macro="" textlink="">
      <xdr:nvSpPr>
        <xdr:cNvPr id="482" name="普通建設事業費 （ うち更新整備　）該当値テキスト">
          <a:extLst>
            <a:ext uri="{FF2B5EF4-FFF2-40B4-BE49-F238E27FC236}">
              <a16:creationId xmlns:a16="http://schemas.microsoft.com/office/drawing/2014/main" id="{00000000-0008-0000-0600-0000E2010000}"/>
            </a:ext>
          </a:extLst>
        </xdr:cNvPr>
        <xdr:cNvSpPr txBox="1"/>
      </xdr:nvSpPr>
      <xdr:spPr>
        <a:xfrm>
          <a:off x="10528300" y="16051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142926</xdr:rowOff>
    </xdr:from>
    <xdr:to>
      <xdr:col>50</xdr:col>
      <xdr:colOff>165100</xdr:colOff>
      <xdr:row>96</xdr:row>
      <xdr:rowOff>73076</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9588500" y="1643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89603</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372111" y="16205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111750</xdr:rowOff>
    </xdr:from>
    <xdr:to>
      <xdr:col>46</xdr:col>
      <xdr:colOff>38100</xdr:colOff>
      <xdr:row>97</xdr:row>
      <xdr:rowOff>41900</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8699500" y="1657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58427</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483111" y="16346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123233</xdr:rowOff>
    </xdr:from>
    <xdr:to>
      <xdr:col>41</xdr:col>
      <xdr:colOff>101600</xdr:colOff>
      <xdr:row>97</xdr:row>
      <xdr:rowOff>53383</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7810500" y="16582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69910</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594111" y="16357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34982</xdr:rowOff>
    </xdr:from>
    <xdr:to>
      <xdr:col>36</xdr:col>
      <xdr:colOff>165100</xdr:colOff>
      <xdr:row>97</xdr:row>
      <xdr:rowOff>136582</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6921500" y="16665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153109</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6705111" y="16440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a:extLst>
            <a:ext uri="{FF2B5EF4-FFF2-40B4-BE49-F238E27FC236}">
              <a16:creationId xmlns:a16="http://schemas.microsoft.com/office/drawing/2014/main" id="{00000000-0008-0000-06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104245</xdr:rowOff>
    </xdr:from>
    <xdr:to>
      <xdr:col>85</xdr:col>
      <xdr:colOff>126364</xdr:colOff>
      <xdr:row>39</xdr:row>
      <xdr:rowOff>98878</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6317595" y="5247745"/>
          <a:ext cx="1269" cy="1537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7" name="災害復旧事業費最小値テキスト">
          <a:extLst>
            <a:ext uri="{FF2B5EF4-FFF2-40B4-BE49-F238E27FC236}">
              <a16:creationId xmlns:a16="http://schemas.microsoft.com/office/drawing/2014/main" id="{00000000-0008-0000-0600-000005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50922</xdr:rowOff>
    </xdr:from>
    <xdr:ext cx="599010" cy="259045"/>
    <xdr:sp macro="" textlink="">
      <xdr:nvSpPr>
        <xdr:cNvPr id="519" name="災害復旧事業費最大値テキスト">
          <a:extLst>
            <a:ext uri="{FF2B5EF4-FFF2-40B4-BE49-F238E27FC236}">
              <a16:creationId xmlns:a16="http://schemas.microsoft.com/office/drawing/2014/main" id="{00000000-0008-0000-0600-000007020000}"/>
            </a:ext>
          </a:extLst>
        </xdr:cNvPr>
        <xdr:cNvSpPr txBox="1"/>
      </xdr:nvSpPr>
      <xdr:spPr>
        <a:xfrm>
          <a:off x="16370300" y="5022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104245</xdr:rowOff>
    </xdr:from>
    <xdr:to>
      <xdr:col>86</xdr:col>
      <xdr:colOff>25400</xdr:colOff>
      <xdr:row>30</xdr:row>
      <xdr:rowOff>104245</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6230600" y="5247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22940</xdr:rowOff>
    </xdr:from>
    <xdr:to>
      <xdr:col>85</xdr:col>
      <xdr:colOff>127000</xdr:colOff>
      <xdr:row>39</xdr:row>
      <xdr:rowOff>52179</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5481300" y="6709490"/>
          <a:ext cx="838200" cy="29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157943</xdr:rowOff>
    </xdr:from>
    <xdr:ext cx="469744" cy="259045"/>
    <xdr:sp macro="" textlink="">
      <xdr:nvSpPr>
        <xdr:cNvPr id="522" name="災害復旧事業費平均値テキスト">
          <a:extLst>
            <a:ext uri="{FF2B5EF4-FFF2-40B4-BE49-F238E27FC236}">
              <a16:creationId xmlns:a16="http://schemas.microsoft.com/office/drawing/2014/main" id="{00000000-0008-0000-0600-00000A020000}"/>
            </a:ext>
          </a:extLst>
        </xdr:cNvPr>
        <xdr:cNvSpPr txBox="1"/>
      </xdr:nvSpPr>
      <xdr:spPr>
        <a:xfrm>
          <a:off x="16370300" y="65015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135066</xdr:rowOff>
    </xdr:from>
    <xdr:to>
      <xdr:col>85</xdr:col>
      <xdr:colOff>177800</xdr:colOff>
      <xdr:row>39</xdr:row>
      <xdr:rowOff>65216</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6268700" y="6650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22940</xdr:rowOff>
    </xdr:from>
    <xdr:to>
      <xdr:col>81</xdr:col>
      <xdr:colOff>50800</xdr:colOff>
      <xdr:row>39</xdr:row>
      <xdr:rowOff>58885</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flipV="1">
          <a:off x="14592300" y="6709490"/>
          <a:ext cx="889000" cy="35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155433</xdr:rowOff>
    </xdr:from>
    <xdr:to>
      <xdr:col>81</xdr:col>
      <xdr:colOff>101600</xdr:colOff>
      <xdr:row>39</xdr:row>
      <xdr:rowOff>85583</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5430500" y="667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76710</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5246428" y="6763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58885</xdr:rowOff>
    </xdr:from>
    <xdr:to>
      <xdr:col>76</xdr:col>
      <xdr:colOff>114300</xdr:colOff>
      <xdr:row>39</xdr:row>
      <xdr:rowOff>98878</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flipV="1">
          <a:off x="13703300" y="6745435"/>
          <a:ext cx="889000" cy="39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7921</xdr:rowOff>
    </xdr:from>
    <xdr:to>
      <xdr:col>76</xdr:col>
      <xdr:colOff>165100</xdr:colOff>
      <xdr:row>39</xdr:row>
      <xdr:rowOff>109521</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4541500" y="669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126048</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4357428" y="6469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98715</xdr:rowOff>
    </xdr:from>
    <xdr:to>
      <xdr:col>71</xdr:col>
      <xdr:colOff>177800</xdr:colOff>
      <xdr:row>39</xdr:row>
      <xdr:rowOff>98878</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a:off x="12814300" y="6785265"/>
          <a:ext cx="889000" cy="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20603</xdr:rowOff>
    </xdr:from>
    <xdr:to>
      <xdr:col>72</xdr:col>
      <xdr:colOff>38100</xdr:colOff>
      <xdr:row>39</xdr:row>
      <xdr:rowOff>122203</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3652500" y="6707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138730</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468428" y="6482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152516</xdr:rowOff>
    </xdr:from>
    <xdr:to>
      <xdr:col>67</xdr:col>
      <xdr:colOff>101600</xdr:colOff>
      <xdr:row>39</xdr:row>
      <xdr:rowOff>82666</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2763500" y="6667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99193</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579428" y="6442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1379</xdr:rowOff>
    </xdr:from>
    <xdr:to>
      <xdr:col>85</xdr:col>
      <xdr:colOff>177800</xdr:colOff>
      <xdr:row>39</xdr:row>
      <xdr:rowOff>102979</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6268700" y="6687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113493</xdr:rowOff>
    </xdr:from>
    <xdr:ext cx="469744" cy="259045"/>
    <xdr:sp macro="" textlink="">
      <xdr:nvSpPr>
        <xdr:cNvPr id="541" name="災害復旧事業費該当値テキスト">
          <a:extLst>
            <a:ext uri="{FF2B5EF4-FFF2-40B4-BE49-F238E27FC236}">
              <a16:creationId xmlns:a16="http://schemas.microsoft.com/office/drawing/2014/main" id="{00000000-0008-0000-0600-00001D020000}"/>
            </a:ext>
          </a:extLst>
        </xdr:cNvPr>
        <xdr:cNvSpPr txBox="1"/>
      </xdr:nvSpPr>
      <xdr:spPr>
        <a:xfrm>
          <a:off x="16370300" y="6628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143590</xdr:rowOff>
    </xdr:from>
    <xdr:to>
      <xdr:col>81</xdr:col>
      <xdr:colOff>101600</xdr:colOff>
      <xdr:row>39</xdr:row>
      <xdr:rowOff>73740</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5430500" y="6658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90267</xdr:rowOff>
    </xdr:from>
    <xdr:ext cx="469744"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5246428" y="6433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8085</xdr:rowOff>
    </xdr:from>
    <xdr:to>
      <xdr:col>76</xdr:col>
      <xdr:colOff>165100</xdr:colOff>
      <xdr:row>39</xdr:row>
      <xdr:rowOff>109685</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4541500" y="6694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100812</xdr:rowOff>
    </xdr:from>
    <xdr:ext cx="469744"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4357428" y="6787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47915</xdr:rowOff>
    </xdr:from>
    <xdr:to>
      <xdr:col>67</xdr:col>
      <xdr:colOff>101600</xdr:colOff>
      <xdr:row>39</xdr:row>
      <xdr:rowOff>149515</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2763500" y="673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140642</xdr:rowOff>
    </xdr:from>
    <xdr:ext cx="313932"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657333" y="682719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a:extLst>
            <a:ext uri="{FF2B5EF4-FFF2-40B4-BE49-F238E27FC236}">
              <a16:creationId xmlns:a16="http://schemas.microsoft.com/office/drawing/2014/main" id="{00000000-0008-0000-06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a:extLst>
            <a:ext uri="{FF2B5EF4-FFF2-40B4-BE49-F238E27FC236}">
              <a16:creationId xmlns:a16="http://schemas.microsoft.com/office/drawing/2014/main" id="{00000000-0008-0000-0600-000036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a:extLst>
            <a:ext uri="{FF2B5EF4-FFF2-40B4-BE49-F238E27FC236}">
              <a16:creationId xmlns:a16="http://schemas.microsoft.com/office/drawing/2014/main" id="{00000000-0008-0000-0600-000038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a:extLst>
            <a:ext uri="{FF2B5EF4-FFF2-40B4-BE49-F238E27FC236}">
              <a16:creationId xmlns:a16="http://schemas.microsoft.com/office/drawing/2014/main" id="{00000000-0008-0000-0600-00003B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a:extLst>
            <a:ext uri="{FF2B5EF4-FFF2-40B4-BE49-F238E27FC236}">
              <a16:creationId xmlns:a16="http://schemas.microsoft.com/office/drawing/2014/main" id="{00000000-0008-0000-0600-00004E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a:extLst>
            <a:ext uri="{FF2B5EF4-FFF2-40B4-BE49-F238E27FC236}">
              <a16:creationId xmlns:a16="http://schemas.microsoft.com/office/drawing/2014/main" id="{00000000-0008-0000-0600-00006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67119</xdr:rowOff>
    </xdr:from>
    <xdr:to>
      <xdr:col>85</xdr:col>
      <xdr:colOff>126364</xdr:colOff>
      <xdr:row>77</xdr:row>
      <xdr:rowOff>169063</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6317595" y="12068619"/>
          <a:ext cx="1269" cy="1302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1440</xdr:rowOff>
    </xdr:from>
    <xdr:ext cx="534377" cy="259045"/>
    <xdr:sp macro="" textlink="">
      <xdr:nvSpPr>
        <xdr:cNvPr id="623" name="公債費最小値テキスト">
          <a:extLst>
            <a:ext uri="{FF2B5EF4-FFF2-40B4-BE49-F238E27FC236}">
              <a16:creationId xmlns:a16="http://schemas.microsoft.com/office/drawing/2014/main" id="{00000000-0008-0000-0600-00006F020000}"/>
            </a:ext>
          </a:extLst>
        </xdr:cNvPr>
        <xdr:cNvSpPr txBox="1"/>
      </xdr:nvSpPr>
      <xdr:spPr>
        <a:xfrm>
          <a:off x="16370300" y="13374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169063</xdr:rowOff>
    </xdr:from>
    <xdr:to>
      <xdr:col>86</xdr:col>
      <xdr:colOff>25400</xdr:colOff>
      <xdr:row>77</xdr:row>
      <xdr:rowOff>169063</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3370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13796</xdr:rowOff>
    </xdr:from>
    <xdr:ext cx="599010" cy="259045"/>
    <xdr:sp macro="" textlink="">
      <xdr:nvSpPr>
        <xdr:cNvPr id="625" name="公債費最大値テキスト">
          <a:extLst>
            <a:ext uri="{FF2B5EF4-FFF2-40B4-BE49-F238E27FC236}">
              <a16:creationId xmlns:a16="http://schemas.microsoft.com/office/drawing/2014/main" id="{00000000-0008-0000-0600-000071020000}"/>
            </a:ext>
          </a:extLst>
        </xdr:cNvPr>
        <xdr:cNvSpPr txBox="1"/>
      </xdr:nvSpPr>
      <xdr:spPr>
        <a:xfrm>
          <a:off x="16370300" y="11843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67119</xdr:rowOff>
    </xdr:from>
    <xdr:to>
      <xdr:col>86</xdr:col>
      <xdr:colOff>25400</xdr:colOff>
      <xdr:row>70</xdr:row>
      <xdr:rowOff>67119</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6230600" y="12068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170714</xdr:rowOff>
    </xdr:from>
    <xdr:to>
      <xdr:col>85</xdr:col>
      <xdr:colOff>127000</xdr:colOff>
      <xdr:row>73</xdr:row>
      <xdr:rowOff>171259</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5481300" y="12686564"/>
          <a:ext cx="838200" cy="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136517</xdr:rowOff>
    </xdr:from>
    <xdr:ext cx="534377" cy="259045"/>
    <xdr:sp macro="" textlink="">
      <xdr:nvSpPr>
        <xdr:cNvPr id="628" name="公債費平均値テキスト">
          <a:extLst>
            <a:ext uri="{FF2B5EF4-FFF2-40B4-BE49-F238E27FC236}">
              <a16:creationId xmlns:a16="http://schemas.microsoft.com/office/drawing/2014/main" id="{00000000-0008-0000-0600-000074020000}"/>
            </a:ext>
          </a:extLst>
        </xdr:cNvPr>
        <xdr:cNvSpPr txBox="1"/>
      </xdr:nvSpPr>
      <xdr:spPr>
        <a:xfrm>
          <a:off x="16370300" y="128238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158090</xdr:rowOff>
    </xdr:from>
    <xdr:to>
      <xdr:col>85</xdr:col>
      <xdr:colOff>177800</xdr:colOff>
      <xdr:row>75</xdr:row>
      <xdr:rowOff>88240</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6268700" y="1284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166433</xdr:rowOff>
    </xdr:from>
    <xdr:to>
      <xdr:col>81</xdr:col>
      <xdr:colOff>50800</xdr:colOff>
      <xdr:row>73</xdr:row>
      <xdr:rowOff>171259</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4592300" y="12682283"/>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162344</xdr:rowOff>
    </xdr:from>
    <xdr:to>
      <xdr:col>81</xdr:col>
      <xdr:colOff>101600</xdr:colOff>
      <xdr:row>75</xdr:row>
      <xdr:rowOff>92494</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5430500" y="1284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83621</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5214111" y="12942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166433</xdr:rowOff>
    </xdr:from>
    <xdr:to>
      <xdr:col>76</xdr:col>
      <xdr:colOff>114300</xdr:colOff>
      <xdr:row>74</xdr:row>
      <xdr:rowOff>37617</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flipV="1">
          <a:off x="13703300" y="12682283"/>
          <a:ext cx="889000" cy="42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149860</xdr:rowOff>
    </xdr:from>
    <xdr:to>
      <xdr:col>76</xdr:col>
      <xdr:colOff>165100</xdr:colOff>
      <xdr:row>75</xdr:row>
      <xdr:rowOff>80010</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4541500" y="1283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71137</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4325111" y="12929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36055</xdr:rowOff>
    </xdr:from>
    <xdr:to>
      <xdr:col>71</xdr:col>
      <xdr:colOff>177800</xdr:colOff>
      <xdr:row>74</xdr:row>
      <xdr:rowOff>37617</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a:off x="12814300" y="12723355"/>
          <a:ext cx="889000" cy="1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147434</xdr:rowOff>
    </xdr:from>
    <xdr:to>
      <xdr:col>72</xdr:col>
      <xdr:colOff>38100</xdr:colOff>
      <xdr:row>75</xdr:row>
      <xdr:rowOff>77584</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3652500" y="1283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68711</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436111" y="12927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14377</xdr:rowOff>
    </xdr:from>
    <xdr:to>
      <xdr:col>67</xdr:col>
      <xdr:colOff>101600</xdr:colOff>
      <xdr:row>75</xdr:row>
      <xdr:rowOff>115977</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2763500" y="1287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107104</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547111" y="12965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119914</xdr:rowOff>
    </xdr:from>
    <xdr:to>
      <xdr:col>85</xdr:col>
      <xdr:colOff>177800</xdr:colOff>
      <xdr:row>74</xdr:row>
      <xdr:rowOff>50064</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6268700" y="1263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142791</xdr:rowOff>
    </xdr:from>
    <xdr:ext cx="534377" cy="259045"/>
    <xdr:sp macro="" textlink="">
      <xdr:nvSpPr>
        <xdr:cNvPr id="647" name="公債費該当値テキスト">
          <a:extLst>
            <a:ext uri="{FF2B5EF4-FFF2-40B4-BE49-F238E27FC236}">
              <a16:creationId xmlns:a16="http://schemas.microsoft.com/office/drawing/2014/main" id="{00000000-0008-0000-0600-000087020000}"/>
            </a:ext>
          </a:extLst>
        </xdr:cNvPr>
        <xdr:cNvSpPr txBox="1"/>
      </xdr:nvSpPr>
      <xdr:spPr>
        <a:xfrm>
          <a:off x="16370300" y="12487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120459</xdr:rowOff>
    </xdr:from>
    <xdr:to>
      <xdr:col>81</xdr:col>
      <xdr:colOff>101600</xdr:colOff>
      <xdr:row>74</xdr:row>
      <xdr:rowOff>50609</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5430500" y="12636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67136</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5214111" y="12411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115633</xdr:rowOff>
    </xdr:from>
    <xdr:to>
      <xdr:col>76</xdr:col>
      <xdr:colOff>165100</xdr:colOff>
      <xdr:row>74</xdr:row>
      <xdr:rowOff>45783</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4541500" y="12631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62310</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4325111" y="12406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158267</xdr:rowOff>
    </xdr:from>
    <xdr:to>
      <xdr:col>72</xdr:col>
      <xdr:colOff>38100</xdr:colOff>
      <xdr:row>74</xdr:row>
      <xdr:rowOff>88417</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3652500" y="12674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104944</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3436111" y="12449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156705</xdr:rowOff>
    </xdr:from>
    <xdr:to>
      <xdr:col>67</xdr:col>
      <xdr:colOff>101600</xdr:colOff>
      <xdr:row>74</xdr:row>
      <xdr:rowOff>86855</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2763500" y="12672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103382</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547111" y="12447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a:extLst>
            <a:ext uri="{FF2B5EF4-FFF2-40B4-BE49-F238E27FC236}">
              <a16:creationId xmlns:a16="http://schemas.microsoft.com/office/drawing/2014/main" id="{00000000-0008-0000-06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63165</xdr:rowOff>
    </xdr:from>
    <xdr:to>
      <xdr:col>85</xdr:col>
      <xdr:colOff>126364</xdr:colOff>
      <xdr:row>98</xdr:row>
      <xdr:rowOff>132042</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6317595" y="15665115"/>
          <a:ext cx="1269" cy="1269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135869</xdr:rowOff>
    </xdr:from>
    <xdr:ext cx="378565" cy="259045"/>
    <xdr:sp macro="" textlink="">
      <xdr:nvSpPr>
        <xdr:cNvPr id="678" name="積立金最小値テキスト">
          <a:extLst>
            <a:ext uri="{FF2B5EF4-FFF2-40B4-BE49-F238E27FC236}">
              <a16:creationId xmlns:a16="http://schemas.microsoft.com/office/drawing/2014/main" id="{00000000-0008-0000-0600-0000A6020000}"/>
            </a:ext>
          </a:extLst>
        </xdr:cNvPr>
        <xdr:cNvSpPr txBox="1"/>
      </xdr:nvSpPr>
      <xdr:spPr>
        <a:xfrm>
          <a:off x="16370300" y="169379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132042</xdr:rowOff>
    </xdr:from>
    <xdr:to>
      <xdr:col>86</xdr:col>
      <xdr:colOff>25400</xdr:colOff>
      <xdr:row>98</xdr:row>
      <xdr:rowOff>132042</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6934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9842</xdr:rowOff>
    </xdr:from>
    <xdr:ext cx="534377" cy="259045"/>
    <xdr:sp macro="" textlink="">
      <xdr:nvSpPr>
        <xdr:cNvPr id="680" name="積立金最大値テキスト">
          <a:extLst>
            <a:ext uri="{FF2B5EF4-FFF2-40B4-BE49-F238E27FC236}">
              <a16:creationId xmlns:a16="http://schemas.microsoft.com/office/drawing/2014/main" id="{00000000-0008-0000-0600-0000A8020000}"/>
            </a:ext>
          </a:extLst>
        </xdr:cNvPr>
        <xdr:cNvSpPr txBox="1"/>
      </xdr:nvSpPr>
      <xdr:spPr>
        <a:xfrm>
          <a:off x="16370300" y="15440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63165</xdr:rowOff>
    </xdr:from>
    <xdr:to>
      <xdr:col>86</xdr:col>
      <xdr:colOff>25400</xdr:colOff>
      <xdr:row>91</xdr:row>
      <xdr:rowOff>63165</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5665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49975</xdr:rowOff>
    </xdr:from>
    <xdr:to>
      <xdr:col>85</xdr:col>
      <xdr:colOff>127000</xdr:colOff>
      <xdr:row>96</xdr:row>
      <xdr:rowOff>129893</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5481300" y="16509175"/>
          <a:ext cx="838200" cy="79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77866</xdr:rowOff>
    </xdr:from>
    <xdr:ext cx="534377" cy="259045"/>
    <xdr:sp macro="" textlink="">
      <xdr:nvSpPr>
        <xdr:cNvPr id="683" name="積立金平均値テキスト">
          <a:extLst>
            <a:ext uri="{FF2B5EF4-FFF2-40B4-BE49-F238E27FC236}">
              <a16:creationId xmlns:a16="http://schemas.microsoft.com/office/drawing/2014/main" id="{00000000-0008-0000-0600-0000AB020000}"/>
            </a:ext>
          </a:extLst>
        </xdr:cNvPr>
        <xdr:cNvSpPr txBox="1"/>
      </xdr:nvSpPr>
      <xdr:spPr>
        <a:xfrm>
          <a:off x="16370300" y="165370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99439</xdr:rowOff>
    </xdr:from>
    <xdr:to>
      <xdr:col>85</xdr:col>
      <xdr:colOff>177800</xdr:colOff>
      <xdr:row>97</xdr:row>
      <xdr:rowOff>29589</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6268700" y="16558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49975</xdr:rowOff>
    </xdr:from>
    <xdr:to>
      <xdr:col>81</xdr:col>
      <xdr:colOff>50800</xdr:colOff>
      <xdr:row>96</xdr:row>
      <xdr:rowOff>125870</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4592300" y="16509175"/>
          <a:ext cx="889000" cy="75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92123</xdr:rowOff>
    </xdr:from>
    <xdr:to>
      <xdr:col>81</xdr:col>
      <xdr:colOff>101600</xdr:colOff>
      <xdr:row>97</xdr:row>
      <xdr:rowOff>22273</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5430500" y="16551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13400</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5214111" y="16644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34750</xdr:rowOff>
    </xdr:from>
    <xdr:to>
      <xdr:col>76</xdr:col>
      <xdr:colOff>114300</xdr:colOff>
      <xdr:row>96</xdr:row>
      <xdr:rowOff>125870</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3703300" y="16322500"/>
          <a:ext cx="889000" cy="262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56485</xdr:rowOff>
    </xdr:from>
    <xdr:to>
      <xdr:col>76</xdr:col>
      <xdr:colOff>165100</xdr:colOff>
      <xdr:row>96</xdr:row>
      <xdr:rowOff>158085</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4541500" y="1651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3162</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4325111" y="1629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4209</xdr:rowOff>
    </xdr:from>
    <xdr:to>
      <xdr:col>71</xdr:col>
      <xdr:colOff>177800</xdr:colOff>
      <xdr:row>95</xdr:row>
      <xdr:rowOff>34750</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2814300" y="16291959"/>
          <a:ext cx="889000" cy="3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82224</xdr:rowOff>
    </xdr:from>
    <xdr:to>
      <xdr:col>72</xdr:col>
      <xdr:colOff>38100</xdr:colOff>
      <xdr:row>97</xdr:row>
      <xdr:rowOff>12374</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3652500" y="1654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3501</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436111" y="16634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88991</xdr:rowOff>
    </xdr:from>
    <xdr:to>
      <xdr:col>67</xdr:col>
      <xdr:colOff>101600</xdr:colOff>
      <xdr:row>96</xdr:row>
      <xdr:rowOff>19141</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2763500" y="1637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10268</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547111" y="16469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79093</xdr:rowOff>
    </xdr:from>
    <xdr:to>
      <xdr:col>85</xdr:col>
      <xdr:colOff>177800</xdr:colOff>
      <xdr:row>97</xdr:row>
      <xdr:rowOff>9243</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6268700" y="16538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101970</xdr:rowOff>
    </xdr:from>
    <xdr:ext cx="534377" cy="259045"/>
    <xdr:sp macro="" textlink="">
      <xdr:nvSpPr>
        <xdr:cNvPr id="702" name="積立金該当値テキスト">
          <a:extLst>
            <a:ext uri="{FF2B5EF4-FFF2-40B4-BE49-F238E27FC236}">
              <a16:creationId xmlns:a16="http://schemas.microsoft.com/office/drawing/2014/main" id="{00000000-0008-0000-0600-0000BE020000}"/>
            </a:ext>
          </a:extLst>
        </xdr:cNvPr>
        <xdr:cNvSpPr txBox="1"/>
      </xdr:nvSpPr>
      <xdr:spPr>
        <a:xfrm>
          <a:off x="16370300" y="16389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170625</xdr:rowOff>
    </xdr:from>
    <xdr:to>
      <xdr:col>81</xdr:col>
      <xdr:colOff>101600</xdr:colOff>
      <xdr:row>96</xdr:row>
      <xdr:rowOff>100775</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5430500" y="16458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117302</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5214111" y="16233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75070</xdr:rowOff>
    </xdr:from>
    <xdr:to>
      <xdr:col>76</xdr:col>
      <xdr:colOff>165100</xdr:colOff>
      <xdr:row>97</xdr:row>
      <xdr:rowOff>5220</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4541500" y="1653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167797</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4325111" y="16626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155400</xdr:rowOff>
    </xdr:from>
    <xdr:to>
      <xdr:col>72</xdr:col>
      <xdr:colOff>38100</xdr:colOff>
      <xdr:row>95</xdr:row>
      <xdr:rowOff>85550</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3652500" y="1627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102077</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436111" y="16046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124859</xdr:rowOff>
    </xdr:from>
    <xdr:to>
      <xdr:col>67</xdr:col>
      <xdr:colOff>101600</xdr:colOff>
      <xdr:row>95</xdr:row>
      <xdr:rowOff>55009</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2763500" y="16241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71536</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2547111" y="16016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a:extLst>
            <a:ext uri="{FF2B5EF4-FFF2-40B4-BE49-F238E27FC236}">
              <a16:creationId xmlns:a16="http://schemas.microsoft.com/office/drawing/2014/main" id="{00000000-0008-0000-06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57731</xdr:rowOff>
    </xdr:from>
    <xdr:to>
      <xdr:col>116</xdr:col>
      <xdr:colOff>62864</xdr:colOff>
      <xdr:row>39</xdr:row>
      <xdr:rowOff>98878</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22159595" y="5201231"/>
          <a:ext cx="1269" cy="15841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7" name="投資及び出資金最小値テキスト">
          <a:extLst>
            <a:ext uri="{FF2B5EF4-FFF2-40B4-BE49-F238E27FC236}">
              <a16:creationId xmlns:a16="http://schemas.microsoft.com/office/drawing/2014/main" id="{00000000-0008-0000-0600-0000E1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4408</xdr:rowOff>
    </xdr:from>
    <xdr:ext cx="534377" cy="259045"/>
    <xdr:sp macro="" textlink="">
      <xdr:nvSpPr>
        <xdr:cNvPr id="739" name="投資及び出資金最大値テキスト">
          <a:extLst>
            <a:ext uri="{FF2B5EF4-FFF2-40B4-BE49-F238E27FC236}">
              <a16:creationId xmlns:a16="http://schemas.microsoft.com/office/drawing/2014/main" id="{00000000-0008-0000-0600-0000E3020000}"/>
            </a:ext>
          </a:extLst>
        </xdr:cNvPr>
        <xdr:cNvSpPr txBox="1"/>
      </xdr:nvSpPr>
      <xdr:spPr>
        <a:xfrm>
          <a:off x="22212300" y="4976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57731</xdr:rowOff>
    </xdr:from>
    <xdr:to>
      <xdr:col>116</xdr:col>
      <xdr:colOff>152400</xdr:colOff>
      <xdr:row>30</xdr:row>
      <xdr:rowOff>57731</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5201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33</xdr:row>
      <xdr:rowOff>26380</xdr:rowOff>
    </xdr:from>
    <xdr:to>
      <xdr:col>116</xdr:col>
      <xdr:colOff>63500</xdr:colOff>
      <xdr:row>33</xdr:row>
      <xdr:rowOff>101056</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21323300" y="5684230"/>
          <a:ext cx="838200" cy="74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110870</xdr:rowOff>
    </xdr:from>
    <xdr:ext cx="469744" cy="259045"/>
    <xdr:sp macro="" textlink="">
      <xdr:nvSpPr>
        <xdr:cNvPr id="742" name="投資及び出資金平均値テキスト">
          <a:extLst>
            <a:ext uri="{FF2B5EF4-FFF2-40B4-BE49-F238E27FC236}">
              <a16:creationId xmlns:a16="http://schemas.microsoft.com/office/drawing/2014/main" id="{00000000-0008-0000-0600-0000E6020000}"/>
            </a:ext>
          </a:extLst>
        </xdr:cNvPr>
        <xdr:cNvSpPr txBox="1"/>
      </xdr:nvSpPr>
      <xdr:spPr>
        <a:xfrm>
          <a:off x="22212300" y="64545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132443</xdr:rowOff>
    </xdr:from>
    <xdr:to>
      <xdr:col>116</xdr:col>
      <xdr:colOff>114300</xdr:colOff>
      <xdr:row>38</xdr:row>
      <xdr:rowOff>62593</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2110700" y="6476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101056</xdr:rowOff>
    </xdr:from>
    <xdr:to>
      <xdr:col>111</xdr:col>
      <xdr:colOff>177800</xdr:colOff>
      <xdr:row>33</xdr:row>
      <xdr:rowOff>117711</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flipV="1">
          <a:off x="20434300" y="5758906"/>
          <a:ext cx="889000" cy="16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166842</xdr:rowOff>
    </xdr:from>
    <xdr:to>
      <xdr:col>112</xdr:col>
      <xdr:colOff>38100</xdr:colOff>
      <xdr:row>38</xdr:row>
      <xdr:rowOff>96992</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1272500" y="651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88119</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088428" y="6603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33</xdr:row>
      <xdr:rowOff>117711</xdr:rowOff>
    </xdr:from>
    <xdr:to>
      <xdr:col>107</xdr:col>
      <xdr:colOff>50800</xdr:colOff>
      <xdr:row>33</xdr:row>
      <xdr:rowOff>143292</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flipV="1">
          <a:off x="19545300" y="5775561"/>
          <a:ext cx="889000" cy="25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23041</xdr:rowOff>
    </xdr:from>
    <xdr:to>
      <xdr:col>107</xdr:col>
      <xdr:colOff>101600</xdr:colOff>
      <xdr:row>38</xdr:row>
      <xdr:rowOff>124641</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0383500" y="6538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115768</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199428" y="6630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33</xdr:row>
      <xdr:rowOff>89734</xdr:rowOff>
    </xdr:from>
    <xdr:to>
      <xdr:col>102</xdr:col>
      <xdr:colOff>114300</xdr:colOff>
      <xdr:row>33</xdr:row>
      <xdr:rowOff>143292</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8656300" y="5747584"/>
          <a:ext cx="889000" cy="53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32294</xdr:rowOff>
    </xdr:from>
    <xdr:to>
      <xdr:col>102</xdr:col>
      <xdr:colOff>165100</xdr:colOff>
      <xdr:row>38</xdr:row>
      <xdr:rowOff>133894</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9494500" y="6547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125021</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10428" y="6640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19558</xdr:rowOff>
    </xdr:from>
    <xdr:to>
      <xdr:col>98</xdr:col>
      <xdr:colOff>38100</xdr:colOff>
      <xdr:row>38</xdr:row>
      <xdr:rowOff>121158</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8605500" y="6534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112285</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21428" y="6627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32</xdr:row>
      <xdr:rowOff>147030</xdr:rowOff>
    </xdr:from>
    <xdr:to>
      <xdr:col>116</xdr:col>
      <xdr:colOff>114300</xdr:colOff>
      <xdr:row>33</xdr:row>
      <xdr:rowOff>77180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2110700" y="563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31</xdr:row>
      <xdr:rowOff>169907</xdr:rowOff>
    </xdr:from>
    <xdr:ext cx="534377" cy="259045"/>
    <xdr:sp macro="" textlink="">
      <xdr:nvSpPr>
        <xdr:cNvPr id="761" name="投資及び出資金該当値テキスト">
          <a:extLst>
            <a:ext uri="{FF2B5EF4-FFF2-40B4-BE49-F238E27FC236}">
              <a16:creationId xmlns:a16="http://schemas.microsoft.com/office/drawing/2014/main" id="{00000000-0008-0000-0600-0000F9020000}"/>
            </a:ext>
          </a:extLst>
        </xdr:cNvPr>
        <xdr:cNvSpPr txBox="1"/>
      </xdr:nvSpPr>
      <xdr:spPr>
        <a:xfrm>
          <a:off x="22212300" y="5484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50256</xdr:rowOff>
    </xdr:from>
    <xdr:to>
      <xdr:col>112</xdr:col>
      <xdr:colOff>38100</xdr:colOff>
      <xdr:row>33</xdr:row>
      <xdr:rowOff>151856</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1272500" y="570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31</xdr:row>
      <xdr:rowOff>168383</xdr:rowOff>
    </xdr:from>
    <xdr:ext cx="469744"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1088428" y="5483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33</xdr:row>
      <xdr:rowOff>66911</xdr:rowOff>
    </xdr:from>
    <xdr:to>
      <xdr:col>107</xdr:col>
      <xdr:colOff>101600</xdr:colOff>
      <xdr:row>33</xdr:row>
      <xdr:rowOff>168511</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0383500" y="572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32</xdr:row>
      <xdr:rowOff>13588</xdr:rowOff>
    </xdr:from>
    <xdr:ext cx="469744"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0199428" y="5499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33</xdr:row>
      <xdr:rowOff>92492</xdr:rowOff>
    </xdr:from>
    <xdr:to>
      <xdr:col>102</xdr:col>
      <xdr:colOff>165100</xdr:colOff>
      <xdr:row>34</xdr:row>
      <xdr:rowOff>22642</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9494500" y="5750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32</xdr:row>
      <xdr:rowOff>39169</xdr:rowOff>
    </xdr:from>
    <xdr:ext cx="469744"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9310428" y="5525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33</xdr:row>
      <xdr:rowOff>38934</xdr:rowOff>
    </xdr:from>
    <xdr:to>
      <xdr:col>98</xdr:col>
      <xdr:colOff>38100</xdr:colOff>
      <xdr:row>33</xdr:row>
      <xdr:rowOff>140534</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8605500" y="5696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31</xdr:row>
      <xdr:rowOff>157061</xdr:rowOff>
    </xdr:from>
    <xdr:ext cx="469744"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421428" y="5472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貸付金グラフ枠">
          <a:extLst>
            <a:ext uri="{FF2B5EF4-FFF2-40B4-BE49-F238E27FC236}">
              <a16:creationId xmlns:a16="http://schemas.microsoft.com/office/drawing/2014/main" id="{00000000-0008-0000-0600-00001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161989</xdr:rowOff>
    </xdr:from>
    <xdr:to>
      <xdr:col>116</xdr:col>
      <xdr:colOff>62864</xdr:colOff>
      <xdr:row>59</xdr:row>
      <xdr:rowOff>44450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flipV="1">
          <a:off x="22159595" y="8734489"/>
          <a:ext cx="1269" cy="1425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4" name="貸付金最小値テキスト">
          <a:extLst>
            <a:ext uri="{FF2B5EF4-FFF2-40B4-BE49-F238E27FC236}">
              <a16:creationId xmlns:a16="http://schemas.microsoft.com/office/drawing/2014/main" id="{00000000-0008-0000-0600-00001A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108666</xdr:rowOff>
    </xdr:from>
    <xdr:ext cx="534377" cy="259045"/>
    <xdr:sp macro="" textlink="">
      <xdr:nvSpPr>
        <xdr:cNvPr id="796" name="貸付金最大値テキスト">
          <a:extLst>
            <a:ext uri="{FF2B5EF4-FFF2-40B4-BE49-F238E27FC236}">
              <a16:creationId xmlns:a16="http://schemas.microsoft.com/office/drawing/2014/main" id="{00000000-0008-0000-0600-00001C030000}"/>
            </a:ext>
          </a:extLst>
        </xdr:cNvPr>
        <xdr:cNvSpPr txBox="1"/>
      </xdr:nvSpPr>
      <xdr:spPr>
        <a:xfrm>
          <a:off x="22212300" y="8509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161989</xdr:rowOff>
    </xdr:from>
    <xdr:to>
      <xdr:col>116</xdr:col>
      <xdr:colOff>152400</xdr:colOff>
      <xdr:row>50</xdr:row>
      <xdr:rowOff>161989</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2072600" y="8734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55</xdr:row>
      <xdr:rowOff>158712</xdr:rowOff>
    </xdr:from>
    <xdr:to>
      <xdr:col>116</xdr:col>
      <xdr:colOff>63500</xdr:colOff>
      <xdr:row>56</xdr:row>
      <xdr:rowOff>119355</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1323300" y="9588462"/>
          <a:ext cx="838200" cy="132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112475</xdr:rowOff>
    </xdr:from>
    <xdr:ext cx="469744" cy="259045"/>
    <xdr:sp macro="" textlink="">
      <xdr:nvSpPr>
        <xdr:cNvPr id="799" name="貸付金平均値テキスト">
          <a:extLst>
            <a:ext uri="{FF2B5EF4-FFF2-40B4-BE49-F238E27FC236}">
              <a16:creationId xmlns:a16="http://schemas.microsoft.com/office/drawing/2014/main" id="{00000000-0008-0000-0600-00001F030000}"/>
            </a:ext>
          </a:extLst>
        </xdr:cNvPr>
        <xdr:cNvSpPr txBox="1"/>
      </xdr:nvSpPr>
      <xdr:spPr>
        <a:xfrm>
          <a:off x="22212300" y="98851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134048</xdr:rowOff>
    </xdr:from>
    <xdr:to>
      <xdr:col>116</xdr:col>
      <xdr:colOff>114300</xdr:colOff>
      <xdr:row>58</xdr:row>
      <xdr:rowOff>64198</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2110700" y="990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115888</xdr:rowOff>
    </xdr:from>
    <xdr:to>
      <xdr:col>111</xdr:col>
      <xdr:colOff>177800</xdr:colOff>
      <xdr:row>56</xdr:row>
      <xdr:rowOff>119355</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0434300" y="9717088"/>
          <a:ext cx="889000" cy="3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128943</xdr:rowOff>
    </xdr:from>
    <xdr:to>
      <xdr:col>112</xdr:col>
      <xdr:colOff>38100</xdr:colOff>
      <xdr:row>58</xdr:row>
      <xdr:rowOff>59093</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1272500" y="990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50220</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088428" y="9994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22733</xdr:rowOff>
    </xdr:from>
    <xdr:to>
      <xdr:col>107</xdr:col>
      <xdr:colOff>50800</xdr:colOff>
      <xdr:row>56</xdr:row>
      <xdr:rowOff>115888</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19545300" y="9623933"/>
          <a:ext cx="889000" cy="93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121018</xdr:rowOff>
    </xdr:from>
    <xdr:to>
      <xdr:col>107</xdr:col>
      <xdr:colOff>101600</xdr:colOff>
      <xdr:row>58</xdr:row>
      <xdr:rowOff>51168</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0383500" y="989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42295</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199428" y="9986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17361</xdr:rowOff>
    </xdr:from>
    <xdr:to>
      <xdr:col>102</xdr:col>
      <xdr:colOff>114300</xdr:colOff>
      <xdr:row>56</xdr:row>
      <xdr:rowOff>22733</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18656300" y="9618561"/>
          <a:ext cx="889000" cy="5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108369</xdr:rowOff>
    </xdr:from>
    <xdr:to>
      <xdr:col>102</xdr:col>
      <xdr:colOff>165100</xdr:colOff>
      <xdr:row>58</xdr:row>
      <xdr:rowOff>38519</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19494500" y="9881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29646</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310428" y="9973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87490</xdr:rowOff>
    </xdr:from>
    <xdr:to>
      <xdr:col>98</xdr:col>
      <xdr:colOff>38100</xdr:colOff>
      <xdr:row>58</xdr:row>
      <xdr:rowOff>17640</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18605500" y="986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8767</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421428" y="995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107912</xdr:rowOff>
    </xdr:from>
    <xdr:to>
      <xdr:col>116</xdr:col>
      <xdr:colOff>114300</xdr:colOff>
      <xdr:row>56</xdr:row>
      <xdr:rowOff>38062</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2110700" y="9537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54</xdr:row>
      <xdr:rowOff>130789</xdr:rowOff>
    </xdr:from>
    <xdr:ext cx="534377" cy="259045"/>
    <xdr:sp macro="" textlink="">
      <xdr:nvSpPr>
        <xdr:cNvPr id="818" name="貸付金該当値テキスト">
          <a:extLst>
            <a:ext uri="{FF2B5EF4-FFF2-40B4-BE49-F238E27FC236}">
              <a16:creationId xmlns:a16="http://schemas.microsoft.com/office/drawing/2014/main" id="{00000000-0008-0000-0600-000032030000}"/>
            </a:ext>
          </a:extLst>
        </xdr:cNvPr>
        <xdr:cNvSpPr txBox="1"/>
      </xdr:nvSpPr>
      <xdr:spPr>
        <a:xfrm>
          <a:off x="22212300" y="9389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68555</xdr:rowOff>
    </xdr:from>
    <xdr:to>
      <xdr:col>112</xdr:col>
      <xdr:colOff>38100</xdr:colOff>
      <xdr:row>56</xdr:row>
      <xdr:rowOff>170155</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1272500" y="9669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55</xdr:row>
      <xdr:rowOff>15232</xdr:rowOff>
    </xdr:from>
    <xdr:ext cx="534377"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1056111" y="9444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65088</xdr:rowOff>
    </xdr:from>
    <xdr:to>
      <xdr:col>107</xdr:col>
      <xdr:colOff>101600</xdr:colOff>
      <xdr:row>56</xdr:row>
      <xdr:rowOff>166688</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0383500" y="966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11765</xdr:rowOff>
    </xdr:from>
    <xdr:ext cx="534377"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0167111" y="9441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55</xdr:row>
      <xdr:rowOff>143383</xdr:rowOff>
    </xdr:from>
    <xdr:to>
      <xdr:col>102</xdr:col>
      <xdr:colOff>165100</xdr:colOff>
      <xdr:row>56</xdr:row>
      <xdr:rowOff>73533</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19494500" y="9573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54</xdr:row>
      <xdr:rowOff>90060</xdr:rowOff>
    </xdr:from>
    <xdr:ext cx="534377"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9278111" y="9348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138011</xdr:rowOff>
    </xdr:from>
    <xdr:to>
      <xdr:col>98</xdr:col>
      <xdr:colOff>38100</xdr:colOff>
      <xdr:row>56</xdr:row>
      <xdr:rowOff>68161</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18605500" y="9567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54</xdr:row>
      <xdr:rowOff>84688</xdr:rowOff>
    </xdr:from>
    <xdr:ext cx="534377"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389111" y="9342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a:extLst>
            <a:ext uri="{FF2B5EF4-FFF2-40B4-BE49-F238E27FC236}">
              <a16:creationId xmlns:a16="http://schemas.microsoft.com/office/drawing/2014/main" id="{00000000-0008-0000-0600-000052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71634</xdr:rowOff>
    </xdr:from>
    <xdr:to>
      <xdr:col>116</xdr:col>
      <xdr:colOff>62864</xdr:colOff>
      <xdr:row>78</xdr:row>
      <xdr:rowOff>142576</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2159595" y="12073134"/>
          <a:ext cx="1269" cy="1442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146403</xdr:rowOff>
    </xdr:from>
    <xdr:ext cx="534377" cy="259045"/>
    <xdr:sp macro="" textlink="">
      <xdr:nvSpPr>
        <xdr:cNvPr id="852" name="繰出金最小値テキスト">
          <a:extLst>
            <a:ext uri="{FF2B5EF4-FFF2-40B4-BE49-F238E27FC236}">
              <a16:creationId xmlns:a16="http://schemas.microsoft.com/office/drawing/2014/main" id="{00000000-0008-0000-0600-000054030000}"/>
            </a:ext>
          </a:extLst>
        </xdr:cNvPr>
        <xdr:cNvSpPr txBox="1"/>
      </xdr:nvSpPr>
      <xdr:spPr>
        <a:xfrm>
          <a:off x="22212300" y="13519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142576</xdr:rowOff>
    </xdr:from>
    <xdr:to>
      <xdr:col>116</xdr:col>
      <xdr:colOff>152400</xdr:colOff>
      <xdr:row>78</xdr:row>
      <xdr:rowOff>142576</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2072600" y="13515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18311</xdr:rowOff>
    </xdr:from>
    <xdr:ext cx="534377" cy="259045"/>
    <xdr:sp macro="" textlink="">
      <xdr:nvSpPr>
        <xdr:cNvPr id="854" name="繰出金最大値テキスト">
          <a:extLst>
            <a:ext uri="{FF2B5EF4-FFF2-40B4-BE49-F238E27FC236}">
              <a16:creationId xmlns:a16="http://schemas.microsoft.com/office/drawing/2014/main" id="{00000000-0008-0000-0600-000056030000}"/>
            </a:ext>
          </a:extLst>
        </xdr:cNvPr>
        <xdr:cNvSpPr txBox="1"/>
      </xdr:nvSpPr>
      <xdr:spPr>
        <a:xfrm>
          <a:off x="22212300" y="11848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71634</xdr:rowOff>
    </xdr:from>
    <xdr:to>
      <xdr:col>116</xdr:col>
      <xdr:colOff>152400</xdr:colOff>
      <xdr:row>70</xdr:row>
      <xdr:rowOff>71634</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2073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17456</xdr:rowOff>
    </xdr:from>
    <xdr:to>
      <xdr:col>116</xdr:col>
      <xdr:colOff>63500</xdr:colOff>
      <xdr:row>76</xdr:row>
      <xdr:rowOff>61691</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1323300" y="13047656"/>
          <a:ext cx="838200" cy="44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158259</xdr:rowOff>
    </xdr:from>
    <xdr:ext cx="534377" cy="259045"/>
    <xdr:sp macro="" textlink="">
      <xdr:nvSpPr>
        <xdr:cNvPr id="857" name="繰出金平均値テキスト">
          <a:extLst>
            <a:ext uri="{FF2B5EF4-FFF2-40B4-BE49-F238E27FC236}">
              <a16:creationId xmlns:a16="http://schemas.microsoft.com/office/drawing/2014/main" id="{00000000-0008-0000-0600-000059030000}"/>
            </a:ext>
          </a:extLst>
        </xdr:cNvPr>
        <xdr:cNvSpPr txBox="1"/>
      </xdr:nvSpPr>
      <xdr:spPr>
        <a:xfrm>
          <a:off x="22212300" y="128455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135382</xdr:rowOff>
    </xdr:from>
    <xdr:to>
      <xdr:col>116</xdr:col>
      <xdr:colOff>114300</xdr:colOff>
      <xdr:row>76</xdr:row>
      <xdr:rowOff>65531</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2110700" y="1299413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482</xdr:rowOff>
    </xdr:from>
    <xdr:to>
      <xdr:col>111</xdr:col>
      <xdr:colOff>177800</xdr:colOff>
      <xdr:row>76</xdr:row>
      <xdr:rowOff>61691</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20434300" y="13030682"/>
          <a:ext cx="889000" cy="61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132982</xdr:rowOff>
    </xdr:from>
    <xdr:to>
      <xdr:col>112</xdr:col>
      <xdr:colOff>38100</xdr:colOff>
      <xdr:row>76</xdr:row>
      <xdr:rowOff>63131</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1272500" y="1299173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79659</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056111" y="12766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16504</xdr:rowOff>
    </xdr:from>
    <xdr:to>
      <xdr:col>107</xdr:col>
      <xdr:colOff>50800</xdr:colOff>
      <xdr:row>76</xdr:row>
      <xdr:rowOff>482</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19545300" y="12875254"/>
          <a:ext cx="889000" cy="155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105169</xdr:rowOff>
    </xdr:from>
    <xdr:to>
      <xdr:col>107</xdr:col>
      <xdr:colOff>101600</xdr:colOff>
      <xdr:row>76</xdr:row>
      <xdr:rowOff>35319</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0383500" y="129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51846</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167111" y="12739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16504</xdr:rowOff>
    </xdr:from>
    <xdr:to>
      <xdr:col>102</xdr:col>
      <xdr:colOff>114300</xdr:colOff>
      <xdr:row>75</xdr:row>
      <xdr:rowOff>130404</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flipV="1">
          <a:off x="18656300" y="12875254"/>
          <a:ext cx="889000" cy="113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94729</xdr:rowOff>
    </xdr:from>
    <xdr:to>
      <xdr:col>102</xdr:col>
      <xdr:colOff>165100</xdr:colOff>
      <xdr:row>76</xdr:row>
      <xdr:rowOff>24879</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9494500" y="12953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16006</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278111" y="13046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78289</xdr:rowOff>
    </xdr:from>
    <xdr:to>
      <xdr:col>98</xdr:col>
      <xdr:colOff>38100</xdr:colOff>
      <xdr:row>76</xdr:row>
      <xdr:rowOff>8440</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8605500" y="129370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24966</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389111" y="12712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138106</xdr:rowOff>
    </xdr:from>
    <xdr:to>
      <xdr:col>116</xdr:col>
      <xdr:colOff>114300</xdr:colOff>
      <xdr:row>76</xdr:row>
      <xdr:rowOff>68256</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2110700" y="12996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116533</xdr:rowOff>
    </xdr:from>
    <xdr:ext cx="534377" cy="259045"/>
    <xdr:sp macro="" textlink="">
      <xdr:nvSpPr>
        <xdr:cNvPr id="876" name="繰出金該当値テキスト">
          <a:extLst>
            <a:ext uri="{FF2B5EF4-FFF2-40B4-BE49-F238E27FC236}">
              <a16:creationId xmlns:a16="http://schemas.microsoft.com/office/drawing/2014/main" id="{00000000-0008-0000-0600-00006C030000}"/>
            </a:ext>
          </a:extLst>
        </xdr:cNvPr>
        <xdr:cNvSpPr txBox="1"/>
      </xdr:nvSpPr>
      <xdr:spPr>
        <a:xfrm>
          <a:off x="22212300" y="12975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10891</xdr:rowOff>
    </xdr:from>
    <xdr:to>
      <xdr:col>112</xdr:col>
      <xdr:colOff>38100</xdr:colOff>
      <xdr:row>76</xdr:row>
      <xdr:rowOff>112491</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1272500" y="13041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103618</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1056111" y="13133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121133</xdr:rowOff>
    </xdr:from>
    <xdr:to>
      <xdr:col>107</xdr:col>
      <xdr:colOff>101600</xdr:colOff>
      <xdr:row>76</xdr:row>
      <xdr:rowOff>51284</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0383500" y="1297988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42409</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0167111" y="13072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137154</xdr:rowOff>
    </xdr:from>
    <xdr:to>
      <xdr:col>102</xdr:col>
      <xdr:colOff>165100</xdr:colOff>
      <xdr:row>75</xdr:row>
      <xdr:rowOff>67304</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9494500" y="12824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83831</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9278111" y="12599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79604</xdr:rowOff>
    </xdr:from>
    <xdr:to>
      <xdr:col>98</xdr:col>
      <xdr:colOff>38100</xdr:colOff>
      <xdr:row>76</xdr:row>
      <xdr:rowOff>9754</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8605500" y="12938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880</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389111" y="13031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a:extLst>
            <a:ext uri="{FF2B5EF4-FFF2-40B4-BE49-F238E27FC236}">
              <a16:creationId xmlns:a16="http://schemas.microsoft.com/office/drawing/2014/main" id="{00000000-0008-0000-0600-000083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1" name="前年度繰上充用金最小値テキスト">
          <a:extLst>
            <a:ext uri="{FF2B5EF4-FFF2-40B4-BE49-F238E27FC236}">
              <a16:creationId xmlns:a16="http://schemas.microsoft.com/office/drawing/2014/main" id="{00000000-0008-0000-0600-000085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3" name="前年度繰上充用金最大値テキスト">
          <a:extLst>
            <a:ext uri="{FF2B5EF4-FFF2-40B4-BE49-F238E27FC236}">
              <a16:creationId xmlns:a16="http://schemas.microsoft.com/office/drawing/2014/main" id="{00000000-0008-0000-0600-000087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6" name="前年度繰上充用金平均値テキスト">
          <a:extLst>
            <a:ext uri="{FF2B5EF4-FFF2-40B4-BE49-F238E27FC236}">
              <a16:creationId xmlns:a16="http://schemas.microsoft.com/office/drawing/2014/main" id="{00000000-0008-0000-0600-00008A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5" name="前年度繰上充用金該当値テキスト">
          <a:extLst>
            <a:ext uri="{FF2B5EF4-FFF2-40B4-BE49-F238E27FC236}">
              <a16:creationId xmlns:a16="http://schemas.microsoft.com/office/drawing/2014/main" id="{00000000-0008-0000-0600-00009D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歳出決算総額は、住民</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1</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人当たり約</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615,000</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円となっている。主な構成項目である普通建設事業費は住民</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1</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人当たり</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125,809</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円となっており、類似団体と比較して</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1</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人当たりコストが高い状況となっている。これは、旧環境保全センター解体事業、小・中学校長寿命化対策事業、小学校統合事業等の大型事業の実施による増が要因で、前年度に比べ</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39,288</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円増加している。今後も市街地再開発や大型公共施設の整備、横手市財産経営推進計画に基づく公共施設解体・改修事業等の大型事業が計画されているため、既存事業の継続的な見直しを行いながら、施設保有総量と維持管理費用の削減を目指すこととしている。次に大きな割合を占める扶助費は法改正の影響による児童扶養手当給付費の増加や自立支援給付費の増加により、前年度比</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4,244</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円の増となっている。今後は実施事業の見直しや、適正な給付に努めると共に、公立保育所の民営化計画等により、減少に転じるよう取組んでいく。人件費は、消防業務を単独で運営しているほか、保育所や福祉施設の直営施設が多いことから類似団体平均を上回っている。今後は第３次横手市定員適正化計画に基づき、毎年の新規採用職員者数の抑制を継続するなどして人件費の削減に努める。維持補修費、災害復旧事業費は前年度比較でそれぞれ大きく減額となっている。維持補修費は暖冬により除排雪経費が大幅に減額となったこと、災害復旧事業費は、平成</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7</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月に発生した大雨災害対応が概ね完了したことが主な減要因である。積立金は減債基金積立金や公共施設等総合管理推進基金が増となったものの、財政調整基金積立金やふるさと応援基金積立金は減となり、前年度比較で</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3,496</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円の減となっている。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秋田県横手市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88,801
88,386
692.80
56,926,828
54,651,182
1,984,603
30,460,642
67,721,857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15.9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37287</xdr:rowOff>
    </xdr:from>
    <xdr:to>
      <xdr:col>24</xdr:col>
      <xdr:colOff>62865</xdr:colOff>
      <xdr:row>37</xdr:row>
      <xdr:rowOff>95809</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180787"/>
          <a:ext cx="1270" cy="1258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99636</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443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95809</xdr:rowOff>
    </xdr:from>
    <xdr:to>
      <xdr:col>24</xdr:col>
      <xdr:colOff>152400</xdr:colOff>
      <xdr:row>37</xdr:row>
      <xdr:rowOff>95809</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439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155414</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4956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5,224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37287</xdr:rowOff>
    </xdr:from>
    <xdr:to>
      <xdr:col>24</xdr:col>
      <xdr:colOff>152400</xdr:colOff>
      <xdr:row>30</xdr:row>
      <xdr:rowOff>37287</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180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33630</xdr:rowOff>
    </xdr:from>
    <xdr:to>
      <xdr:col>24</xdr:col>
      <xdr:colOff>63500</xdr:colOff>
      <xdr:row>35</xdr:row>
      <xdr:rowOff>72949</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6034380"/>
          <a:ext cx="838200" cy="39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117263</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7751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94386</xdr:rowOff>
    </xdr:from>
    <xdr:to>
      <xdr:col>24</xdr:col>
      <xdr:colOff>114300</xdr:colOff>
      <xdr:row>35</xdr:row>
      <xdr:rowOff>24536</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59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72949</xdr:rowOff>
    </xdr:from>
    <xdr:to>
      <xdr:col>19</xdr:col>
      <xdr:colOff>177800</xdr:colOff>
      <xdr:row>35</xdr:row>
      <xdr:rowOff>101752</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2908300" y="6073699"/>
          <a:ext cx="889000" cy="28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83871</xdr:rowOff>
    </xdr:from>
    <xdr:to>
      <xdr:col>20</xdr:col>
      <xdr:colOff>38100</xdr:colOff>
      <xdr:row>35</xdr:row>
      <xdr:rowOff>14021</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5913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30548</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688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101752</xdr:rowOff>
    </xdr:from>
    <xdr:to>
      <xdr:col>15</xdr:col>
      <xdr:colOff>50800</xdr:colOff>
      <xdr:row>35</xdr:row>
      <xdr:rowOff>121869</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019300" y="6102502"/>
          <a:ext cx="889000" cy="20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71984</xdr:rowOff>
    </xdr:from>
    <xdr:to>
      <xdr:col>15</xdr:col>
      <xdr:colOff>101600</xdr:colOff>
      <xdr:row>35</xdr:row>
      <xdr:rowOff>2134</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90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18661</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676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23571</xdr:rowOff>
    </xdr:from>
    <xdr:to>
      <xdr:col>10</xdr:col>
      <xdr:colOff>114300</xdr:colOff>
      <xdr:row>35</xdr:row>
      <xdr:rowOff>121869</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6024321"/>
          <a:ext cx="889000" cy="98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86157</xdr:rowOff>
    </xdr:from>
    <xdr:to>
      <xdr:col>10</xdr:col>
      <xdr:colOff>165100</xdr:colOff>
      <xdr:row>35</xdr:row>
      <xdr:rowOff>16307</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91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32834</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690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93015</xdr:rowOff>
    </xdr:from>
    <xdr:to>
      <xdr:col>6</xdr:col>
      <xdr:colOff>38100</xdr:colOff>
      <xdr:row>34</xdr:row>
      <xdr:rowOff>23165</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750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39692</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526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154280</xdr:rowOff>
    </xdr:from>
    <xdr:to>
      <xdr:col>24</xdr:col>
      <xdr:colOff>114300</xdr:colOff>
      <xdr:row>35</xdr:row>
      <xdr:rowOff>84430</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98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132707</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96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22149</xdr:rowOff>
    </xdr:from>
    <xdr:to>
      <xdr:col>20</xdr:col>
      <xdr:colOff>38100</xdr:colOff>
      <xdr:row>35</xdr:row>
      <xdr:rowOff>123749</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022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114876</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6115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50952</xdr:rowOff>
    </xdr:from>
    <xdr:to>
      <xdr:col>15</xdr:col>
      <xdr:colOff>101600</xdr:colOff>
      <xdr:row>35</xdr:row>
      <xdr:rowOff>152552</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6051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143679</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6144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71069</xdr:rowOff>
    </xdr:from>
    <xdr:to>
      <xdr:col>10</xdr:col>
      <xdr:colOff>165100</xdr:colOff>
      <xdr:row>36</xdr:row>
      <xdr:rowOff>1219</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6071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163796</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6164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144221</xdr:rowOff>
    </xdr:from>
    <xdr:to>
      <xdr:col>6</xdr:col>
      <xdr:colOff>38100</xdr:colOff>
      <xdr:row>35</xdr:row>
      <xdr:rowOff>74371</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973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65498</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6066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39863</xdr:rowOff>
    </xdr:from>
    <xdr:to>
      <xdr:col>24</xdr:col>
      <xdr:colOff>62865</xdr:colOff>
      <xdr:row>57</xdr:row>
      <xdr:rowOff>163833</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783813"/>
          <a:ext cx="1270" cy="1152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167660</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940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163833</xdr:rowOff>
    </xdr:from>
    <xdr:to>
      <xdr:col>24</xdr:col>
      <xdr:colOff>152400</xdr:colOff>
      <xdr:row>57</xdr:row>
      <xdr:rowOff>163833</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936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157990</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559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180,602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39863</xdr:rowOff>
    </xdr:from>
    <xdr:to>
      <xdr:col>24</xdr:col>
      <xdr:colOff>152400</xdr:colOff>
      <xdr:row>51</xdr:row>
      <xdr:rowOff>39863</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783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93683</xdr:rowOff>
    </xdr:from>
    <xdr:to>
      <xdr:col>24</xdr:col>
      <xdr:colOff>63500</xdr:colOff>
      <xdr:row>55</xdr:row>
      <xdr:rowOff>105684</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3797300" y="9523433"/>
          <a:ext cx="838200" cy="12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130298</xdr:rowOff>
    </xdr:from>
    <xdr:ext cx="534377"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5600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151871</xdr:rowOff>
    </xdr:from>
    <xdr:to>
      <xdr:col>24</xdr:col>
      <xdr:colOff>114300</xdr:colOff>
      <xdr:row>56</xdr:row>
      <xdr:rowOff>82021</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581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93683</xdr:rowOff>
    </xdr:from>
    <xdr:to>
      <xdr:col>19</xdr:col>
      <xdr:colOff>177800</xdr:colOff>
      <xdr:row>55</xdr:row>
      <xdr:rowOff>132179</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2908300" y="9523433"/>
          <a:ext cx="889000" cy="38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4882</xdr:rowOff>
    </xdr:from>
    <xdr:to>
      <xdr:col>20</xdr:col>
      <xdr:colOff>38100</xdr:colOff>
      <xdr:row>56</xdr:row>
      <xdr:rowOff>106482</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606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97609</xdr:rowOff>
    </xdr:from>
    <xdr:ext cx="534377"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530111" y="9698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8255</xdr:rowOff>
    </xdr:from>
    <xdr:to>
      <xdr:col>15</xdr:col>
      <xdr:colOff>50800</xdr:colOff>
      <xdr:row>55</xdr:row>
      <xdr:rowOff>132179</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2019300" y="9438005"/>
          <a:ext cx="889000" cy="123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3571</xdr:rowOff>
    </xdr:from>
    <xdr:to>
      <xdr:col>15</xdr:col>
      <xdr:colOff>101600</xdr:colOff>
      <xdr:row>56</xdr:row>
      <xdr:rowOff>105171</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604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96298</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41111" y="9697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8255</xdr:rowOff>
    </xdr:from>
    <xdr:to>
      <xdr:col>10</xdr:col>
      <xdr:colOff>114300</xdr:colOff>
      <xdr:row>55</xdr:row>
      <xdr:rowOff>25651</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1130300" y="9438005"/>
          <a:ext cx="889000" cy="17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165176</xdr:rowOff>
    </xdr:from>
    <xdr:to>
      <xdr:col>10</xdr:col>
      <xdr:colOff>165100</xdr:colOff>
      <xdr:row>56</xdr:row>
      <xdr:rowOff>95326</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594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86453</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2111" y="9687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124851</xdr:rowOff>
    </xdr:from>
    <xdr:to>
      <xdr:col>6</xdr:col>
      <xdr:colOff>38100</xdr:colOff>
      <xdr:row>56</xdr:row>
      <xdr:rowOff>55001</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55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46128</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64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54884</xdr:rowOff>
    </xdr:from>
    <xdr:to>
      <xdr:col>24</xdr:col>
      <xdr:colOff>114300</xdr:colOff>
      <xdr:row>55</xdr:row>
      <xdr:rowOff>156484</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48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77761</xdr:rowOff>
    </xdr:from>
    <xdr:ext cx="534377"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336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42883</xdr:rowOff>
    </xdr:from>
    <xdr:to>
      <xdr:col>20</xdr:col>
      <xdr:colOff>38100</xdr:colOff>
      <xdr:row>55</xdr:row>
      <xdr:rowOff>144483</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472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161010</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530111" y="9247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81379</xdr:rowOff>
    </xdr:from>
    <xdr:to>
      <xdr:col>15</xdr:col>
      <xdr:colOff>101600</xdr:colOff>
      <xdr:row>56</xdr:row>
      <xdr:rowOff>11529</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51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28056</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41111" y="9286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128905</xdr:rowOff>
    </xdr:from>
    <xdr:to>
      <xdr:col>10</xdr:col>
      <xdr:colOff>165100</xdr:colOff>
      <xdr:row>55</xdr:row>
      <xdr:rowOff>59055</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38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75582</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9162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146301</xdr:rowOff>
    </xdr:from>
    <xdr:to>
      <xdr:col>6</xdr:col>
      <xdr:colOff>38100</xdr:colOff>
      <xdr:row>55</xdr:row>
      <xdr:rowOff>76451</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404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92978</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917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99161</xdr:rowOff>
    </xdr:from>
    <xdr:to>
      <xdr:col>24</xdr:col>
      <xdr:colOff>62865</xdr:colOff>
      <xdr:row>78</xdr:row>
      <xdr:rowOff>81738</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100661"/>
          <a:ext cx="1270" cy="1354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85565</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458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81738</xdr:rowOff>
    </xdr:from>
    <xdr:to>
      <xdr:col>24</xdr:col>
      <xdr:colOff>152400</xdr:colOff>
      <xdr:row>78</xdr:row>
      <xdr:rowOff>81738</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454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45838</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875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237,192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99161</xdr:rowOff>
    </xdr:from>
    <xdr:to>
      <xdr:col>24</xdr:col>
      <xdr:colOff>152400</xdr:colOff>
      <xdr:row>70</xdr:row>
      <xdr:rowOff>99161</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100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88126</xdr:rowOff>
    </xdr:from>
    <xdr:to>
      <xdr:col>24</xdr:col>
      <xdr:colOff>63500</xdr:colOff>
      <xdr:row>75</xdr:row>
      <xdr:rowOff>76060</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2775426"/>
          <a:ext cx="838200" cy="159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19664</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8784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41237</xdr:rowOff>
    </xdr:from>
    <xdr:to>
      <xdr:col>24</xdr:col>
      <xdr:colOff>114300</xdr:colOff>
      <xdr:row>75</xdr:row>
      <xdr:rowOff>142837</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899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163716</xdr:rowOff>
    </xdr:from>
    <xdr:to>
      <xdr:col>19</xdr:col>
      <xdr:colOff>177800</xdr:colOff>
      <xdr:row>75</xdr:row>
      <xdr:rowOff>76060</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2908300" y="12851016"/>
          <a:ext cx="889000" cy="83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111366</xdr:rowOff>
    </xdr:from>
    <xdr:to>
      <xdr:col>20</xdr:col>
      <xdr:colOff>38100</xdr:colOff>
      <xdr:row>76</xdr:row>
      <xdr:rowOff>41517</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29701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32644</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3062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163716</xdr:rowOff>
    </xdr:from>
    <xdr:to>
      <xdr:col>15</xdr:col>
      <xdr:colOff>50800</xdr:colOff>
      <xdr:row>74</xdr:row>
      <xdr:rowOff>170205</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2851016"/>
          <a:ext cx="889000" cy="6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110224</xdr:rowOff>
    </xdr:from>
    <xdr:to>
      <xdr:col>15</xdr:col>
      <xdr:colOff>101600</xdr:colOff>
      <xdr:row>76</xdr:row>
      <xdr:rowOff>40373</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296897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31500</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3061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170205</xdr:rowOff>
    </xdr:from>
    <xdr:to>
      <xdr:col>10</xdr:col>
      <xdr:colOff>114300</xdr:colOff>
      <xdr:row>75</xdr:row>
      <xdr:rowOff>49467</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2857505"/>
          <a:ext cx="889000" cy="50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154851</xdr:rowOff>
    </xdr:from>
    <xdr:to>
      <xdr:col>10</xdr:col>
      <xdr:colOff>165100</xdr:colOff>
      <xdr:row>76</xdr:row>
      <xdr:rowOff>85001</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0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76128</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3106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69202</xdr:rowOff>
    </xdr:from>
    <xdr:to>
      <xdr:col>6</xdr:col>
      <xdr:colOff>38100</xdr:colOff>
      <xdr:row>75</xdr:row>
      <xdr:rowOff>170802</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292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161929</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3020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37326</xdr:rowOff>
    </xdr:from>
    <xdr:to>
      <xdr:col>24</xdr:col>
      <xdr:colOff>114300</xdr:colOff>
      <xdr:row>74</xdr:row>
      <xdr:rowOff>138926</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2724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60203</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2576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25260</xdr:rowOff>
    </xdr:from>
    <xdr:to>
      <xdr:col>20</xdr:col>
      <xdr:colOff>38100</xdr:colOff>
      <xdr:row>75</xdr:row>
      <xdr:rowOff>126860</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2884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143387</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2659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112916</xdr:rowOff>
    </xdr:from>
    <xdr:to>
      <xdr:col>15</xdr:col>
      <xdr:colOff>101600</xdr:colOff>
      <xdr:row>75</xdr:row>
      <xdr:rowOff>43066</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2800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59593</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2575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119405</xdr:rowOff>
    </xdr:from>
    <xdr:to>
      <xdr:col>10</xdr:col>
      <xdr:colOff>165100</xdr:colOff>
      <xdr:row>75</xdr:row>
      <xdr:rowOff>49555</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280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66082</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2581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170117</xdr:rowOff>
    </xdr:from>
    <xdr:to>
      <xdr:col>6</xdr:col>
      <xdr:colOff>38100</xdr:colOff>
      <xdr:row>75</xdr:row>
      <xdr:rowOff>100267</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2857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116794</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2632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45771</xdr:rowOff>
    </xdr:from>
    <xdr:to>
      <xdr:col>24</xdr:col>
      <xdr:colOff>62865</xdr:colOff>
      <xdr:row>97</xdr:row>
      <xdr:rowOff>138125</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476271"/>
          <a:ext cx="1270" cy="1292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141952</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772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138125</xdr:rowOff>
    </xdr:from>
    <xdr:to>
      <xdr:col>24</xdr:col>
      <xdr:colOff>152400</xdr:colOff>
      <xdr:row>97</xdr:row>
      <xdr:rowOff>138125</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768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163898</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251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121,396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45771</xdr:rowOff>
    </xdr:from>
    <xdr:to>
      <xdr:col>24</xdr:col>
      <xdr:colOff>152400</xdr:colOff>
      <xdr:row>90</xdr:row>
      <xdr:rowOff>45771</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476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163043</xdr:rowOff>
    </xdr:from>
    <xdr:to>
      <xdr:col>24</xdr:col>
      <xdr:colOff>63500</xdr:colOff>
      <xdr:row>96</xdr:row>
      <xdr:rowOff>89064</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3797300" y="16450793"/>
          <a:ext cx="838200" cy="97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113746</xdr:rowOff>
    </xdr:from>
    <xdr:ext cx="534377"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4014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135319</xdr:rowOff>
    </xdr:from>
    <xdr:to>
      <xdr:col>24</xdr:col>
      <xdr:colOff>114300</xdr:colOff>
      <xdr:row>96</xdr:row>
      <xdr:rowOff>65469</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42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89064</xdr:rowOff>
    </xdr:from>
    <xdr:to>
      <xdr:col>19</xdr:col>
      <xdr:colOff>177800</xdr:colOff>
      <xdr:row>96</xdr:row>
      <xdr:rowOff>90678</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2908300" y="16548264"/>
          <a:ext cx="889000" cy="1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160680</xdr:rowOff>
    </xdr:from>
    <xdr:to>
      <xdr:col>20</xdr:col>
      <xdr:colOff>38100</xdr:colOff>
      <xdr:row>96</xdr:row>
      <xdr:rowOff>90830</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448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107357</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30111" y="16223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90678</xdr:rowOff>
    </xdr:from>
    <xdr:to>
      <xdr:col>15</xdr:col>
      <xdr:colOff>50800</xdr:colOff>
      <xdr:row>96</xdr:row>
      <xdr:rowOff>109195</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019300" y="16549878"/>
          <a:ext cx="889000" cy="18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11227</xdr:rowOff>
    </xdr:from>
    <xdr:to>
      <xdr:col>15</xdr:col>
      <xdr:colOff>101600</xdr:colOff>
      <xdr:row>96</xdr:row>
      <xdr:rowOff>112827</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470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129354</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245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92</xdr:row>
      <xdr:rowOff>3950</xdr:rowOff>
    </xdr:from>
    <xdr:to>
      <xdr:col>10</xdr:col>
      <xdr:colOff>114300</xdr:colOff>
      <xdr:row>96</xdr:row>
      <xdr:rowOff>109195</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1130300" y="15777350"/>
          <a:ext cx="889000" cy="791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10744</xdr:rowOff>
    </xdr:from>
    <xdr:to>
      <xdr:col>10</xdr:col>
      <xdr:colOff>165100</xdr:colOff>
      <xdr:row>96</xdr:row>
      <xdr:rowOff>112344</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46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128871</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245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143917</xdr:rowOff>
    </xdr:from>
    <xdr:to>
      <xdr:col>6</xdr:col>
      <xdr:colOff>38100</xdr:colOff>
      <xdr:row>96</xdr:row>
      <xdr:rowOff>74067</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431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65194</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524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112243</xdr:rowOff>
    </xdr:from>
    <xdr:to>
      <xdr:col>24</xdr:col>
      <xdr:colOff>114300</xdr:colOff>
      <xdr:row>96</xdr:row>
      <xdr:rowOff>42393</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399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135120</xdr:rowOff>
    </xdr:from>
    <xdr:ext cx="534377"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251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38264</xdr:rowOff>
    </xdr:from>
    <xdr:to>
      <xdr:col>20</xdr:col>
      <xdr:colOff>38100</xdr:colOff>
      <xdr:row>96</xdr:row>
      <xdr:rowOff>139864</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497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130991</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30111" y="16590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39878</xdr:rowOff>
    </xdr:from>
    <xdr:to>
      <xdr:col>15</xdr:col>
      <xdr:colOff>101600</xdr:colOff>
      <xdr:row>96</xdr:row>
      <xdr:rowOff>141478</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499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132605</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1111" y="16591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58395</xdr:rowOff>
    </xdr:from>
    <xdr:to>
      <xdr:col>10</xdr:col>
      <xdr:colOff>165100</xdr:colOff>
      <xdr:row>96</xdr:row>
      <xdr:rowOff>159995</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51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151122</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6610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91</xdr:row>
      <xdr:rowOff>124600</xdr:rowOff>
    </xdr:from>
    <xdr:to>
      <xdr:col>6</xdr:col>
      <xdr:colOff>38100</xdr:colOff>
      <xdr:row>92</xdr:row>
      <xdr:rowOff>54750</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572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90</xdr:row>
      <xdr:rowOff>71277</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5501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a:extLst>
            <a:ext uri="{FF2B5EF4-FFF2-40B4-BE49-F238E27FC236}">
              <a16:creationId xmlns:a16="http://schemas.microsoft.com/office/drawing/2014/main" id="{00000000-0008-0000-07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116078</xdr:rowOff>
    </xdr:from>
    <xdr:to>
      <xdr:col>54</xdr:col>
      <xdr:colOff>189865</xdr:colOff>
      <xdr:row>39</xdr:row>
      <xdr:rowOff>44450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flipV="1">
          <a:off x="10475595" y="5259578"/>
          <a:ext cx="1270" cy="1471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4" name="労働費最小値テキスト">
          <a:extLst>
            <a:ext uri="{FF2B5EF4-FFF2-40B4-BE49-F238E27FC236}">
              <a16:creationId xmlns:a16="http://schemas.microsoft.com/office/drawing/2014/main" id="{00000000-0008-0000-0700-00001C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62755</xdr:rowOff>
    </xdr:from>
    <xdr:ext cx="469744" cy="259045"/>
    <xdr:sp macro="" textlink="">
      <xdr:nvSpPr>
        <xdr:cNvPr id="286" name="労働費最大値テキスト">
          <a:extLst>
            <a:ext uri="{FF2B5EF4-FFF2-40B4-BE49-F238E27FC236}">
              <a16:creationId xmlns:a16="http://schemas.microsoft.com/office/drawing/2014/main" id="{00000000-0008-0000-0700-00001E010000}"/>
            </a:ext>
          </a:extLst>
        </xdr:cNvPr>
        <xdr:cNvSpPr txBox="1"/>
      </xdr:nvSpPr>
      <xdr:spPr>
        <a:xfrm>
          <a:off x="10528300" y="5034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116078</xdr:rowOff>
    </xdr:from>
    <xdr:to>
      <xdr:col>55</xdr:col>
      <xdr:colOff>88900</xdr:colOff>
      <xdr:row>30</xdr:row>
      <xdr:rowOff>116078</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5259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166370</xdr:rowOff>
    </xdr:from>
    <xdr:to>
      <xdr:col>55</xdr:col>
      <xdr:colOff>0</xdr:colOff>
      <xdr:row>36</xdr:row>
      <xdr:rowOff>21590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9639300" y="616712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44848</xdr:rowOff>
    </xdr:from>
    <xdr:ext cx="378565" cy="259045"/>
    <xdr:sp macro="" textlink="">
      <xdr:nvSpPr>
        <xdr:cNvPr id="289" name="労働費平均値テキスト">
          <a:extLst>
            <a:ext uri="{FF2B5EF4-FFF2-40B4-BE49-F238E27FC236}">
              <a16:creationId xmlns:a16="http://schemas.microsoft.com/office/drawing/2014/main" id="{00000000-0008-0000-0700-000021010000}"/>
            </a:ext>
          </a:extLst>
        </xdr:cNvPr>
        <xdr:cNvSpPr txBox="1"/>
      </xdr:nvSpPr>
      <xdr:spPr>
        <a:xfrm>
          <a:off x="10528300" y="638849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66421</xdr:rowOff>
    </xdr:from>
    <xdr:to>
      <xdr:col>55</xdr:col>
      <xdr:colOff>50800</xdr:colOff>
      <xdr:row>37</xdr:row>
      <xdr:rowOff>168021</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10426700" y="6410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19685</xdr:rowOff>
    </xdr:from>
    <xdr:to>
      <xdr:col>50</xdr:col>
      <xdr:colOff>114300</xdr:colOff>
      <xdr:row>36</xdr:row>
      <xdr:rowOff>21590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8750300" y="619188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77089</xdr:rowOff>
    </xdr:from>
    <xdr:to>
      <xdr:col>50</xdr:col>
      <xdr:colOff>165100</xdr:colOff>
      <xdr:row>38</xdr:row>
      <xdr:rowOff>7239</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9588500" y="6420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169816</xdr:rowOff>
    </xdr:from>
    <xdr:ext cx="378565"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9450017" y="65134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19685</xdr:rowOff>
    </xdr:from>
    <xdr:to>
      <xdr:col>45</xdr:col>
      <xdr:colOff>177800</xdr:colOff>
      <xdr:row>36</xdr:row>
      <xdr:rowOff>26162</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7861300" y="6191885"/>
          <a:ext cx="889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67183</xdr:rowOff>
    </xdr:from>
    <xdr:to>
      <xdr:col>46</xdr:col>
      <xdr:colOff>38100</xdr:colOff>
      <xdr:row>37</xdr:row>
      <xdr:rowOff>168783</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8699500" y="6410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159910</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8561017" y="65035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74168</xdr:rowOff>
    </xdr:from>
    <xdr:to>
      <xdr:col>41</xdr:col>
      <xdr:colOff>50800</xdr:colOff>
      <xdr:row>36</xdr:row>
      <xdr:rowOff>26162</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6972300" y="6074918"/>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55753</xdr:rowOff>
    </xdr:from>
    <xdr:to>
      <xdr:col>41</xdr:col>
      <xdr:colOff>101600</xdr:colOff>
      <xdr:row>37</xdr:row>
      <xdr:rowOff>157353</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7810500" y="639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148480</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7672017" y="64921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40132</xdr:rowOff>
    </xdr:from>
    <xdr:to>
      <xdr:col>36</xdr:col>
      <xdr:colOff>165100</xdr:colOff>
      <xdr:row>36</xdr:row>
      <xdr:rowOff>141732</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6921500" y="6212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132859</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6737428" y="6305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115570</xdr:rowOff>
    </xdr:from>
    <xdr:to>
      <xdr:col>55</xdr:col>
      <xdr:colOff>50800</xdr:colOff>
      <xdr:row>36</xdr:row>
      <xdr:rowOff>45720</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10426700" y="6116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138447</xdr:rowOff>
    </xdr:from>
    <xdr:ext cx="469744" cy="259045"/>
    <xdr:sp macro="" textlink="">
      <xdr:nvSpPr>
        <xdr:cNvPr id="308" name="労働費該当値テキスト">
          <a:extLst>
            <a:ext uri="{FF2B5EF4-FFF2-40B4-BE49-F238E27FC236}">
              <a16:creationId xmlns:a16="http://schemas.microsoft.com/office/drawing/2014/main" id="{00000000-0008-0000-0700-000034010000}"/>
            </a:ext>
          </a:extLst>
        </xdr:cNvPr>
        <xdr:cNvSpPr txBox="1"/>
      </xdr:nvSpPr>
      <xdr:spPr>
        <a:xfrm>
          <a:off x="10528300" y="5967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142240</xdr:rowOff>
    </xdr:from>
    <xdr:to>
      <xdr:col>50</xdr:col>
      <xdr:colOff>165100</xdr:colOff>
      <xdr:row>36</xdr:row>
      <xdr:rowOff>72390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9588500" y="6142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88917</xdr:rowOff>
    </xdr:from>
    <xdr:ext cx="469744"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04428" y="5918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140335</xdr:rowOff>
    </xdr:from>
    <xdr:to>
      <xdr:col>46</xdr:col>
      <xdr:colOff>38100</xdr:colOff>
      <xdr:row>36</xdr:row>
      <xdr:rowOff>70485</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8699500" y="6141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87012</xdr:rowOff>
    </xdr:from>
    <xdr:ext cx="469744"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8515428" y="5916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146812</xdr:rowOff>
    </xdr:from>
    <xdr:to>
      <xdr:col>41</xdr:col>
      <xdr:colOff>101600</xdr:colOff>
      <xdr:row>36</xdr:row>
      <xdr:rowOff>76962</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7810500" y="6147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93489</xdr:rowOff>
    </xdr:from>
    <xdr:ext cx="469744"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7626428" y="5922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23368</xdr:rowOff>
    </xdr:from>
    <xdr:to>
      <xdr:col>36</xdr:col>
      <xdr:colOff>165100</xdr:colOff>
      <xdr:row>35</xdr:row>
      <xdr:rowOff>124968</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6921500" y="6024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141495</xdr:rowOff>
    </xdr:from>
    <xdr:ext cx="469744"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6737428" y="5799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69444</xdr:rowOff>
    </xdr:from>
    <xdr:to>
      <xdr:col>54</xdr:col>
      <xdr:colOff>189865</xdr:colOff>
      <xdr:row>59</xdr:row>
      <xdr:rowOff>42564</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10475595" y="8641944"/>
          <a:ext cx="1270" cy="1516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46391</xdr:rowOff>
    </xdr:from>
    <xdr:ext cx="313932" cy="259045"/>
    <xdr:sp macro="" textlink="">
      <xdr:nvSpPr>
        <xdr:cNvPr id="341" name="農林水産業費最小値テキスト">
          <a:extLst>
            <a:ext uri="{FF2B5EF4-FFF2-40B4-BE49-F238E27FC236}">
              <a16:creationId xmlns:a16="http://schemas.microsoft.com/office/drawing/2014/main" id="{00000000-0008-0000-0700-000055010000}"/>
            </a:ext>
          </a:extLst>
        </xdr:cNvPr>
        <xdr:cNvSpPr txBox="1"/>
      </xdr:nvSpPr>
      <xdr:spPr>
        <a:xfrm>
          <a:off x="10528300" y="101619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42564</xdr:rowOff>
    </xdr:from>
    <xdr:to>
      <xdr:col>55</xdr:col>
      <xdr:colOff>88900</xdr:colOff>
      <xdr:row>59</xdr:row>
      <xdr:rowOff>42564</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1015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16121</xdr:rowOff>
    </xdr:from>
    <xdr:ext cx="534377" cy="259045"/>
    <xdr:sp macro="" textlink="">
      <xdr:nvSpPr>
        <xdr:cNvPr id="343" name="農林水産業費最大値テキスト">
          <a:extLst>
            <a:ext uri="{FF2B5EF4-FFF2-40B4-BE49-F238E27FC236}">
              <a16:creationId xmlns:a16="http://schemas.microsoft.com/office/drawing/2014/main" id="{00000000-0008-0000-0700-000057010000}"/>
            </a:ext>
          </a:extLst>
        </xdr:cNvPr>
        <xdr:cNvSpPr txBox="1"/>
      </xdr:nvSpPr>
      <xdr:spPr>
        <a:xfrm>
          <a:off x="10528300" y="8417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79,688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69444</xdr:rowOff>
    </xdr:from>
    <xdr:to>
      <xdr:col>55</xdr:col>
      <xdr:colOff>88900</xdr:colOff>
      <xdr:row>50</xdr:row>
      <xdr:rowOff>69444</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8641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150654</xdr:rowOff>
    </xdr:from>
    <xdr:to>
      <xdr:col>55</xdr:col>
      <xdr:colOff>0</xdr:colOff>
      <xdr:row>54</xdr:row>
      <xdr:rowOff>29763</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9639300" y="9237504"/>
          <a:ext cx="838200" cy="50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42162</xdr:rowOff>
    </xdr:from>
    <xdr:ext cx="534377" cy="259045"/>
    <xdr:sp macro="" textlink="">
      <xdr:nvSpPr>
        <xdr:cNvPr id="346" name="農林水産業費平均値テキスト">
          <a:extLst>
            <a:ext uri="{FF2B5EF4-FFF2-40B4-BE49-F238E27FC236}">
              <a16:creationId xmlns:a16="http://schemas.microsoft.com/office/drawing/2014/main" id="{00000000-0008-0000-0700-00005A010000}"/>
            </a:ext>
          </a:extLst>
        </xdr:cNvPr>
        <xdr:cNvSpPr txBox="1"/>
      </xdr:nvSpPr>
      <xdr:spPr>
        <a:xfrm>
          <a:off x="10528300" y="96433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63735</xdr:rowOff>
    </xdr:from>
    <xdr:to>
      <xdr:col>55</xdr:col>
      <xdr:colOff>50800</xdr:colOff>
      <xdr:row>56</xdr:row>
      <xdr:rowOff>165335</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10426700" y="966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29763</xdr:rowOff>
    </xdr:from>
    <xdr:to>
      <xdr:col>50</xdr:col>
      <xdr:colOff>114300</xdr:colOff>
      <xdr:row>54</xdr:row>
      <xdr:rowOff>62414</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8750300" y="9288063"/>
          <a:ext cx="889000" cy="32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59792</xdr:rowOff>
    </xdr:from>
    <xdr:to>
      <xdr:col>50</xdr:col>
      <xdr:colOff>165100</xdr:colOff>
      <xdr:row>56</xdr:row>
      <xdr:rowOff>161392</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9588500" y="966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152519</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9372111" y="9753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62414</xdr:rowOff>
    </xdr:from>
    <xdr:to>
      <xdr:col>45</xdr:col>
      <xdr:colOff>177800</xdr:colOff>
      <xdr:row>55</xdr:row>
      <xdr:rowOff>444</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7861300" y="9320714"/>
          <a:ext cx="889000" cy="109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36341</xdr:rowOff>
    </xdr:from>
    <xdr:to>
      <xdr:col>46</xdr:col>
      <xdr:colOff>38100</xdr:colOff>
      <xdr:row>56</xdr:row>
      <xdr:rowOff>137941</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8699500" y="9637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129068</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483111" y="9730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444</xdr:rowOff>
    </xdr:from>
    <xdr:to>
      <xdr:col>41</xdr:col>
      <xdr:colOff>50800</xdr:colOff>
      <xdr:row>55</xdr:row>
      <xdr:rowOff>127546</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6972300" y="9430194"/>
          <a:ext cx="889000" cy="127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75336</xdr:rowOff>
    </xdr:from>
    <xdr:to>
      <xdr:col>41</xdr:col>
      <xdr:colOff>101600</xdr:colOff>
      <xdr:row>57</xdr:row>
      <xdr:rowOff>5486</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7810500" y="967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168063</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594111" y="9769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138525</xdr:rowOff>
    </xdr:from>
    <xdr:to>
      <xdr:col>36</xdr:col>
      <xdr:colOff>165100</xdr:colOff>
      <xdr:row>56</xdr:row>
      <xdr:rowOff>68675</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6921500" y="956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59802</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05111" y="9661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99854</xdr:rowOff>
    </xdr:from>
    <xdr:to>
      <xdr:col>55</xdr:col>
      <xdr:colOff>50800</xdr:colOff>
      <xdr:row>54</xdr:row>
      <xdr:rowOff>30004</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10426700" y="9186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122731</xdr:rowOff>
    </xdr:from>
    <xdr:ext cx="534377" cy="259045"/>
    <xdr:sp macro="" textlink="">
      <xdr:nvSpPr>
        <xdr:cNvPr id="365" name="農林水産業費該当値テキスト">
          <a:extLst>
            <a:ext uri="{FF2B5EF4-FFF2-40B4-BE49-F238E27FC236}">
              <a16:creationId xmlns:a16="http://schemas.microsoft.com/office/drawing/2014/main" id="{00000000-0008-0000-0700-00006D010000}"/>
            </a:ext>
          </a:extLst>
        </xdr:cNvPr>
        <xdr:cNvSpPr txBox="1"/>
      </xdr:nvSpPr>
      <xdr:spPr>
        <a:xfrm>
          <a:off x="10528300" y="9038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150413</xdr:rowOff>
    </xdr:from>
    <xdr:to>
      <xdr:col>50</xdr:col>
      <xdr:colOff>165100</xdr:colOff>
      <xdr:row>54</xdr:row>
      <xdr:rowOff>80563</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9588500" y="9237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97090</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372111" y="9012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11614</xdr:rowOff>
    </xdr:from>
    <xdr:to>
      <xdr:col>46</xdr:col>
      <xdr:colOff>38100</xdr:colOff>
      <xdr:row>54</xdr:row>
      <xdr:rowOff>113214</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8699500" y="9269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129741</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483111" y="9045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121094</xdr:rowOff>
    </xdr:from>
    <xdr:to>
      <xdr:col>41</xdr:col>
      <xdr:colOff>101600</xdr:colOff>
      <xdr:row>55</xdr:row>
      <xdr:rowOff>51244</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7810500" y="9379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67771</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594111" y="9154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76746</xdr:rowOff>
    </xdr:from>
    <xdr:to>
      <xdr:col>36</xdr:col>
      <xdr:colOff>165100</xdr:colOff>
      <xdr:row>56</xdr:row>
      <xdr:rowOff>6896</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6921500" y="9506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23423</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05111" y="9281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5550</xdr:rowOff>
    </xdr:from>
    <xdr:to>
      <xdr:col>54</xdr:col>
      <xdr:colOff>189865</xdr:colOff>
      <xdr:row>78</xdr:row>
      <xdr:rowOff>151664</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2178500"/>
          <a:ext cx="1270" cy="1346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155491</xdr:rowOff>
    </xdr:from>
    <xdr:ext cx="469744"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528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151664</xdr:rowOff>
    </xdr:from>
    <xdr:to>
      <xdr:col>55</xdr:col>
      <xdr:colOff>88900</xdr:colOff>
      <xdr:row>78</xdr:row>
      <xdr:rowOff>151664</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524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123677</xdr:rowOff>
    </xdr:from>
    <xdr:ext cx="534377"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1953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37,021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5550</xdr:rowOff>
    </xdr:from>
    <xdr:to>
      <xdr:col>55</xdr:col>
      <xdr:colOff>88900</xdr:colOff>
      <xdr:row>71</xdr:row>
      <xdr:rowOff>5550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217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137605</xdr:rowOff>
    </xdr:from>
    <xdr:to>
      <xdr:col>55</xdr:col>
      <xdr:colOff>0</xdr:colOff>
      <xdr:row>74</xdr:row>
      <xdr:rowOff>49594</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9639300" y="12653455"/>
          <a:ext cx="838200" cy="83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652</xdr:rowOff>
    </xdr:from>
    <xdr:ext cx="534377"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30308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22225</xdr:rowOff>
    </xdr:from>
    <xdr:to>
      <xdr:col>55</xdr:col>
      <xdr:colOff>50800</xdr:colOff>
      <xdr:row>76</xdr:row>
      <xdr:rowOff>123825</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305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49594</xdr:rowOff>
    </xdr:from>
    <xdr:to>
      <xdr:col>50</xdr:col>
      <xdr:colOff>114300</xdr:colOff>
      <xdr:row>74</xdr:row>
      <xdr:rowOff>52604</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8750300" y="12736894"/>
          <a:ext cx="889000" cy="3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18986</xdr:rowOff>
    </xdr:from>
    <xdr:to>
      <xdr:col>50</xdr:col>
      <xdr:colOff>165100</xdr:colOff>
      <xdr:row>76</xdr:row>
      <xdr:rowOff>120586</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304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111713</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372111" y="13141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111239</xdr:rowOff>
    </xdr:from>
    <xdr:to>
      <xdr:col>45</xdr:col>
      <xdr:colOff>177800</xdr:colOff>
      <xdr:row>74</xdr:row>
      <xdr:rowOff>52604</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7861300" y="12627089"/>
          <a:ext cx="889000" cy="112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4890</xdr:rowOff>
    </xdr:from>
    <xdr:to>
      <xdr:col>46</xdr:col>
      <xdr:colOff>38100</xdr:colOff>
      <xdr:row>76</xdr:row>
      <xdr:rowOff>106490</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303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97617</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483111" y="13127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73</xdr:row>
      <xdr:rowOff>111239</xdr:rowOff>
    </xdr:from>
    <xdr:to>
      <xdr:col>41</xdr:col>
      <xdr:colOff>50800</xdr:colOff>
      <xdr:row>74</xdr:row>
      <xdr:rowOff>41097</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6972300" y="12627089"/>
          <a:ext cx="889000" cy="101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24967</xdr:rowOff>
    </xdr:from>
    <xdr:to>
      <xdr:col>41</xdr:col>
      <xdr:colOff>101600</xdr:colOff>
      <xdr:row>76</xdr:row>
      <xdr:rowOff>126567</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055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117694</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594111" y="13147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154927</xdr:rowOff>
    </xdr:from>
    <xdr:to>
      <xdr:col>36</xdr:col>
      <xdr:colOff>165100</xdr:colOff>
      <xdr:row>76</xdr:row>
      <xdr:rowOff>85077</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013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76204</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05111" y="13106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86805</xdr:rowOff>
    </xdr:from>
    <xdr:to>
      <xdr:col>55</xdr:col>
      <xdr:colOff>50800</xdr:colOff>
      <xdr:row>74</xdr:row>
      <xdr:rowOff>16955</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2602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109682</xdr:rowOff>
    </xdr:from>
    <xdr:ext cx="534377"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2454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170244</xdr:rowOff>
    </xdr:from>
    <xdr:to>
      <xdr:col>50</xdr:col>
      <xdr:colOff>165100</xdr:colOff>
      <xdr:row>74</xdr:row>
      <xdr:rowOff>100394</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2686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116921</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372111" y="12461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1804</xdr:rowOff>
    </xdr:from>
    <xdr:to>
      <xdr:col>46</xdr:col>
      <xdr:colOff>38100</xdr:colOff>
      <xdr:row>74</xdr:row>
      <xdr:rowOff>103404</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2689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119931</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483111" y="12464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73</xdr:row>
      <xdr:rowOff>60439</xdr:rowOff>
    </xdr:from>
    <xdr:to>
      <xdr:col>41</xdr:col>
      <xdr:colOff>101600</xdr:colOff>
      <xdr:row>73</xdr:row>
      <xdr:rowOff>162039</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2576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7116</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594111" y="12351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161747</xdr:rowOff>
    </xdr:from>
    <xdr:to>
      <xdr:col>36</xdr:col>
      <xdr:colOff>165100</xdr:colOff>
      <xdr:row>74</xdr:row>
      <xdr:rowOff>91897</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2677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108424</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05111" y="12452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a:extLst>
            <a:ext uri="{FF2B5EF4-FFF2-40B4-BE49-F238E27FC236}">
              <a16:creationId xmlns:a16="http://schemas.microsoft.com/office/drawing/2014/main" id="{00000000-0008-0000-07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28411</xdr:rowOff>
    </xdr:from>
    <xdr:to>
      <xdr:col>54</xdr:col>
      <xdr:colOff>189865</xdr:colOff>
      <xdr:row>99</xdr:row>
      <xdr:rowOff>100115</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flipV="1">
          <a:off x="10475595" y="15458911"/>
          <a:ext cx="1270" cy="1614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103942</xdr:rowOff>
    </xdr:from>
    <xdr:ext cx="534377" cy="259045"/>
    <xdr:sp macro="" textlink="">
      <xdr:nvSpPr>
        <xdr:cNvPr id="456" name="土木費最小値テキスト">
          <a:extLst>
            <a:ext uri="{FF2B5EF4-FFF2-40B4-BE49-F238E27FC236}">
              <a16:creationId xmlns:a16="http://schemas.microsoft.com/office/drawing/2014/main" id="{00000000-0008-0000-0700-0000C8010000}"/>
            </a:ext>
          </a:extLst>
        </xdr:cNvPr>
        <xdr:cNvSpPr txBox="1"/>
      </xdr:nvSpPr>
      <xdr:spPr>
        <a:xfrm>
          <a:off x="10528300" y="17077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100115</xdr:rowOff>
    </xdr:from>
    <xdr:to>
      <xdr:col>55</xdr:col>
      <xdr:colOff>88900</xdr:colOff>
      <xdr:row>99</xdr:row>
      <xdr:rowOff>100115</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7073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146538</xdr:rowOff>
    </xdr:from>
    <xdr:ext cx="599010" cy="259045"/>
    <xdr:sp macro="" textlink="">
      <xdr:nvSpPr>
        <xdr:cNvPr id="458" name="土木費最大値テキスト">
          <a:extLst>
            <a:ext uri="{FF2B5EF4-FFF2-40B4-BE49-F238E27FC236}">
              <a16:creationId xmlns:a16="http://schemas.microsoft.com/office/drawing/2014/main" id="{00000000-0008-0000-0700-0000CA010000}"/>
            </a:ext>
          </a:extLst>
        </xdr:cNvPr>
        <xdr:cNvSpPr txBox="1"/>
      </xdr:nvSpPr>
      <xdr:spPr>
        <a:xfrm>
          <a:off x="10528300" y="15234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101,842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28411</xdr:rowOff>
    </xdr:from>
    <xdr:to>
      <xdr:col>55</xdr:col>
      <xdr:colOff>88900</xdr:colOff>
      <xdr:row>90</xdr:row>
      <xdr:rowOff>28411</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5458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51060</xdr:rowOff>
    </xdr:from>
    <xdr:to>
      <xdr:col>55</xdr:col>
      <xdr:colOff>0</xdr:colOff>
      <xdr:row>94</xdr:row>
      <xdr:rowOff>84683</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9639300" y="16167360"/>
          <a:ext cx="838200" cy="3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118667</xdr:rowOff>
    </xdr:from>
    <xdr:ext cx="534377" cy="259045"/>
    <xdr:sp macro="" textlink="">
      <xdr:nvSpPr>
        <xdr:cNvPr id="461" name="土木費平均値テキスト">
          <a:extLst>
            <a:ext uri="{FF2B5EF4-FFF2-40B4-BE49-F238E27FC236}">
              <a16:creationId xmlns:a16="http://schemas.microsoft.com/office/drawing/2014/main" id="{00000000-0008-0000-0700-0000CD010000}"/>
            </a:ext>
          </a:extLst>
        </xdr:cNvPr>
        <xdr:cNvSpPr txBox="1"/>
      </xdr:nvSpPr>
      <xdr:spPr>
        <a:xfrm>
          <a:off x="10528300" y="164064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140240</xdr:rowOff>
    </xdr:from>
    <xdr:to>
      <xdr:col>55</xdr:col>
      <xdr:colOff>50800</xdr:colOff>
      <xdr:row>96</xdr:row>
      <xdr:rowOff>70390</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10426700" y="16427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40317</xdr:rowOff>
    </xdr:from>
    <xdr:to>
      <xdr:col>50</xdr:col>
      <xdr:colOff>114300</xdr:colOff>
      <xdr:row>94</xdr:row>
      <xdr:rowOff>84683</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8750300" y="16156617"/>
          <a:ext cx="889000" cy="44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133096</xdr:rowOff>
    </xdr:from>
    <xdr:to>
      <xdr:col>50</xdr:col>
      <xdr:colOff>165100</xdr:colOff>
      <xdr:row>96</xdr:row>
      <xdr:rowOff>63246</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9588500" y="16420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54373</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9372111" y="1651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40317</xdr:rowOff>
    </xdr:from>
    <xdr:to>
      <xdr:col>45</xdr:col>
      <xdr:colOff>177800</xdr:colOff>
      <xdr:row>94</xdr:row>
      <xdr:rowOff>150444</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7861300" y="16156617"/>
          <a:ext cx="889000" cy="110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106826</xdr:rowOff>
    </xdr:from>
    <xdr:to>
      <xdr:col>46</xdr:col>
      <xdr:colOff>38100</xdr:colOff>
      <xdr:row>96</xdr:row>
      <xdr:rowOff>36976</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8699500" y="16394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28103</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8483111" y="16487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150444</xdr:rowOff>
    </xdr:from>
    <xdr:to>
      <xdr:col>41</xdr:col>
      <xdr:colOff>50800</xdr:colOff>
      <xdr:row>94</xdr:row>
      <xdr:rowOff>151492</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6972300" y="16266744"/>
          <a:ext cx="889000" cy="1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134925</xdr:rowOff>
    </xdr:from>
    <xdr:to>
      <xdr:col>41</xdr:col>
      <xdr:colOff>101600</xdr:colOff>
      <xdr:row>96</xdr:row>
      <xdr:rowOff>65075</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7810500" y="16422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56202</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7594111" y="16515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56305</xdr:rowOff>
    </xdr:from>
    <xdr:to>
      <xdr:col>36</xdr:col>
      <xdr:colOff>165100</xdr:colOff>
      <xdr:row>94</xdr:row>
      <xdr:rowOff>157905</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6921500" y="16172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2982</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05111" y="15947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260</xdr:rowOff>
    </xdr:from>
    <xdr:to>
      <xdr:col>55</xdr:col>
      <xdr:colOff>50800</xdr:colOff>
      <xdr:row>94</xdr:row>
      <xdr:rowOff>101860</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10426700" y="1611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23137</xdr:rowOff>
    </xdr:from>
    <xdr:ext cx="534377" cy="259045"/>
    <xdr:sp macro="" textlink="">
      <xdr:nvSpPr>
        <xdr:cNvPr id="480" name="土木費該当値テキスト">
          <a:extLst>
            <a:ext uri="{FF2B5EF4-FFF2-40B4-BE49-F238E27FC236}">
              <a16:creationId xmlns:a16="http://schemas.microsoft.com/office/drawing/2014/main" id="{00000000-0008-0000-0700-0000E0010000}"/>
            </a:ext>
          </a:extLst>
        </xdr:cNvPr>
        <xdr:cNvSpPr txBox="1"/>
      </xdr:nvSpPr>
      <xdr:spPr>
        <a:xfrm>
          <a:off x="10528300" y="15967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33883</xdr:rowOff>
    </xdr:from>
    <xdr:to>
      <xdr:col>50</xdr:col>
      <xdr:colOff>165100</xdr:colOff>
      <xdr:row>94</xdr:row>
      <xdr:rowOff>135483</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9588500" y="16150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152010</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9372111" y="15925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160967</xdr:rowOff>
    </xdr:from>
    <xdr:to>
      <xdr:col>46</xdr:col>
      <xdr:colOff>38100</xdr:colOff>
      <xdr:row>94</xdr:row>
      <xdr:rowOff>91117</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8699500" y="16105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107644</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8483111" y="15881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99644</xdr:rowOff>
    </xdr:from>
    <xdr:to>
      <xdr:col>41</xdr:col>
      <xdr:colOff>101600</xdr:colOff>
      <xdr:row>95</xdr:row>
      <xdr:rowOff>29794</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7810500" y="16215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46321</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7594111" y="15991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100692</xdr:rowOff>
    </xdr:from>
    <xdr:to>
      <xdr:col>36</xdr:col>
      <xdr:colOff>165100</xdr:colOff>
      <xdr:row>95</xdr:row>
      <xdr:rowOff>30842</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6921500" y="16216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21969</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6705111" y="16309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消防費グラフ枠">
          <a:extLst>
            <a:ext uri="{FF2B5EF4-FFF2-40B4-BE49-F238E27FC236}">
              <a16:creationId xmlns:a16="http://schemas.microsoft.com/office/drawing/2014/main" id="{00000000-0008-0000-07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20600</xdr:rowOff>
    </xdr:from>
    <xdr:to>
      <xdr:col>85</xdr:col>
      <xdr:colOff>126364</xdr:colOff>
      <xdr:row>39</xdr:row>
      <xdr:rowOff>47300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flipV="1">
          <a:off x="16317595" y="5164100"/>
          <a:ext cx="1269" cy="1569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51127</xdr:rowOff>
    </xdr:from>
    <xdr:ext cx="469744" cy="259045"/>
    <xdr:sp macro="" textlink="">
      <xdr:nvSpPr>
        <xdr:cNvPr id="512" name="消防費最小値テキスト">
          <a:extLst>
            <a:ext uri="{FF2B5EF4-FFF2-40B4-BE49-F238E27FC236}">
              <a16:creationId xmlns:a16="http://schemas.microsoft.com/office/drawing/2014/main" id="{00000000-0008-0000-0700-000000020000}"/>
            </a:ext>
          </a:extLst>
        </xdr:cNvPr>
        <xdr:cNvSpPr txBox="1"/>
      </xdr:nvSpPr>
      <xdr:spPr>
        <a:xfrm>
          <a:off x="16370300" y="673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47300</xdr:rowOff>
    </xdr:from>
    <xdr:to>
      <xdr:col>86</xdr:col>
      <xdr:colOff>25400</xdr:colOff>
      <xdr:row>39</xdr:row>
      <xdr:rowOff>47300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6733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138727</xdr:rowOff>
    </xdr:from>
    <xdr:ext cx="534377" cy="259045"/>
    <xdr:sp macro="" textlink="">
      <xdr:nvSpPr>
        <xdr:cNvPr id="514" name="消防費最大値テキスト">
          <a:extLst>
            <a:ext uri="{FF2B5EF4-FFF2-40B4-BE49-F238E27FC236}">
              <a16:creationId xmlns:a16="http://schemas.microsoft.com/office/drawing/2014/main" id="{00000000-0008-0000-0700-000002020000}"/>
            </a:ext>
          </a:extLst>
        </xdr:cNvPr>
        <xdr:cNvSpPr txBox="1"/>
      </xdr:nvSpPr>
      <xdr:spPr>
        <a:xfrm>
          <a:off x="16370300" y="4939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42,605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20600</xdr:rowOff>
    </xdr:from>
    <xdr:to>
      <xdr:col>86</xdr:col>
      <xdr:colOff>25400</xdr:colOff>
      <xdr:row>30</xdr:row>
      <xdr:rowOff>20600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5164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148204</xdr:rowOff>
    </xdr:from>
    <xdr:to>
      <xdr:col>85</xdr:col>
      <xdr:colOff>127000</xdr:colOff>
      <xdr:row>35</xdr:row>
      <xdr:rowOff>63210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5481300" y="5977504"/>
          <a:ext cx="838200" cy="86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155750</xdr:rowOff>
    </xdr:from>
    <xdr:ext cx="534377" cy="259045"/>
    <xdr:sp macro="" textlink="">
      <xdr:nvSpPr>
        <xdr:cNvPr id="517" name="消防費平均値テキスト">
          <a:extLst>
            <a:ext uri="{FF2B5EF4-FFF2-40B4-BE49-F238E27FC236}">
              <a16:creationId xmlns:a16="http://schemas.microsoft.com/office/drawing/2014/main" id="{00000000-0008-0000-0700-000005020000}"/>
            </a:ext>
          </a:extLst>
        </xdr:cNvPr>
        <xdr:cNvSpPr txBox="1"/>
      </xdr:nvSpPr>
      <xdr:spPr>
        <a:xfrm>
          <a:off x="16370300" y="61565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5873</xdr:rowOff>
    </xdr:from>
    <xdr:to>
      <xdr:col>85</xdr:col>
      <xdr:colOff>177800</xdr:colOff>
      <xdr:row>36</xdr:row>
      <xdr:rowOff>107473</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6268700" y="6178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63210</xdr:rowOff>
    </xdr:from>
    <xdr:to>
      <xdr:col>81</xdr:col>
      <xdr:colOff>50800</xdr:colOff>
      <xdr:row>36</xdr:row>
      <xdr:rowOff>22520</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4592300" y="6063960"/>
          <a:ext cx="889000" cy="130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19771</xdr:rowOff>
    </xdr:from>
    <xdr:to>
      <xdr:col>81</xdr:col>
      <xdr:colOff>101600</xdr:colOff>
      <xdr:row>36</xdr:row>
      <xdr:rowOff>121371</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5430500" y="6191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112498</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5214111" y="6284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22520</xdr:rowOff>
    </xdr:from>
    <xdr:to>
      <xdr:col>76</xdr:col>
      <xdr:colOff>114300</xdr:colOff>
      <xdr:row>37</xdr:row>
      <xdr:rowOff>30063</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3703300" y="6194720"/>
          <a:ext cx="889000" cy="178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31430</xdr:rowOff>
    </xdr:from>
    <xdr:to>
      <xdr:col>76</xdr:col>
      <xdr:colOff>165100</xdr:colOff>
      <xdr:row>36</xdr:row>
      <xdr:rowOff>133030</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4541500" y="620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124157</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4325111" y="6296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30063</xdr:rowOff>
    </xdr:from>
    <xdr:to>
      <xdr:col>71</xdr:col>
      <xdr:colOff>177800</xdr:colOff>
      <xdr:row>37</xdr:row>
      <xdr:rowOff>76607</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2814300" y="6373713"/>
          <a:ext cx="889000" cy="46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47706</xdr:rowOff>
    </xdr:from>
    <xdr:to>
      <xdr:col>72</xdr:col>
      <xdr:colOff>38100</xdr:colOff>
      <xdr:row>36</xdr:row>
      <xdr:rowOff>149306</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3652500" y="621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165833</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3436111" y="5995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147787</xdr:rowOff>
    </xdr:from>
    <xdr:to>
      <xdr:col>67</xdr:col>
      <xdr:colOff>101600</xdr:colOff>
      <xdr:row>36</xdr:row>
      <xdr:rowOff>77937</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2763500" y="61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94464</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2547111" y="592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97404</xdr:rowOff>
    </xdr:from>
    <xdr:to>
      <xdr:col>85</xdr:col>
      <xdr:colOff>177800</xdr:colOff>
      <xdr:row>35</xdr:row>
      <xdr:rowOff>27554</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6268700" y="5926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120281</xdr:rowOff>
    </xdr:from>
    <xdr:ext cx="534377" cy="259045"/>
    <xdr:sp macro="" textlink="">
      <xdr:nvSpPr>
        <xdr:cNvPr id="536" name="消防費該当値テキスト">
          <a:extLst>
            <a:ext uri="{FF2B5EF4-FFF2-40B4-BE49-F238E27FC236}">
              <a16:creationId xmlns:a16="http://schemas.microsoft.com/office/drawing/2014/main" id="{00000000-0008-0000-0700-000018020000}"/>
            </a:ext>
          </a:extLst>
        </xdr:cNvPr>
        <xdr:cNvSpPr txBox="1"/>
      </xdr:nvSpPr>
      <xdr:spPr>
        <a:xfrm>
          <a:off x="16370300" y="5778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12410</xdr:rowOff>
    </xdr:from>
    <xdr:to>
      <xdr:col>81</xdr:col>
      <xdr:colOff>101600</xdr:colOff>
      <xdr:row>35</xdr:row>
      <xdr:rowOff>114010</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5430500" y="601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130537</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5214111" y="5788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143170</xdr:rowOff>
    </xdr:from>
    <xdr:to>
      <xdr:col>76</xdr:col>
      <xdr:colOff>165100</xdr:colOff>
      <xdr:row>36</xdr:row>
      <xdr:rowOff>73320</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4541500" y="6143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89847</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4325111" y="5919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150713</xdr:rowOff>
    </xdr:from>
    <xdr:to>
      <xdr:col>72</xdr:col>
      <xdr:colOff>38100</xdr:colOff>
      <xdr:row>37</xdr:row>
      <xdr:rowOff>80863</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3652500" y="6322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71990</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3436111" y="6415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25807</xdr:rowOff>
    </xdr:from>
    <xdr:to>
      <xdr:col>67</xdr:col>
      <xdr:colOff>101600</xdr:colOff>
      <xdr:row>37</xdr:row>
      <xdr:rowOff>127407</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2763500" y="6369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118534</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547111" y="6462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a:extLst>
            <a:ext uri="{FF2B5EF4-FFF2-40B4-BE49-F238E27FC236}">
              <a16:creationId xmlns:a16="http://schemas.microsoft.com/office/drawing/2014/main" id="{00000000-0008-0000-07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159033</xdr:rowOff>
    </xdr:from>
    <xdr:to>
      <xdr:col>85</xdr:col>
      <xdr:colOff>126364</xdr:colOff>
      <xdr:row>58</xdr:row>
      <xdr:rowOff>148616</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6317595" y="8731533"/>
          <a:ext cx="1269" cy="1361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152443</xdr:rowOff>
    </xdr:from>
    <xdr:ext cx="534377" cy="259045"/>
    <xdr:sp macro="" textlink="">
      <xdr:nvSpPr>
        <xdr:cNvPr id="572" name="教育費最小値テキスト">
          <a:extLst>
            <a:ext uri="{FF2B5EF4-FFF2-40B4-BE49-F238E27FC236}">
              <a16:creationId xmlns:a16="http://schemas.microsoft.com/office/drawing/2014/main" id="{00000000-0008-0000-0700-00003C020000}"/>
            </a:ext>
          </a:extLst>
        </xdr:cNvPr>
        <xdr:cNvSpPr txBox="1"/>
      </xdr:nvSpPr>
      <xdr:spPr>
        <a:xfrm>
          <a:off x="16370300" y="10096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148616</xdr:rowOff>
    </xdr:from>
    <xdr:to>
      <xdr:col>86</xdr:col>
      <xdr:colOff>25400</xdr:colOff>
      <xdr:row>58</xdr:row>
      <xdr:rowOff>148616</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10092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105710</xdr:rowOff>
    </xdr:from>
    <xdr:ext cx="599010" cy="259045"/>
    <xdr:sp macro="" textlink="">
      <xdr:nvSpPr>
        <xdr:cNvPr id="574" name="教育費最大値テキスト">
          <a:extLst>
            <a:ext uri="{FF2B5EF4-FFF2-40B4-BE49-F238E27FC236}">
              <a16:creationId xmlns:a16="http://schemas.microsoft.com/office/drawing/2014/main" id="{00000000-0008-0000-0700-00003E020000}"/>
            </a:ext>
          </a:extLst>
        </xdr:cNvPr>
        <xdr:cNvSpPr txBox="1"/>
      </xdr:nvSpPr>
      <xdr:spPr>
        <a:xfrm>
          <a:off x="16370300" y="8506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110,816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159033</xdr:rowOff>
    </xdr:from>
    <xdr:to>
      <xdr:col>86</xdr:col>
      <xdr:colOff>25400</xdr:colOff>
      <xdr:row>50</xdr:row>
      <xdr:rowOff>159033</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873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97017</xdr:rowOff>
    </xdr:from>
    <xdr:to>
      <xdr:col>85</xdr:col>
      <xdr:colOff>127000</xdr:colOff>
      <xdr:row>56</xdr:row>
      <xdr:rowOff>130784</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5481300" y="9526767"/>
          <a:ext cx="838200" cy="205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165592</xdr:rowOff>
    </xdr:from>
    <xdr:ext cx="534377" cy="259045"/>
    <xdr:sp macro="" textlink="">
      <xdr:nvSpPr>
        <xdr:cNvPr id="577" name="教育費平均値テキスト">
          <a:extLst>
            <a:ext uri="{FF2B5EF4-FFF2-40B4-BE49-F238E27FC236}">
              <a16:creationId xmlns:a16="http://schemas.microsoft.com/office/drawing/2014/main" id="{00000000-0008-0000-0700-000041020000}"/>
            </a:ext>
          </a:extLst>
        </xdr:cNvPr>
        <xdr:cNvSpPr txBox="1"/>
      </xdr:nvSpPr>
      <xdr:spPr>
        <a:xfrm>
          <a:off x="16370300" y="95953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15715</xdr:rowOff>
    </xdr:from>
    <xdr:to>
      <xdr:col>85</xdr:col>
      <xdr:colOff>177800</xdr:colOff>
      <xdr:row>56</xdr:row>
      <xdr:rowOff>117315</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6268700" y="961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130784</xdr:rowOff>
    </xdr:from>
    <xdr:to>
      <xdr:col>81</xdr:col>
      <xdr:colOff>50800</xdr:colOff>
      <xdr:row>57</xdr:row>
      <xdr:rowOff>59886</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4592300" y="9731984"/>
          <a:ext cx="889000" cy="100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46903</xdr:rowOff>
    </xdr:from>
    <xdr:to>
      <xdr:col>81</xdr:col>
      <xdr:colOff>101600</xdr:colOff>
      <xdr:row>56</xdr:row>
      <xdr:rowOff>148503</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5430500" y="9648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165030</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214111" y="9423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59886</xdr:rowOff>
    </xdr:from>
    <xdr:to>
      <xdr:col>76</xdr:col>
      <xdr:colOff>114300</xdr:colOff>
      <xdr:row>58</xdr:row>
      <xdr:rowOff>597</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3703300" y="9832536"/>
          <a:ext cx="889000" cy="112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24533</xdr:rowOff>
    </xdr:from>
    <xdr:to>
      <xdr:col>76</xdr:col>
      <xdr:colOff>165100</xdr:colOff>
      <xdr:row>56</xdr:row>
      <xdr:rowOff>126133</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4541500" y="9625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142660</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325111" y="9400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159849</xdr:rowOff>
    </xdr:from>
    <xdr:to>
      <xdr:col>71</xdr:col>
      <xdr:colOff>177800</xdr:colOff>
      <xdr:row>58</xdr:row>
      <xdr:rowOff>597</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2814300" y="9589599"/>
          <a:ext cx="889000" cy="355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84361</xdr:rowOff>
    </xdr:from>
    <xdr:to>
      <xdr:col>72</xdr:col>
      <xdr:colOff>38100</xdr:colOff>
      <xdr:row>57</xdr:row>
      <xdr:rowOff>14511</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3652500" y="968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31038</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436111" y="9460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56700</xdr:rowOff>
    </xdr:from>
    <xdr:to>
      <xdr:col>67</xdr:col>
      <xdr:colOff>101600</xdr:colOff>
      <xdr:row>56</xdr:row>
      <xdr:rowOff>158300</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2763500" y="96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149427</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547111" y="9750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46217</xdr:rowOff>
    </xdr:from>
    <xdr:to>
      <xdr:col>85</xdr:col>
      <xdr:colOff>177800</xdr:colOff>
      <xdr:row>55</xdr:row>
      <xdr:rowOff>147817</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6268700" y="9475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69094</xdr:rowOff>
    </xdr:from>
    <xdr:ext cx="534377" cy="259045"/>
    <xdr:sp macro="" textlink="">
      <xdr:nvSpPr>
        <xdr:cNvPr id="596" name="教育費該当値テキスト">
          <a:extLst>
            <a:ext uri="{FF2B5EF4-FFF2-40B4-BE49-F238E27FC236}">
              <a16:creationId xmlns:a16="http://schemas.microsoft.com/office/drawing/2014/main" id="{00000000-0008-0000-0700-000054020000}"/>
            </a:ext>
          </a:extLst>
        </xdr:cNvPr>
        <xdr:cNvSpPr txBox="1"/>
      </xdr:nvSpPr>
      <xdr:spPr>
        <a:xfrm>
          <a:off x="16370300" y="9327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79984</xdr:rowOff>
    </xdr:from>
    <xdr:to>
      <xdr:col>81</xdr:col>
      <xdr:colOff>101600</xdr:colOff>
      <xdr:row>57</xdr:row>
      <xdr:rowOff>10134</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5430500" y="9681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1261</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214111" y="9773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9086</xdr:rowOff>
    </xdr:from>
    <xdr:to>
      <xdr:col>76</xdr:col>
      <xdr:colOff>165100</xdr:colOff>
      <xdr:row>57</xdr:row>
      <xdr:rowOff>110686</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4541500" y="9781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101813</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325111" y="9874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121247</xdr:rowOff>
    </xdr:from>
    <xdr:to>
      <xdr:col>72</xdr:col>
      <xdr:colOff>38100</xdr:colOff>
      <xdr:row>58</xdr:row>
      <xdr:rowOff>51397</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3652500" y="9893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42524</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36111" y="9986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109049</xdr:rowOff>
    </xdr:from>
    <xdr:to>
      <xdr:col>67</xdr:col>
      <xdr:colOff>101600</xdr:colOff>
      <xdr:row>56</xdr:row>
      <xdr:rowOff>39199</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2763500" y="9538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55726</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47111" y="9314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a:extLst>
            <a:ext uri="{FF2B5EF4-FFF2-40B4-BE49-F238E27FC236}">
              <a16:creationId xmlns:a16="http://schemas.microsoft.com/office/drawing/2014/main" id="{00000000-0008-0000-0700-00007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104246</xdr:rowOff>
    </xdr:from>
    <xdr:to>
      <xdr:col>85</xdr:col>
      <xdr:colOff>126364</xdr:colOff>
      <xdr:row>79</xdr:row>
      <xdr:rowOff>98879</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flipV="1">
          <a:off x="16317595" y="12105746"/>
          <a:ext cx="1269" cy="1537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1" name="災害復旧費最小値テキスト">
          <a:extLst>
            <a:ext uri="{FF2B5EF4-FFF2-40B4-BE49-F238E27FC236}">
              <a16:creationId xmlns:a16="http://schemas.microsoft.com/office/drawing/2014/main" id="{00000000-0008-0000-0700-000077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50923</xdr:rowOff>
    </xdr:from>
    <xdr:ext cx="599010" cy="259045"/>
    <xdr:sp macro="" textlink="">
      <xdr:nvSpPr>
        <xdr:cNvPr id="633" name="災害復旧費最大値テキスト">
          <a:extLst>
            <a:ext uri="{FF2B5EF4-FFF2-40B4-BE49-F238E27FC236}">
              <a16:creationId xmlns:a16="http://schemas.microsoft.com/office/drawing/2014/main" id="{00000000-0008-0000-0700-000079020000}"/>
            </a:ext>
          </a:extLst>
        </xdr:cNvPr>
        <xdr:cNvSpPr txBox="1"/>
      </xdr:nvSpPr>
      <xdr:spPr>
        <a:xfrm>
          <a:off x="16370300" y="11880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141,257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104246</xdr:rowOff>
    </xdr:from>
    <xdr:to>
      <xdr:col>86</xdr:col>
      <xdr:colOff>25400</xdr:colOff>
      <xdr:row>70</xdr:row>
      <xdr:rowOff>104246</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6230600" y="12105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22940</xdr:rowOff>
    </xdr:from>
    <xdr:to>
      <xdr:col>85</xdr:col>
      <xdr:colOff>127000</xdr:colOff>
      <xdr:row>79</xdr:row>
      <xdr:rowOff>52178</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5481300" y="13567490"/>
          <a:ext cx="838200" cy="29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157943</xdr:rowOff>
    </xdr:from>
    <xdr:ext cx="469744" cy="259045"/>
    <xdr:sp macro="" textlink="">
      <xdr:nvSpPr>
        <xdr:cNvPr id="636" name="災害復旧費平均値テキスト">
          <a:extLst>
            <a:ext uri="{FF2B5EF4-FFF2-40B4-BE49-F238E27FC236}">
              <a16:creationId xmlns:a16="http://schemas.microsoft.com/office/drawing/2014/main" id="{00000000-0008-0000-0700-00007C020000}"/>
            </a:ext>
          </a:extLst>
        </xdr:cNvPr>
        <xdr:cNvSpPr txBox="1"/>
      </xdr:nvSpPr>
      <xdr:spPr>
        <a:xfrm>
          <a:off x="16370300" y="133595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135066</xdr:rowOff>
    </xdr:from>
    <xdr:to>
      <xdr:col>85</xdr:col>
      <xdr:colOff>177800</xdr:colOff>
      <xdr:row>79</xdr:row>
      <xdr:rowOff>65216</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6268700" y="1350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22940</xdr:rowOff>
    </xdr:from>
    <xdr:to>
      <xdr:col>81</xdr:col>
      <xdr:colOff>50800</xdr:colOff>
      <xdr:row>79</xdr:row>
      <xdr:rowOff>58885</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4592300" y="13567490"/>
          <a:ext cx="889000" cy="35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155434</xdr:rowOff>
    </xdr:from>
    <xdr:to>
      <xdr:col>81</xdr:col>
      <xdr:colOff>101600</xdr:colOff>
      <xdr:row>79</xdr:row>
      <xdr:rowOff>85584</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5430500" y="13528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76711</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46428" y="13621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58885</xdr:rowOff>
    </xdr:from>
    <xdr:to>
      <xdr:col>76</xdr:col>
      <xdr:colOff>114300</xdr:colOff>
      <xdr:row>79</xdr:row>
      <xdr:rowOff>98879</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flipV="1">
          <a:off x="13703300" y="13603435"/>
          <a:ext cx="889000" cy="39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7920</xdr:rowOff>
    </xdr:from>
    <xdr:to>
      <xdr:col>76</xdr:col>
      <xdr:colOff>165100</xdr:colOff>
      <xdr:row>79</xdr:row>
      <xdr:rowOff>109520</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4541500" y="13552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126047</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4357428" y="13327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98715</xdr:rowOff>
    </xdr:from>
    <xdr:to>
      <xdr:col>71</xdr:col>
      <xdr:colOff>177800</xdr:colOff>
      <xdr:row>79</xdr:row>
      <xdr:rowOff>98879</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2814300" y="13643265"/>
          <a:ext cx="889000" cy="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20603</xdr:rowOff>
    </xdr:from>
    <xdr:to>
      <xdr:col>72</xdr:col>
      <xdr:colOff>38100</xdr:colOff>
      <xdr:row>79</xdr:row>
      <xdr:rowOff>122203</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3652500" y="13565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138730</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468428" y="13340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152516</xdr:rowOff>
    </xdr:from>
    <xdr:to>
      <xdr:col>67</xdr:col>
      <xdr:colOff>101600</xdr:colOff>
      <xdr:row>79</xdr:row>
      <xdr:rowOff>82666</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2763500" y="13525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99193</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579428" y="13300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1378</xdr:rowOff>
    </xdr:from>
    <xdr:to>
      <xdr:col>85</xdr:col>
      <xdr:colOff>177800</xdr:colOff>
      <xdr:row>79</xdr:row>
      <xdr:rowOff>102978</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6268700" y="13545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113492</xdr:rowOff>
    </xdr:from>
    <xdr:ext cx="469744" cy="259045"/>
    <xdr:sp macro="" textlink="">
      <xdr:nvSpPr>
        <xdr:cNvPr id="655" name="災害復旧費該当値テキスト">
          <a:extLst>
            <a:ext uri="{FF2B5EF4-FFF2-40B4-BE49-F238E27FC236}">
              <a16:creationId xmlns:a16="http://schemas.microsoft.com/office/drawing/2014/main" id="{00000000-0008-0000-0700-00008F020000}"/>
            </a:ext>
          </a:extLst>
        </xdr:cNvPr>
        <xdr:cNvSpPr txBox="1"/>
      </xdr:nvSpPr>
      <xdr:spPr>
        <a:xfrm>
          <a:off x="16370300" y="13486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143590</xdr:rowOff>
    </xdr:from>
    <xdr:to>
      <xdr:col>81</xdr:col>
      <xdr:colOff>101600</xdr:colOff>
      <xdr:row>79</xdr:row>
      <xdr:rowOff>73740</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5430500" y="1351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90267</xdr:rowOff>
    </xdr:from>
    <xdr:ext cx="469744"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5246428" y="13291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8085</xdr:rowOff>
    </xdr:from>
    <xdr:to>
      <xdr:col>76</xdr:col>
      <xdr:colOff>165100</xdr:colOff>
      <xdr:row>79</xdr:row>
      <xdr:rowOff>109685</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4541500" y="13552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100812</xdr:rowOff>
    </xdr:from>
    <xdr:ext cx="469744"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4357428" y="13645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47915</xdr:rowOff>
    </xdr:from>
    <xdr:to>
      <xdr:col>67</xdr:col>
      <xdr:colOff>101600</xdr:colOff>
      <xdr:row>79</xdr:row>
      <xdr:rowOff>149515</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2763500" y="13592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140642</xdr:rowOff>
    </xdr:from>
    <xdr:ext cx="313932"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657333" y="1368519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a:extLst>
            <a:ext uri="{FF2B5EF4-FFF2-40B4-BE49-F238E27FC236}">
              <a16:creationId xmlns:a16="http://schemas.microsoft.com/office/drawing/2014/main" id="{00000000-0008-0000-0700-0000A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67120</xdr:rowOff>
    </xdr:from>
    <xdr:to>
      <xdr:col>85</xdr:col>
      <xdr:colOff>126364</xdr:colOff>
      <xdr:row>97</xdr:row>
      <xdr:rowOff>169063</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6317595" y="15497620"/>
          <a:ext cx="1269" cy="1302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1440</xdr:rowOff>
    </xdr:from>
    <xdr:ext cx="534377" cy="259045"/>
    <xdr:sp macro="" textlink="">
      <xdr:nvSpPr>
        <xdr:cNvPr id="688" name="公債費最小値テキスト">
          <a:extLst>
            <a:ext uri="{FF2B5EF4-FFF2-40B4-BE49-F238E27FC236}">
              <a16:creationId xmlns:a16="http://schemas.microsoft.com/office/drawing/2014/main" id="{00000000-0008-0000-0700-0000B0020000}"/>
            </a:ext>
          </a:extLst>
        </xdr:cNvPr>
        <xdr:cNvSpPr txBox="1"/>
      </xdr:nvSpPr>
      <xdr:spPr>
        <a:xfrm>
          <a:off x="16370300" y="16803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169063</xdr:rowOff>
    </xdr:from>
    <xdr:to>
      <xdr:col>86</xdr:col>
      <xdr:colOff>25400</xdr:colOff>
      <xdr:row>97</xdr:row>
      <xdr:rowOff>169063</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6799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13797</xdr:rowOff>
    </xdr:from>
    <xdr:ext cx="599010" cy="259045"/>
    <xdr:sp macro="" textlink="">
      <xdr:nvSpPr>
        <xdr:cNvPr id="690" name="公債費最大値テキスト">
          <a:extLst>
            <a:ext uri="{FF2B5EF4-FFF2-40B4-BE49-F238E27FC236}">
              <a16:creationId xmlns:a16="http://schemas.microsoft.com/office/drawing/2014/main" id="{00000000-0008-0000-0700-0000B2020000}"/>
            </a:ext>
          </a:extLst>
        </xdr:cNvPr>
        <xdr:cNvSpPr txBox="1"/>
      </xdr:nvSpPr>
      <xdr:spPr>
        <a:xfrm>
          <a:off x="16370300" y="15272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119,715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67120</xdr:rowOff>
    </xdr:from>
    <xdr:to>
      <xdr:col>86</xdr:col>
      <xdr:colOff>25400</xdr:colOff>
      <xdr:row>90</xdr:row>
      <xdr:rowOff>67120</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6230600" y="1549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170714</xdr:rowOff>
    </xdr:from>
    <xdr:to>
      <xdr:col>85</xdr:col>
      <xdr:colOff>127000</xdr:colOff>
      <xdr:row>93</xdr:row>
      <xdr:rowOff>171259</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5481300" y="16115564"/>
          <a:ext cx="838200" cy="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136453</xdr:rowOff>
    </xdr:from>
    <xdr:ext cx="534377" cy="259045"/>
    <xdr:sp macro="" textlink="">
      <xdr:nvSpPr>
        <xdr:cNvPr id="693" name="公債費平均値テキスト">
          <a:extLst>
            <a:ext uri="{FF2B5EF4-FFF2-40B4-BE49-F238E27FC236}">
              <a16:creationId xmlns:a16="http://schemas.microsoft.com/office/drawing/2014/main" id="{00000000-0008-0000-0700-0000B5020000}"/>
            </a:ext>
          </a:extLst>
        </xdr:cNvPr>
        <xdr:cNvSpPr txBox="1"/>
      </xdr:nvSpPr>
      <xdr:spPr>
        <a:xfrm>
          <a:off x="16370300" y="162527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158026</xdr:rowOff>
    </xdr:from>
    <xdr:to>
      <xdr:col>85</xdr:col>
      <xdr:colOff>177800</xdr:colOff>
      <xdr:row>95</xdr:row>
      <xdr:rowOff>88176</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6268700" y="1627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166433</xdr:rowOff>
    </xdr:from>
    <xdr:to>
      <xdr:col>81</xdr:col>
      <xdr:colOff>50800</xdr:colOff>
      <xdr:row>93</xdr:row>
      <xdr:rowOff>171259</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4592300" y="16111283"/>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162280</xdr:rowOff>
    </xdr:from>
    <xdr:to>
      <xdr:col>81</xdr:col>
      <xdr:colOff>101600</xdr:colOff>
      <xdr:row>95</xdr:row>
      <xdr:rowOff>92430</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5430500" y="1627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83557</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214111" y="16371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166433</xdr:rowOff>
    </xdr:from>
    <xdr:to>
      <xdr:col>76</xdr:col>
      <xdr:colOff>114300</xdr:colOff>
      <xdr:row>94</xdr:row>
      <xdr:rowOff>37618</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3703300" y="16111283"/>
          <a:ext cx="889000" cy="42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149783</xdr:rowOff>
    </xdr:from>
    <xdr:to>
      <xdr:col>76</xdr:col>
      <xdr:colOff>165100</xdr:colOff>
      <xdr:row>95</xdr:row>
      <xdr:rowOff>79933</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4541500" y="162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71060</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325111" y="16358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36055</xdr:rowOff>
    </xdr:from>
    <xdr:to>
      <xdr:col>71</xdr:col>
      <xdr:colOff>177800</xdr:colOff>
      <xdr:row>94</xdr:row>
      <xdr:rowOff>37618</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a:off x="12814300" y="16152355"/>
          <a:ext cx="889000" cy="1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147434</xdr:rowOff>
    </xdr:from>
    <xdr:to>
      <xdr:col>72</xdr:col>
      <xdr:colOff>38100</xdr:colOff>
      <xdr:row>95</xdr:row>
      <xdr:rowOff>77584</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3652500" y="16263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68711</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436111" y="16356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14351</xdr:rowOff>
    </xdr:from>
    <xdr:to>
      <xdr:col>67</xdr:col>
      <xdr:colOff>101600</xdr:colOff>
      <xdr:row>95</xdr:row>
      <xdr:rowOff>115951</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2763500" y="1630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107078</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547111" y="16394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119914</xdr:rowOff>
    </xdr:from>
    <xdr:to>
      <xdr:col>85</xdr:col>
      <xdr:colOff>177800</xdr:colOff>
      <xdr:row>94</xdr:row>
      <xdr:rowOff>50064</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6268700" y="16064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142791</xdr:rowOff>
    </xdr:from>
    <xdr:ext cx="534377" cy="259045"/>
    <xdr:sp macro="" textlink="">
      <xdr:nvSpPr>
        <xdr:cNvPr id="712" name="公債費該当値テキスト">
          <a:extLst>
            <a:ext uri="{FF2B5EF4-FFF2-40B4-BE49-F238E27FC236}">
              <a16:creationId xmlns:a16="http://schemas.microsoft.com/office/drawing/2014/main" id="{00000000-0008-0000-0700-0000C8020000}"/>
            </a:ext>
          </a:extLst>
        </xdr:cNvPr>
        <xdr:cNvSpPr txBox="1"/>
      </xdr:nvSpPr>
      <xdr:spPr>
        <a:xfrm>
          <a:off x="16370300" y="15916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120459</xdr:rowOff>
    </xdr:from>
    <xdr:to>
      <xdr:col>81</xdr:col>
      <xdr:colOff>101600</xdr:colOff>
      <xdr:row>94</xdr:row>
      <xdr:rowOff>50609</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5430500" y="1606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67136</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5214111" y="15840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115633</xdr:rowOff>
    </xdr:from>
    <xdr:to>
      <xdr:col>76</xdr:col>
      <xdr:colOff>165100</xdr:colOff>
      <xdr:row>94</xdr:row>
      <xdr:rowOff>45783</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4541500" y="16060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62310</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4325111" y="15835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158268</xdr:rowOff>
    </xdr:from>
    <xdr:to>
      <xdr:col>72</xdr:col>
      <xdr:colOff>38100</xdr:colOff>
      <xdr:row>94</xdr:row>
      <xdr:rowOff>88418</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3652500" y="1610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104945</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3436111" y="15878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156705</xdr:rowOff>
    </xdr:from>
    <xdr:to>
      <xdr:col>67</xdr:col>
      <xdr:colOff>101600</xdr:colOff>
      <xdr:row>94</xdr:row>
      <xdr:rowOff>86855</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2763500" y="16101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103382</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2547111" y="15876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諸支出金グラフ枠">
          <a:extLst>
            <a:ext uri="{FF2B5EF4-FFF2-40B4-BE49-F238E27FC236}">
              <a16:creationId xmlns:a16="http://schemas.microsoft.com/office/drawing/2014/main" id="{00000000-0008-0000-0700-0000E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64453</xdr:rowOff>
    </xdr:from>
    <xdr:to>
      <xdr:col>116</xdr:col>
      <xdr:colOff>62864</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flipV="1">
          <a:off x="22159595" y="5207953"/>
          <a:ext cx="1269" cy="1523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70693</xdr:rowOff>
    </xdr:from>
    <xdr:ext cx="249299" cy="259045"/>
    <xdr:sp macro="" textlink="">
      <xdr:nvSpPr>
        <xdr:cNvPr id="745" name="諸支出金最小値テキスト">
          <a:extLst>
            <a:ext uri="{FF2B5EF4-FFF2-40B4-BE49-F238E27FC236}">
              <a16:creationId xmlns:a16="http://schemas.microsoft.com/office/drawing/2014/main" id="{00000000-0008-0000-0700-0000E9020000}"/>
            </a:ext>
          </a:extLst>
        </xdr:cNvPr>
        <xdr:cNvSpPr txBox="1"/>
      </xdr:nvSpPr>
      <xdr:spPr>
        <a:xfrm>
          <a:off x="22212300" y="67572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11130</xdr:rowOff>
    </xdr:from>
    <xdr:ext cx="469744" cy="259045"/>
    <xdr:sp macro="" textlink="">
      <xdr:nvSpPr>
        <xdr:cNvPr id="747" name="諸支出金最大値テキスト">
          <a:extLst>
            <a:ext uri="{FF2B5EF4-FFF2-40B4-BE49-F238E27FC236}">
              <a16:creationId xmlns:a16="http://schemas.microsoft.com/office/drawing/2014/main" id="{00000000-0008-0000-0700-0000EB020000}"/>
            </a:ext>
          </a:extLst>
        </xdr:cNvPr>
        <xdr:cNvSpPr txBox="1"/>
      </xdr:nvSpPr>
      <xdr:spPr>
        <a:xfrm>
          <a:off x="22212300" y="4983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7,995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64453</xdr:rowOff>
    </xdr:from>
    <xdr:to>
      <xdr:col>116</xdr:col>
      <xdr:colOff>152400</xdr:colOff>
      <xdr:row>30</xdr:row>
      <xdr:rowOff>64453</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2072600" y="5207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159593</xdr:rowOff>
    </xdr:from>
    <xdr:ext cx="378565" cy="259045"/>
    <xdr:sp macro="" textlink="">
      <xdr:nvSpPr>
        <xdr:cNvPr id="750" name="諸支出金平均値テキスト">
          <a:extLst>
            <a:ext uri="{FF2B5EF4-FFF2-40B4-BE49-F238E27FC236}">
              <a16:creationId xmlns:a16="http://schemas.microsoft.com/office/drawing/2014/main" id="{00000000-0008-0000-0700-0000EE020000}"/>
            </a:ext>
          </a:extLst>
        </xdr:cNvPr>
        <xdr:cNvSpPr txBox="1"/>
      </xdr:nvSpPr>
      <xdr:spPr>
        <a:xfrm>
          <a:off x="22212300" y="650324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136716</xdr:rowOff>
    </xdr:from>
    <xdr:to>
      <xdr:col>116</xdr:col>
      <xdr:colOff>114300</xdr:colOff>
      <xdr:row>39</xdr:row>
      <xdr:rowOff>66866</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2110700" y="6651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146241</xdr:rowOff>
    </xdr:from>
    <xdr:to>
      <xdr:col>112</xdr:col>
      <xdr:colOff>38100</xdr:colOff>
      <xdr:row>39</xdr:row>
      <xdr:rowOff>76391</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1272500" y="666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92918</xdr:rowOff>
    </xdr:from>
    <xdr:ext cx="313932"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166333" y="643656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126809</xdr:rowOff>
    </xdr:from>
    <xdr:to>
      <xdr:col>107</xdr:col>
      <xdr:colOff>101600</xdr:colOff>
      <xdr:row>39</xdr:row>
      <xdr:rowOff>56959</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0383500" y="664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73486</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245017" y="64171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127571</xdr:rowOff>
    </xdr:from>
    <xdr:to>
      <xdr:col>102</xdr:col>
      <xdr:colOff>165100</xdr:colOff>
      <xdr:row>39</xdr:row>
      <xdr:rowOff>57721</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19494500" y="6642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74249</xdr:rowOff>
    </xdr:from>
    <xdr:ext cx="378565"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356017" y="64178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144907</xdr:rowOff>
    </xdr:from>
    <xdr:to>
      <xdr:col>98</xdr:col>
      <xdr:colOff>38100</xdr:colOff>
      <xdr:row>39</xdr:row>
      <xdr:rowOff>75057</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18605500" y="666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91584</xdr:rowOff>
    </xdr:from>
    <xdr:ext cx="378565"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67017" y="6435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115143</xdr:rowOff>
    </xdr:from>
    <xdr:ext cx="249299" cy="259045"/>
    <xdr:sp macro="" textlink="">
      <xdr:nvSpPr>
        <xdr:cNvPr id="769" name="諸支出金該当値テキスト">
          <a:extLst>
            <a:ext uri="{FF2B5EF4-FFF2-40B4-BE49-F238E27FC236}">
              <a16:creationId xmlns:a16="http://schemas.microsoft.com/office/drawing/2014/main" id="{00000000-0008-0000-0700-000001030000}"/>
            </a:ext>
          </a:extLst>
        </xdr:cNvPr>
        <xdr:cNvSpPr txBox="1"/>
      </xdr:nvSpPr>
      <xdr:spPr>
        <a:xfrm>
          <a:off x="22212300" y="66302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前年度繰上充用金グラフ枠">
          <a:extLst>
            <a:ext uri="{FF2B5EF4-FFF2-40B4-BE49-F238E27FC236}">
              <a16:creationId xmlns:a16="http://schemas.microsoft.com/office/drawing/2014/main" id="{00000000-0008-0000-0700-00001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4" name="前年度繰上充用金最小値テキスト">
          <a:extLst>
            <a:ext uri="{FF2B5EF4-FFF2-40B4-BE49-F238E27FC236}">
              <a16:creationId xmlns:a16="http://schemas.microsoft.com/office/drawing/2014/main" id="{00000000-0008-0000-0700-00001A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6" name="前年度繰上充用金最大値テキスト">
          <a:extLst>
            <a:ext uri="{FF2B5EF4-FFF2-40B4-BE49-F238E27FC236}">
              <a16:creationId xmlns:a16="http://schemas.microsoft.com/office/drawing/2014/main" id="{00000000-0008-0000-0700-00001C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9" name="前年度繰上充用金平均値テキスト">
          <a:extLst>
            <a:ext uri="{FF2B5EF4-FFF2-40B4-BE49-F238E27FC236}">
              <a16:creationId xmlns:a16="http://schemas.microsoft.com/office/drawing/2014/main" id="{00000000-0008-0000-0700-00001F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8" name="前年度繰上充用金該当値テキスト">
          <a:extLst>
            <a:ext uri="{FF2B5EF4-FFF2-40B4-BE49-F238E27FC236}">
              <a16:creationId xmlns:a16="http://schemas.microsoft.com/office/drawing/2014/main" id="{00000000-0008-0000-0700-000032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過年度の大雨災害対応が概ね完了したことから災害復旧費は前年度比</a:t>
          </a:r>
          <a:r>
            <a:rPr kumimoji="1" lang="en-US" altLang="ja-JP" sz="1300">
              <a:latin typeface="ＭＳ Ｐゴシック" panose="020B0600070205080204" pitchFamily="50" charset="-128"/>
              <a:ea typeface="ＭＳ Ｐゴシック" panose="020B0600070205080204" pitchFamily="50" charset="-128"/>
            </a:rPr>
            <a:t>2,686</a:t>
          </a:r>
          <a:r>
            <a:rPr kumimoji="1" lang="ja-JP" altLang="en-US" sz="1300">
              <a:latin typeface="ＭＳ Ｐゴシック" panose="020B0600070205080204" pitchFamily="50" charset="-128"/>
              <a:ea typeface="ＭＳ Ｐゴシック" panose="020B0600070205080204" pitchFamily="50" charset="-128"/>
            </a:rPr>
            <a:t>円の減となっているほか、総務費はふるさと応援寄附金の減によるふるさと納税関連経費の減額があったことなどにより</a:t>
          </a:r>
          <a:r>
            <a:rPr kumimoji="1" lang="en-US" altLang="ja-JP" sz="1300">
              <a:latin typeface="ＭＳ Ｐゴシック" panose="020B0600070205080204" pitchFamily="50" charset="-128"/>
              <a:ea typeface="ＭＳ Ｐゴシック" panose="020B0600070205080204" pitchFamily="50" charset="-128"/>
            </a:rPr>
            <a:t>1,575</a:t>
          </a:r>
          <a:r>
            <a:rPr kumimoji="1" lang="ja-JP" altLang="en-US" sz="1300">
              <a:latin typeface="ＭＳ Ｐゴシック" panose="020B0600070205080204" pitchFamily="50" charset="-128"/>
              <a:ea typeface="ＭＳ Ｐゴシック" panose="020B0600070205080204" pitchFamily="50" charset="-128"/>
            </a:rPr>
            <a:t>円の減である。そのほかについては、増かほぼ横ばいとなっており、民生費は、自立支援給付費の増や、児童扶養手当給付費の増等により、前年度比較で</a:t>
          </a:r>
          <a:r>
            <a:rPr kumimoji="1" lang="en-US" altLang="ja-JP" sz="1300">
              <a:latin typeface="ＭＳ Ｐゴシック" panose="020B0600070205080204" pitchFamily="50" charset="-128"/>
              <a:ea typeface="ＭＳ Ｐゴシック" panose="020B0600070205080204" pitchFamily="50" charset="-128"/>
            </a:rPr>
            <a:t>12,550</a:t>
          </a:r>
          <a:r>
            <a:rPr kumimoji="1" lang="ja-JP" altLang="en-US" sz="1300">
              <a:latin typeface="ＭＳ Ｐゴシック" panose="020B0600070205080204" pitchFamily="50" charset="-128"/>
              <a:ea typeface="ＭＳ Ｐゴシック" panose="020B0600070205080204" pitchFamily="50" charset="-128"/>
            </a:rPr>
            <a:t>円の増となっている。教育費は小・中学校長寿命化事業や小学校統合事業により前年度比</a:t>
          </a:r>
          <a:r>
            <a:rPr kumimoji="1" lang="en-US" altLang="ja-JP" sz="1300">
              <a:latin typeface="ＭＳ Ｐゴシック" panose="020B0600070205080204" pitchFamily="50" charset="-128"/>
              <a:ea typeface="ＭＳ Ｐゴシック" panose="020B0600070205080204" pitchFamily="50" charset="-128"/>
            </a:rPr>
            <a:t>12,568</a:t>
          </a:r>
          <a:r>
            <a:rPr kumimoji="1" lang="ja-JP" altLang="en-US" sz="1300">
              <a:latin typeface="ＭＳ Ｐゴシック" panose="020B0600070205080204" pitchFamily="50" charset="-128"/>
              <a:ea typeface="ＭＳ Ｐゴシック" panose="020B0600070205080204" pitchFamily="50" charset="-128"/>
            </a:rPr>
            <a:t>円の増、衛生費は主に旧環境保全センター解体事業の増により前年度比</a:t>
          </a:r>
          <a:r>
            <a:rPr kumimoji="1" lang="en-US" altLang="ja-JP" sz="1300">
              <a:latin typeface="ＭＳ Ｐゴシック" panose="020B0600070205080204" pitchFamily="50" charset="-128"/>
              <a:ea typeface="ＭＳ Ｐゴシック" panose="020B0600070205080204" pitchFamily="50" charset="-128"/>
            </a:rPr>
            <a:t>7,675</a:t>
          </a:r>
          <a:r>
            <a:rPr kumimoji="1" lang="ja-JP" altLang="en-US" sz="1300">
              <a:latin typeface="ＭＳ Ｐゴシック" panose="020B0600070205080204" pitchFamily="50" charset="-128"/>
              <a:ea typeface="ＭＳ Ｐゴシック" panose="020B0600070205080204" pitchFamily="50" charset="-128"/>
            </a:rPr>
            <a:t>円の増となり、類似団体を上回った。今後、既存事業の継続的な見直しにより、経費の抑制に努める。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秋田県横手市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令和元年度は、合併算定替の段階的縮減による普通交付税の減や、繰越事業の増に伴い翌年度へ繰り越すべき財源が増加したこと等により、単年度収支は前年度比減となった。また、財政調整基金の積立金が取崩額を下回ったこと等により、実質単年度収支はマイナスに転じ、基金残高も前年度比で減額となっている。今後も普通交付税の減や少子高齢化に伴う税収減が見込まれることから、事業の選択と集中により歳出の削減を図るとともに、基金に依存しない安定した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秋田県横手市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いずれの会計も黒字となっている。一般会計では、合併算定替の段階的縮減による普通交付税の減や、繰越事業の増などがあったものの、平成</a:t>
          </a:r>
          <a:r>
            <a:rPr kumimoji="1" lang="en-US" altLang="ja-JP" sz="1400">
              <a:solidFill>
                <a:sysClr val="windowText" lastClr="000000"/>
              </a:solidFill>
              <a:latin typeface="ＭＳ ゴシック" pitchFamily="49" charset="-128"/>
              <a:ea typeface="ＭＳ ゴシック" pitchFamily="49" charset="-128"/>
            </a:rPr>
            <a:t>30</a:t>
          </a:r>
          <a:r>
            <a:rPr kumimoji="1" lang="ja-JP" altLang="en-US" sz="1400">
              <a:solidFill>
                <a:sysClr val="windowText" lastClr="000000"/>
              </a:solidFill>
              <a:latin typeface="ＭＳ ゴシック" pitchFamily="49" charset="-128"/>
              <a:ea typeface="ＭＳ ゴシック" pitchFamily="49" charset="-128"/>
            </a:rPr>
            <a:t>年度の繰越金が大きかったため、結果として実質収支は増加し、黒字額の標準財政規模に占める割合が</a:t>
          </a:r>
          <a:r>
            <a:rPr kumimoji="1" lang="en-US" altLang="ja-JP" sz="1400">
              <a:solidFill>
                <a:sysClr val="windowText" lastClr="000000"/>
              </a:solidFill>
              <a:latin typeface="ＭＳ ゴシック" pitchFamily="49" charset="-128"/>
              <a:ea typeface="ＭＳ ゴシック" pitchFamily="49" charset="-128"/>
            </a:rPr>
            <a:t>0.34</a:t>
          </a:r>
          <a:r>
            <a:rPr kumimoji="1" lang="ja-JP" altLang="en-US" sz="1400">
              <a:solidFill>
                <a:sysClr val="windowText" lastClr="000000"/>
              </a:solidFill>
              <a:latin typeface="ＭＳ ゴシック" pitchFamily="49" charset="-128"/>
              <a:ea typeface="ＭＳ ゴシック" pitchFamily="49" charset="-128"/>
            </a:rPr>
            <a:t>ポイント増加した。今後も、収入確保と歳出抑制に努めるともに、企業会計においては、各経営戦略に基づき、基準外繰出金の抑制に努めていく。</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40625" style="188" customWidth="1"/>
    <col min="12" max="12" width="2.28515625" style="188" customWidth="1"/>
    <col min="13" max="17" width="2.42578125" style="188" customWidth="1"/>
    <col min="18" max="119" width="2.140625" style="188" customWidth="1"/>
    <col min="120" max="16384" width="0" style="188" hidden="1"/>
  </cols>
  <sheetData>
    <row r="1" spans="1:119" ht="33" customHeight="1" x14ac:dyDescent="0.15">
      <c r="A1" s="186"/>
      <c r="B1" s="648" t="s">
        <v>80</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49" t="s">
        <v>82</v>
      </c>
      <c r="C3" s="650"/>
      <c r="D3" s="650"/>
      <c r="E3" s="651"/>
      <c r="F3" s="651"/>
      <c r="G3" s="651"/>
      <c r="H3" s="651"/>
      <c r="I3" s="651"/>
      <c r="J3" s="651"/>
      <c r="K3" s="651"/>
      <c r="L3" s="651" t="s">
        <v>83</v>
      </c>
      <c r="M3" s="651"/>
      <c r="N3" s="651"/>
      <c r="O3" s="651"/>
      <c r="P3" s="651"/>
      <c r="Q3" s="651"/>
      <c r="R3" s="654"/>
      <c r="S3" s="654"/>
      <c r="T3" s="654"/>
      <c r="U3" s="654"/>
      <c r="V3" s="655"/>
      <c r="W3" s="545" t="s">
        <v>84</v>
      </c>
      <c r="X3" s="546"/>
      <c r="Y3" s="546"/>
      <c r="Z3" s="546"/>
      <c r="AA3" s="546"/>
      <c r="AB3" s="650"/>
      <c r="AC3" s="654" t="s">
        <v>85</v>
      </c>
      <c r="AD3" s="546"/>
      <c r="AE3" s="546"/>
      <c r="AF3" s="546"/>
      <c r="AG3" s="546"/>
      <c r="AH3" s="546"/>
      <c r="AI3" s="546"/>
      <c r="AJ3" s="546"/>
      <c r="AK3" s="546"/>
      <c r="AL3" s="616"/>
      <c r="AM3" s="545" t="s">
        <v>86</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87</v>
      </c>
      <c r="BO3" s="546"/>
      <c r="BP3" s="546"/>
      <c r="BQ3" s="546"/>
      <c r="BR3" s="546"/>
      <c r="BS3" s="546"/>
      <c r="BT3" s="546"/>
      <c r="BU3" s="616"/>
      <c r="BV3" s="545" t="s">
        <v>88</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89</v>
      </c>
      <c r="CU3" s="546"/>
      <c r="CV3" s="546"/>
      <c r="CW3" s="546"/>
      <c r="CX3" s="546"/>
      <c r="CY3" s="546"/>
      <c r="CZ3" s="546"/>
      <c r="DA3" s="616"/>
      <c r="DB3" s="545" t="s">
        <v>90</v>
      </c>
      <c r="DC3" s="546"/>
      <c r="DD3" s="546"/>
      <c r="DE3" s="546"/>
      <c r="DF3" s="546"/>
      <c r="DG3" s="546"/>
      <c r="DH3" s="546"/>
      <c r="DI3" s="616"/>
      <c r="DJ3" s="186"/>
      <c r="DK3" s="186"/>
      <c r="DL3" s="186"/>
      <c r="DM3" s="186"/>
      <c r="DN3" s="186"/>
      <c r="DO3" s="186"/>
    </row>
    <row r="4" spans="1:119" ht="18.75" customHeight="1" x14ac:dyDescent="0.15">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91</v>
      </c>
      <c r="AZ4" s="459"/>
      <c r="BA4" s="459"/>
      <c r="BB4" s="459"/>
      <c r="BC4" s="459"/>
      <c r="BD4" s="459"/>
      <c r="BE4" s="459"/>
      <c r="BF4" s="459"/>
      <c r="BG4" s="459"/>
      <c r="BH4" s="459"/>
      <c r="BI4" s="459"/>
      <c r="BJ4" s="459"/>
      <c r="BK4" s="459"/>
      <c r="BL4" s="459"/>
      <c r="BM4" s="460"/>
      <c r="BN4" s="461">
        <v>56926828</v>
      </c>
      <c r="BO4" s="462"/>
      <c r="BP4" s="462"/>
      <c r="BQ4" s="462"/>
      <c r="BR4" s="462"/>
      <c r="BS4" s="462"/>
      <c r="BT4" s="462"/>
      <c r="BU4" s="463"/>
      <c r="BV4" s="461">
        <v>54416799</v>
      </c>
      <c r="BW4" s="462"/>
      <c r="BX4" s="462"/>
      <c r="BY4" s="462"/>
      <c r="BZ4" s="462"/>
      <c r="CA4" s="462"/>
      <c r="CB4" s="462"/>
      <c r="CC4" s="463"/>
      <c r="CD4" s="642" t="s">
        <v>92</v>
      </c>
      <c r="CE4" s="643"/>
      <c r="CF4" s="643"/>
      <c r="CG4" s="643"/>
      <c r="CH4" s="643"/>
      <c r="CI4" s="643"/>
      <c r="CJ4" s="643"/>
      <c r="CK4" s="643"/>
      <c r="CL4" s="643"/>
      <c r="CM4" s="643"/>
      <c r="CN4" s="643"/>
      <c r="CO4" s="643"/>
      <c r="CP4" s="643"/>
      <c r="CQ4" s="643"/>
      <c r="CR4" s="643"/>
      <c r="CS4" s="644"/>
      <c r="CT4" s="645">
        <v>6.5</v>
      </c>
      <c r="CU4" s="646"/>
      <c r="CV4" s="646"/>
      <c r="CW4" s="646"/>
      <c r="CX4" s="646"/>
      <c r="CY4" s="646"/>
      <c r="CZ4" s="646"/>
      <c r="DA4" s="647"/>
      <c r="DB4" s="645">
        <v>6.2</v>
      </c>
      <c r="DC4" s="646"/>
      <c r="DD4" s="646"/>
      <c r="DE4" s="646"/>
      <c r="DF4" s="646"/>
      <c r="DG4" s="646"/>
      <c r="DH4" s="646"/>
      <c r="DI4" s="647"/>
      <c r="DJ4" s="186"/>
      <c r="DK4" s="186"/>
      <c r="DL4" s="186"/>
      <c r="DM4" s="186"/>
      <c r="DN4" s="186"/>
      <c r="DO4" s="186"/>
    </row>
    <row r="5" spans="1:119" ht="18.75" customHeight="1" x14ac:dyDescent="0.15">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93</v>
      </c>
      <c r="AN5" s="440"/>
      <c r="AO5" s="440"/>
      <c r="AP5" s="440"/>
      <c r="AQ5" s="440"/>
      <c r="AR5" s="440"/>
      <c r="AS5" s="440"/>
      <c r="AT5" s="441"/>
      <c r="AU5" s="523" t="s">
        <v>94</v>
      </c>
      <c r="AV5" s="524"/>
      <c r="AW5" s="524"/>
      <c r="AX5" s="524"/>
      <c r="AY5" s="446" t="s">
        <v>95</v>
      </c>
      <c r="AZ5" s="447"/>
      <c r="BA5" s="447"/>
      <c r="BB5" s="447"/>
      <c r="BC5" s="447"/>
      <c r="BD5" s="447"/>
      <c r="BE5" s="447"/>
      <c r="BF5" s="447"/>
      <c r="BG5" s="447"/>
      <c r="BH5" s="447"/>
      <c r="BI5" s="447"/>
      <c r="BJ5" s="447"/>
      <c r="BK5" s="447"/>
      <c r="BL5" s="447"/>
      <c r="BM5" s="448"/>
      <c r="BN5" s="466">
        <v>54651182</v>
      </c>
      <c r="BO5" s="467"/>
      <c r="BP5" s="467"/>
      <c r="BQ5" s="467"/>
      <c r="BR5" s="467"/>
      <c r="BS5" s="467"/>
      <c r="BT5" s="467"/>
      <c r="BU5" s="468"/>
      <c r="BV5" s="466">
        <v>52225461</v>
      </c>
      <c r="BW5" s="467"/>
      <c r="BX5" s="467"/>
      <c r="BY5" s="467"/>
      <c r="BZ5" s="467"/>
      <c r="CA5" s="467"/>
      <c r="CB5" s="467"/>
      <c r="CC5" s="468"/>
      <c r="CD5" s="475" t="s">
        <v>96</v>
      </c>
      <c r="CE5" s="476"/>
      <c r="CF5" s="476"/>
      <c r="CG5" s="476"/>
      <c r="CH5" s="476"/>
      <c r="CI5" s="476"/>
      <c r="CJ5" s="476"/>
      <c r="CK5" s="476"/>
      <c r="CL5" s="476"/>
      <c r="CM5" s="476"/>
      <c r="CN5" s="476"/>
      <c r="CO5" s="476"/>
      <c r="CP5" s="476"/>
      <c r="CQ5" s="476"/>
      <c r="CR5" s="476"/>
      <c r="CS5" s="477"/>
      <c r="CT5" s="436">
        <v>91.2</v>
      </c>
      <c r="CU5" s="437"/>
      <c r="CV5" s="437"/>
      <c r="CW5" s="437"/>
      <c r="CX5" s="437"/>
      <c r="CY5" s="437"/>
      <c r="CZ5" s="437"/>
      <c r="DA5" s="438"/>
      <c r="DB5" s="436">
        <v>89.3</v>
      </c>
      <c r="DC5" s="437"/>
      <c r="DD5" s="437"/>
      <c r="DE5" s="437"/>
      <c r="DF5" s="437"/>
      <c r="DG5" s="437"/>
      <c r="DH5" s="437"/>
      <c r="DI5" s="438"/>
      <c r="DJ5" s="186"/>
      <c r="DK5" s="186"/>
      <c r="DL5" s="186"/>
      <c r="DM5" s="186"/>
      <c r="DN5" s="186"/>
      <c r="DO5" s="186"/>
    </row>
    <row r="6" spans="1:119" ht="18.75" customHeight="1" x14ac:dyDescent="0.15">
      <c r="A6" s="187"/>
      <c r="B6" s="622" t="s">
        <v>97</v>
      </c>
      <c r="C6" s="480"/>
      <c r="D6" s="480"/>
      <c r="E6" s="623"/>
      <c r="F6" s="623"/>
      <c r="G6" s="623"/>
      <c r="H6" s="623"/>
      <c r="I6" s="623"/>
      <c r="J6" s="623"/>
      <c r="K6" s="623"/>
      <c r="L6" s="623" t="s">
        <v>98</v>
      </c>
      <c r="M6" s="623"/>
      <c r="N6" s="623"/>
      <c r="O6" s="623"/>
      <c r="P6" s="623"/>
      <c r="Q6" s="623"/>
      <c r="R6" s="504"/>
      <c r="S6" s="504"/>
      <c r="T6" s="504"/>
      <c r="U6" s="504"/>
      <c r="V6" s="629"/>
      <c r="W6" s="557" t="s">
        <v>99</v>
      </c>
      <c r="X6" s="479"/>
      <c r="Y6" s="479"/>
      <c r="Z6" s="479"/>
      <c r="AA6" s="479"/>
      <c r="AB6" s="480"/>
      <c r="AC6" s="634" t="s">
        <v>100</v>
      </c>
      <c r="AD6" s="635"/>
      <c r="AE6" s="635"/>
      <c r="AF6" s="635"/>
      <c r="AG6" s="635"/>
      <c r="AH6" s="635"/>
      <c r="AI6" s="635"/>
      <c r="AJ6" s="635"/>
      <c r="AK6" s="635"/>
      <c r="AL6" s="636"/>
      <c r="AM6" s="535" t="s">
        <v>101</v>
      </c>
      <c r="AN6" s="440"/>
      <c r="AO6" s="440"/>
      <c r="AP6" s="440"/>
      <c r="AQ6" s="440"/>
      <c r="AR6" s="440"/>
      <c r="AS6" s="440"/>
      <c r="AT6" s="441"/>
      <c r="AU6" s="523" t="s">
        <v>102</v>
      </c>
      <c r="AV6" s="524"/>
      <c r="AW6" s="524"/>
      <c r="AX6" s="524"/>
      <c r="AY6" s="446" t="s">
        <v>103</v>
      </c>
      <c r="AZ6" s="447"/>
      <c r="BA6" s="447"/>
      <c r="BB6" s="447"/>
      <c r="BC6" s="447"/>
      <c r="BD6" s="447"/>
      <c r="BE6" s="447"/>
      <c r="BF6" s="447"/>
      <c r="BG6" s="447"/>
      <c r="BH6" s="447"/>
      <c r="BI6" s="447"/>
      <c r="BJ6" s="447"/>
      <c r="BK6" s="447"/>
      <c r="BL6" s="447"/>
      <c r="BM6" s="448"/>
      <c r="BN6" s="466">
        <v>2275646</v>
      </c>
      <c r="BO6" s="467"/>
      <c r="BP6" s="467"/>
      <c r="BQ6" s="467"/>
      <c r="BR6" s="467"/>
      <c r="BS6" s="467"/>
      <c r="BT6" s="467"/>
      <c r="BU6" s="468"/>
      <c r="BV6" s="466">
        <v>2191338</v>
      </c>
      <c r="BW6" s="467"/>
      <c r="BX6" s="467"/>
      <c r="BY6" s="467"/>
      <c r="BZ6" s="467"/>
      <c r="CA6" s="467"/>
      <c r="CB6" s="467"/>
      <c r="CC6" s="468"/>
      <c r="CD6" s="475" t="s">
        <v>104</v>
      </c>
      <c r="CE6" s="476"/>
      <c r="CF6" s="476"/>
      <c r="CG6" s="476"/>
      <c r="CH6" s="476"/>
      <c r="CI6" s="476"/>
      <c r="CJ6" s="476"/>
      <c r="CK6" s="476"/>
      <c r="CL6" s="476"/>
      <c r="CM6" s="476"/>
      <c r="CN6" s="476"/>
      <c r="CO6" s="476"/>
      <c r="CP6" s="476"/>
      <c r="CQ6" s="476"/>
      <c r="CR6" s="476"/>
      <c r="CS6" s="477"/>
      <c r="CT6" s="619">
        <v>94.4</v>
      </c>
      <c r="CU6" s="620"/>
      <c r="CV6" s="620"/>
      <c r="CW6" s="620"/>
      <c r="CX6" s="620"/>
      <c r="CY6" s="620"/>
      <c r="CZ6" s="620"/>
      <c r="DA6" s="621"/>
      <c r="DB6" s="619">
        <v>93.4</v>
      </c>
      <c r="DC6" s="620"/>
      <c r="DD6" s="620"/>
      <c r="DE6" s="620"/>
      <c r="DF6" s="620"/>
      <c r="DG6" s="620"/>
      <c r="DH6" s="620"/>
      <c r="DI6" s="621"/>
      <c r="DJ6" s="186"/>
      <c r="DK6" s="186"/>
      <c r="DL6" s="186"/>
      <c r="DM6" s="186"/>
      <c r="DN6" s="186"/>
      <c r="DO6" s="186"/>
    </row>
    <row r="7" spans="1:119" ht="18.75" customHeight="1" x14ac:dyDescent="0.15">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105</v>
      </c>
      <c r="AN7" s="440"/>
      <c r="AO7" s="440"/>
      <c r="AP7" s="440"/>
      <c r="AQ7" s="440"/>
      <c r="AR7" s="440"/>
      <c r="AS7" s="440"/>
      <c r="AT7" s="441"/>
      <c r="AU7" s="523" t="s">
        <v>94</v>
      </c>
      <c r="AV7" s="524"/>
      <c r="AW7" s="524"/>
      <c r="AX7" s="524"/>
      <c r="AY7" s="446" t="s">
        <v>106</v>
      </c>
      <c r="AZ7" s="447"/>
      <c r="BA7" s="447"/>
      <c r="BB7" s="447"/>
      <c r="BC7" s="447"/>
      <c r="BD7" s="447"/>
      <c r="BE7" s="447"/>
      <c r="BF7" s="447"/>
      <c r="BG7" s="447"/>
      <c r="BH7" s="447"/>
      <c r="BI7" s="447"/>
      <c r="BJ7" s="447"/>
      <c r="BK7" s="447"/>
      <c r="BL7" s="447"/>
      <c r="BM7" s="448"/>
      <c r="BN7" s="466">
        <v>291043</v>
      </c>
      <c r="BO7" s="467"/>
      <c r="BP7" s="467"/>
      <c r="BQ7" s="467"/>
      <c r="BR7" s="467"/>
      <c r="BS7" s="467"/>
      <c r="BT7" s="467"/>
      <c r="BU7" s="468"/>
      <c r="BV7" s="466">
        <v>274787</v>
      </c>
      <c r="BW7" s="467"/>
      <c r="BX7" s="467"/>
      <c r="BY7" s="467"/>
      <c r="BZ7" s="467"/>
      <c r="CA7" s="467"/>
      <c r="CB7" s="467"/>
      <c r="CC7" s="468"/>
      <c r="CD7" s="475" t="s">
        <v>107</v>
      </c>
      <c r="CE7" s="476"/>
      <c r="CF7" s="476"/>
      <c r="CG7" s="476"/>
      <c r="CH7" s="476"/>
      <c r="CI7" s="476"/>
      <c r="CJ7" s="476"/>
      <c r="CK7" s="476"/>
      <c r="CL7" s="476"/>
      <c r="CM7" s="476"/>
      <c r="CN7" s="476"/>
      <c r="CO7" s="476"/>
      <c r="CP7" s="476"/>
      <c r="CQ7" s="476"/>
      <c r="CR7" s="476"/>
      <c r="CS7" s="477"/>
      <c r="CT7" s="466">
        <v>30460642</v>
      </c>
      <c r="CU7" s="467"/>
      <c r="CV7" s="467"/>
      <c r="CW7" s="467"/>
      <c r="CX7" s="467"/>
      <c r="CY7" s="467"/>
      <c r="CZ7" s="467"/>
      <c r="DA7" s="468"/>
      <c r="DB7" s="466">
        <v>31092776</v>
      </c>
      <c r="DC7" s="467"/>
      <c r="DD7" s="467"/>
      <c r="DE7" s="467"/>
      <c r="DF7" s="467"/>
      <c r="DG7" s="467"/>
      <c r="DH7" s="467"/>
      <c r="DI7" s="468"/>
      <c r="DJ7" s="186"/>
      <c r="DK7" s="186"/>
      <c r="DL7" s="186"/>
      <c r="DM7" s="186"/>
      <c r="DN7" s="186"/>
      <c r="DO7" s="186"/>
    </row>
    <row r="8" spans="1:119" ht="18.75" customHeight="1" thickBot="1" x14ac:dyDescent="0.2">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108</v>
      </c>
      <c r="AN8" s="440"/>
      <c r="AO8" s="440"/>
      <c r="AP8" s="440"/>
      <c r="AQ8" s="440"/>
      <c r="AR8" s="440"/>
      <c r="AS8" s="440"/>
      <c r="AT8" s="441"/>
      <c r="AU8" s="523" t="s">
        <v>102</v>
      </c>
      <c r="AV8" s="524"/>
      <c r="AW8" s="524"/>
      <c r="AX8" s="524"/>
      <c r="AY8" s="446" t="s">
        <v>109</v>
      </c>
      <c r="AZ8" s="447"/>
      <c r="BA8" s="447"/>
      <c r="BB8" s="447"/>
      <c r="BC8" s="447"/>
      <c r="BD8" s="447"/>
      <c r="BE8" s="447"/>
      <c r="BF8" s="447"/>
      <c r="BG8" s="447"/>
      <c r="BH8" s="447"/>
      <c r="BI8" s="447"/>
      <c r="BJ8" s="447"/>
      <c r="BK8" s="447"/>
      <c r="BL8" s="447"/>
      <c r="BM8" s="448"/>
      <c r="BN8" s="466">
        <v>1984603</v>
      </c>
      <c r="BO8" s="467"/>
      <c r="BP8" s="467"/>
      <c r="BQ8" s="467"/>
      <c r="BR8" s="467"/>
      <c r="BS8" s="467"/>
      <c r="BT8" s="467"/>
      <c r="BU8" s="468"/>
      <c r="BV8" s="466">
        <v>1916551</v>
      </c>
      <c r="BW8" s="467"/>
      <c r="BX8" s="467"/>
      <c r="BY8" s="467"/>
      <c r="BZ8" s="467"/>
      <c r="CA8" s="467"/>
      <c r="CB8" s="467"/>
      <c r="CC8" s="468"/>
      <c r="CD8" s="475" t="s">
        <v>110</v>
      </c>
      <c r="CE8" s="476"/>
      <c r="CF8" s="476"/>
      <c r="CG8" s="476"/>
      <c r="CH8" s="476"/>
      <c r="CI8" s="476"/>
      <c r="CJ8" s="476"/>
      <c r="CK8" s="476"/>
      <c r="CL8" s="476"/>
      <c r="CM8" s="476"/>
      <c r="CN8" s="476"/>
      <c r="CO8" s="476"/>
      <c r="CP8" s="476"/>
      <c r="CQ8" s="476"/>
      <c r="CR8" s="476"/>
      <c r="CS8" s="477"/>
      <c r="CT8" s="579">
        <v>0.33</v>
      </c>
      <c r="CU8" s="580"/>
      <c r="CV8" s="580"/>
      <c r="CW8" s="580"/>
      <c r="CX8" s="580"/>
      <c r="CY8" s="580"/>
      <c r="CZ8" s="580"/>
      <c r="DA8" s="581"/>
      <c r="DB8" s="579">
        <v>0.32</v>
      </c>
      <c r="DC8" s="580"/>
      <c r="DD8" s="580"/>
      <c r="DE8" s="580"/>
      <c r="DF8" s="580"/>
      <c r="DG8" s="580"/>
      <c r="DH8" s="580"/>
      <c r="DI8" s="581"/>
      <c r="DJ8" s="186"/>
      <c r="DK8" s="186"/>
      <c r="DL8" s="186"/>
      <c r="DM8" s="186"/>
      <c r="DN8" s="186"/>
      <c r="DO8" s="186"/>
    </row>
    <row r="9" spans="1:119" ht="18.75" customHeight="1" thickBot="1" x14ac:dyDescent="0.2">
      <c r="A9" s="187"/>
      <c r="B9" s="608" t="s">
        <v>111</v>
      </c>
      <c r="C9" s="609"/>
      <c r="D9" s="609"/>
      <c r="E9" s="609"/>
      <c r="F9" s="609"/>
      <c r="G9" s="609"/>
      <c r="H9" s="609"/>
      <c r="I9" s="609"/>
      <c r="J9" s="609"/>
      <c r="K9" s="529"/>
      <c r="L9" s="610" t="s">
        <v>112</v>
      </c>
      <c r="M9" s="611"/>
      <c r="N9" s="611"/>
      <c r="O9" s="611"/>
      <c r="P9" s="611"/>
      <c r="Q9" s="612"/>
      <c r="R9" s="613">
        <v>92197</v>
      </c>
      <c r="S9" s="614"/>
      <c r="T9" s="614"/>
      <c r="U9" s="614"/>
      <c r="V9" s="615"/>
      <c r="W9" s="545" t="s">
        <v>113</v>
      </c>
      <c r="X9" s="546"/>
      <c r="Y9" s="546"/>
      <c r="Z9" s="546"/>
      <c r="AA9" s="546"/>
      <c r="AB9" s="546"/>
      <c r="AC9" s="546"/>
      <c r="AD9" s="546"/>
      <c r="AE9" s="546"/>
      <c r="AF9" s="546"/>
      <c r="AG9" s="546"/>
      <c r="AH9" s="546"/>
      <c r="AI9" s="546"/>
      <c r="AJ9" s="546"/>
      <c r="AK9" s="546"/>
      <c r="AL9" s="616"/>
      <c r="AM9" s="535" t="s">
        <v>114</v>
      </c>
      <c r="AN9" s="440"/>
      <c r="AO9" s="440"/>
      <c r="AP9" s="440"/>
      <c r="AQ9" s="440"/>
      <c r="AR9" s="440"/>
      <c r="AS9" s="440"/>
      <c r="AT9" s="441"/>
      <c r="AU9" s="523" t="s">
        <v>115</v>
      </c>
      <c r="AV9" s="524"/>
      <c r="AW9" s="524"/>
      <c r="AX9" s="524"/>
      <c r="AY9" s="446" t="s">
        <v>116</v>
      </c>
      <c r="AZ9" s="447"/>
      <c r="BA9" s="447"/>
      <c r="BB9" s="447"/>
      <c r="BC9" s="447"/>
      <c r="BD9" s="447"/>
      <c r="BE9" s="447"/>
      <c r="BF9" s="447"/>
      <c r="BG9" s="447"/>
      <c r="BH9" s="447"/>
      <c r="BI9" s="447"/>
      <c r="BJ9" s="447"/>
      <c r="BK9" s="447"/>
      <c r="BL9" s="447"/>
      <c r="BM9" s="448"/>
      <c r="BN9" s="466">
        <v>68052</v>
      </c>
      <c r="BO9" s="467"/>
      <c r="BP9" s="467"/>
      <c r="BQ9" s="467"/>
      <c r="BR9" s="467"/>
      <c r="BS9" s="467"/>
      <c r="BT9" s="467"/>
      <c r="BU9" s="468"/>
      <c r="BV9" s="466">
        <v>390290</v>
      </c>
      <c r="BW9" s="467"/>
      <c r="BX9" s="467"/>
      <c r="BY9" s="467"/>
      <c r="BZ9" s="467"/>
      <c r="CA9" s="467"/>
      <c r="CB9" s="467"/>
      <c r="CC9" s="468"/>
      <c r="CD9" s="475" t="s">
        <v>117</v>
      </c>
      <c r="CE9" s="476"/>
      <c r="CF9" s="476"/>
      <c r="CG9" s="476"/>
      <c r="CH9" s="476"/>
      <c r="CI9" s="476"/>
      <c r="CJ9" s="476"/>
      <c r="CK9" s="476"/>
      <c r="CL9" s="476"/>
      <c r="CM9" s="476"/>
      <c r="CN9" s="476"/>
      <c r="CO9" s="476"/>
      <c r="CP9" s="476"/>
      <c r="CQ9" s="476"/>
      <c r="CR9" s="476"/>
      <c r="CS9" s="477"/>
      <c r="CT9" s="436">
        <v>17</v>
      </c>
      <c r="CU9" s="437"/>
      <c r="CV9" s="437"/>
      <c r="CW9" s="437"/>
      <c r="CX9" s="437"/>
      <c r="CY9" s="437"/>
      <c r="CZ9" s="437"/>
      <c r="DA9" s="438"/>
      <c r="DB9" s="436">
        <v>17</v>
      </c>
      <c r="DC9" s="437"/>
      <c r="DD9" s="437"/>
      <c r="DE9" s="437"/>
      <c r="DF9" s="437"/>
      <c r="DG9" s="437"/>
      <c r="DH9" s="437"/>
      <c r="DI9" s="438"/>
      <c r="DJ9" s="186"/>
      <c r="DK9" s="186"/>
      <c r="DL9" s="186"/>
      <c r="DM9" s="186"/>
      <c r="DN9" s="186"/>
      <c r="DO9" s="186"/>
    </row>
    <row r="10" spans="1:119" ht="18.75" customHeight="1" thickBot="1" x14ac:dyDescent="0.2">
      <c r="A10" s="187"/>
      <c r="B10" s="608"/>
      <c r="C10" s="609"/>
      <c r="D10" s="609"/>
      <c r="E10" s="609"/>
      <c r="F10" s="609"/>
      <c r="G10" s="609"/>
      <c r="H10" s="609"/>
      <c r="I10" s="609"/>
      <c r="J10" s="609"/>
      <c r="K10" s="529"/>
      <c r="L10" s="439" t="s">
        <v>118</v>
      </c>
      <c r="M10" s="440"/>
      <c r="N10" s="440"/>
      <c r="O10" s="440"/>
      <c r="P10" s="440"/>
      <c r="Q10" s="441"/>
      <c r="R10" s="442">
        <v>98367</v>
      </c>
      <c r="S10" s="443"/>
      <c r="T10" s="443"/>
      <c r="U10" s="443"/>
      <c r="V10" s="445"/>
      <c r="W10" s="617"/>
      <c r="X10" s="428"/>
      <c r="Y10" s="428"/>
      <c r="Z10" s="428"/>
      <c r="AA10" s="428"/>
      <c r="AB10" s="428"/>
      <c r="AC10" s="428"/>
      <c r="AD10" s="428"/>
      <c r="AE10" s="428"/>
      <c r="AF10" s="428"/>
      <c r="AG10" s="428"/>
      <c r="AH10" s="428"/>
      <c r="AI10" s="428"/>
      <c r="AJ10" s="428"/>
      <c r="AK10" s="428"/>
      <c r="AL10" s="618"/>
      <c r="AM10" s="535" t="s">
        <v>119</v>
      </c>
      <c r="AN10" s="440"/>
      <c r="AO10" s="440"/>
      <c r="AP10" s="440"/>
      <c r="AQ10" s="440"/>
      <c r="AR10" s="440"/>
      <c r="AS10" s="440"/>
      <c r="AT10" s="441"/>
      <c r="AU10" s="523" t="s">
        <v>120</v>
      </c>
      <c r="AV10" s="524"/>
      <c r="AW10" s="524"/>
      <c r="AX10" s="524"/>
      <c r="AY10" s="446" t="s">
        <v>121</v>
      </c>
      <c r="AZ10" s="447"/>
      <c r="BA10" s="447"/>
      <c r="BB10" s="447"/>
      <c r="BC10" s="447"/>
      <c r="BD10" s="447"/>
      <c r="BE10" s="447"/>
      <c r="BF10" s="447"/>
      <c r="BG10" s="447"/>
      <c r="BH10" s="447"/>
      <c r="BI10" s="447"/>
      <c r="BJ10" s="447"/>
      <c r="BK10" s="447"/>
      <c r="BL10" s="447"/>
      <c r="BM10" s="448"/>
      <c r="BN10" s="466">
        <v>1036</v>
      </c>
      <c r="BO10" s="467"/>
      <c r="BP10" s="467"/>
      <c r="BQ10" s="467"/>
      <c r="BR10" s="467"/>
      <c r="BS10" s="467"/>
      <c r="BT10" s="467"/>
      <c r="BU10" s="468"/>
      <c r="BV10" s="466">
        <v>754335</v>
      </c>
      <c r="BW10" s="467"/>
      <c r="BX10" s="467"/>
      <c r="BY10" s="467"/>
      <c r="BZ10" s="467"/>
      <c r="CA10" s="467"/>
      <c r="CB10" s="467"/>
      <c r="CC10" s="468"/>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08"/>
      <c r="C11" s="609"/>
      <c r="D11" s="609"/>
      <c r="E11" s="609"/>
      <c r="F11" s="609"/>
      <c r="G11" s="609"/>
      <c r="H11" s="609"/>
      <c r="I11" s="609"/>
      <c r="J11" s="609"/>
      <c r="K11" s="529"/>
      <c r="L11" s="512" t="s">
        <v>123</v>
      </c>
      <c r="M11" s="513"/>
      <c r="N11" s="513"/>
      <c r="O11" s="513"/>
      <c r="P11" s="513"/>
      <c r="Q11" s="514"/>
      <c r="R11" s="605" t="s">
        <v>124</v>
      </c>
      <c r="S11" s="606"/>
      <c r="T11" s="606"/>
      <c r="U11" s="606"/>
      <c r="V11" s="607"/>
      <c r="W11" s="617"/>
      <c r="X11" s="428"/>
      <c r="Y11" s="428"/>
      <c r="Z11" s="428"/>
      <c r="AA11" s="428"/>
      <c r="AB11" s="428"/>
      <c r="AC11" s="428"/>
      <c r="AD11" s="428"/>
      <c r="AE11" s="428"/>
      <c r="AF11" s="428"/>
      <c r="AG11" s="428"/>
      <c r="AH11" s="428"/>
      <c r="AI11" s="428"/>
      <c r="AJ11" s="428"/>
      <c r="AK11" s="428"/>
      <c r="AL11" s="618"/>
      <c r="AM11" s="535" t="s">
        <v>125</v>
      </c>
      <c r="AN11" s="440"/>
      <c r="AO11" s="440"/>
      <c r="AP11" s="440"/>
      <c r="AQ11" s="440"/>
      <c r="AR11" s="440"/>
      <c r="AS11" s="440"/>
      <c r="AT11" s="441"/>
      <c r="AU11" s="523" t="s">
        <v>120</v>
      </c>
      <c r="AV11" s="524"/>
      <c r="AW11" s="524"/>
      <c r="AX11" s="524"/>
      <c r="AY11" s="446" t="s">
        <v>126</v>
      </c>
      <c r="AZ11" s="447"/>
      <c r="BA11" s="447"/>
      <c r="BB11" s="447"/>
      <c r="BC11" s="447"/>
      <c r="BD11" s="447"/>
      <c r="BE11" s="447"/>
      <c r="BF11" s="447"/>
      <c r="BG11" s="447"/>
      <c r="BH11" s="447"/>
      <c r="BI11" s="447"/>
      <c r="BJ11" s="447"/>
      <c r="BK11" s="447"/>
      <c r="BL11" s="447"/>
      <c r="BM11" s="448"/>
      <c r="BN11" s="466">
        <v>0</v>
      </c>
      <c r="BO11" s="467"/>
      <c r="BP11" s="467"/>
      <c r="BQ11" s="467"/>
      <c r="BR11" s="467"/>
      <c r="BS11" s="467"/>
      <c r="BT11" s="467"/>
      <c r="BU11" s="468"/>
      <c r="BV11" s="466">
        <v>0</v>
      </c>
      <c r="BW11" s="467"/>
      <c r="BX11" s="467"/>
      <c r="BY11" s="467"/>
      <c r="BZ11" s="467"/>
      <c r="CA11" s="467"/>
      <c r="CB11" s="467"/>
      <c r="CC11" s="468"/>
      <c r="CD11" s="475" t="s">
        <v>127</v>
      </c>
      <c r="CE11" s="476"/>
      <c r="CF11" s="476"/>
      <c r="CG11" s="476"/>
      <c r="CH11" s="476"/>
      <c r="CI11" s="476"/>
      <c r="CJ11" s="476"/>
      <c r="CK11" s="476"/>
      <c r="CL11" s="476"/>
      <c r="CM11" s="476"/>
      <c r="CN11" s="476"/>
      <c r="CO11" s="476"/>
      <c r="CP11" s="476"/>
      <c r="CQ11" s="476"/>
      <c r="CR11" s="476"/>
      <c r="CS11" s="477"/>
      <c r="CT11" s="579" t="s">
        <v>128</v>
      </c>
      <c r="CU11" s="580"/>
      <c r="CV11" s="580"/>
      <c r="CW11" s="580"/>
      <c r="CX11" s="580"/>
      <c r="CY11" s="580"/>
      <c r="CZ11" s="580"/>
      <c r="DA11" s="581"/>
      <c r="DB11" s="579" t="s">
        <v>128</v>
      </c>
      <c r="DC11" s="580"/>
      <c r="DD11" s="580"/>
      <c r="DE11" s="580"/>
      <c r="DF11" s="580"/>
      <c r="DG11" s="580"/>
      <c r="DH11" s="580"/>
      <c r="DI11" s="581"/>
      <c r="DJ11" s="186"/>
      <c r="DK11" s="186"/>
      <c r="DL11" s="186"/>
      <c r="DM11" s="186"/>
      <c r="DN11" s="186"/>
      <c r="DO11" s="186"/>
    </row>
    <row r="12" spans="1:119" ht="18.75" customHeight="1" x14ac:dyDescent="0.15">
      <c r="A12" s="187"/>
      <c r="B12" s="582" t="s">
        <v>129</v>
      </c>
      <c r="C12" s="583"/>
      <c r="D12" s="583"/>
      <c r="E12" s="583"/>
      <c r="F12" s="583"/>
      <c r="G12" s="583"/>
      <c r="H12" s="583"/>
      <c r="I12" s="583"/>
      <c r="J12" s="583"/>
      <c r="K12" s="584"/>
      <c r="L12" s="591" t="s">
        <v>130</v>
      </c>
      <c r="M12" s="592"/>
      <c r="N12" s="592"/>
      <c r="O12" s="592"/>
      <c r="P12" s="592"/>
      <c r="Q12" s="593"/>
      <c r="R12" s="594">
        <v>88801</v>
      </c>
      <c r="S12" s="595"/>
      <c r="T12" s="595"/>
      <c r="U12" s="595"/>
      <c r="V12" s="596"/>
      <c r="W12" s="597" t="s">
        <v>1</v>
      </c>
      <c r="X12" s="524"/>
      <c r="Y12" s="524"/>
      <c r="Z12" s="524"/>
      <c r="AA12" s="524"/>
      <c r="AB12" s="598"/>
      <c r="AC12" s="599" t="s">
        <v>131</v>
      </c>
      <c r="AD12" s="600"/>
      <c r="AE12" s="600"/>
      <c r="AF12" s="600"/>
      <c r="AG12" s="601"/>
      <c r="AH12" s="599" t="s">
        <v>132</v>
      </c>
      <c r="AI12" s="600"/>
      <c r="AJ12" s="600"/>
      <c r="AK12" s="600"/>
      <c r="AL12" s="602"/>
      <c r="AM12" s="535" t="s">
        <v>133</v>
      </c>
      <c r="AN12" s="440"/>
      <c r="AO12" s="440"/>
      <c r="AP12" s="440"/>
      <c r="AQ12" s="440"/>
      <c r="AR12" s="440"/>
      <c r="AS12" s="440"/>
      <c r="AT12" s="441"/>
      <c r="AU12" s="523" t="s">
        <v>102</v>
      </c>
      <c r="AV12" s="524"/>
      <c r="AW12" s="524"/>
      <c r="AX12" s="524"/>
      <c r="AY12" s="446" t="s">
        <v>134</v>
      </c>
      <c r="AZ12" s="447"/>
      <c r="BA12" s="447"/>
      <c r="BB12" s="447"/>
      <c r="BC12" s="447"/>
      <c r="BD12" s="447"/>
      <c r="BE12" s="447"/>
      <c r="BF12" s="447"/>
      <c r="BG12" s="447"/>
      <c r="BH12" s="447"/>
      <c r="BI12" s="447"/>
      <c r="BJ12" s="447"/>
      <c r="BK12" s="447"/>
      <c r="BL12" s="447"/>
      <c r="BM12" s="448"/>
      <c r="BN12" s="466">
        <v>130946</v>
      </c>
      <c r="BO12" s="467"/>
      <c r="BP12" s="467"/>
      <c r="BQ12" s="467"/>
      <c r="BR12" s="467"/>
      <c r="BS12" s="467"/>
      <c r="BT12" s="467"/>
      <c r="BU12" s="468"/>
      <c r="BV12" s="466">
        <v>155290</v>
      </c>
      <c r="BW12" s="467"/>
      <c r="BX12" s="467"/>
      <c r="BY12" s="467"/>
      <c r="BZ12" s="467"/>
      <c r="CA12" s="467"/>
      <c r="CB12" s="467"/>
      <c r="CC12" s="468"/>
      <c r="CD12" s="475" t="s">
        <v>135</v>
      </c>
      <c r="CE12" s="476"/>
      <c r="CF12" s="476"/>
      <c r="CG12" s="476"/>
      <c r="CH12" s="476"/>
      <c r="CI12" s="476"/>
      <c r="CJ12" s="476"/>
      <c r="CK12" s="476"/>
      <c r="CL12" s="476"/>
      <c r="CM12" s="476"/>
      <c r="CN12" s="476"/>
      <c r="CO12" s="476"/>
      <c r="CP12" s="476"/>
      <c r="CQ12" s="476"/>
      <c r="CR12" s="476"/>
      <c r="CS12" s="477"/>
      <c r="CT12" s="579" t="s">
        <v>128</v>
      </c>
      <c r="CU12" s="580"/>
      <c r="CV12" s="580"/>
      <c r="CW12" s="580"/>
      <c r="CX12" s="580"/>
      <c r="CY12" s="580"/>
      <c r="CZ12" s="580"/>
      <c r="DA12" s="581"/>
      <c r="DB12" s="579" t="s">
        <v>136</v>
      </c>
      <c r="DC12" s="580"/>
      <c r="DD12" s="580"/>
      <c r="DE12" s="580"/>
      <c r="DF12" s="580"/>
      <c r="DG12" s="580"/>
      <c r="DH12" s="580"/>
      <c r="DI12" s="581"/>
      <c r="DJ12" s="186"/>
      <c r="DK12" s="186"/>
      <c r="DL12" s="186"/>
      <c r="DM12" s="186"/>
      <c r="DN12" s="186"/>
      <c r="DO12" s="186"/>
    </row>
    <row r="13" spans="1:119" ht="18.75" customHeight="1" x14ac:dyDescent="0.15">
      <c r="A13" s="187"/>
      <c r="B13" s="585"/>
      <c r="C13" s="586"/>
      <c r="D13" s="586"/>
      <c r="E13" s="586"/>
      <c r="F13" s="586"/>
      <c r="G13" s="586"/>
      <c r="H13" s="586"/>
      <c r="I13" s="586"/>
      <c r="J13" s="586"/>
      <c r="K13" s="587"/>
      <c r="L13" s="197"/>
      <c r="M13" s="566" t="s">
        <v>137</v>
      </c>
      <c r="N13" s="567"/>
      <c r="O13" s="567"/>
      <c r="P13" s="567"/>
      <c r="Q13" s="568"/>
      <c r="R13" s="569">
        <v>88386</v>
      </c>
      <c r="S13" s="570"/>
      <c r="T13" s="570"/>
      <c r="U13" s="570"/>
      <c r="V13" s="571"/>
      <c r="W13" s="557" t="s">
        <v>138</v>
      </c>
      <c r="X13" s="479"/>
      <c r="Y13" s="479"/>
      <c r="Z13" s="479"/>
      <c r="AA13" s="479"/>
      <c r="AB13" s="480"/>
      <c r="AC13" s="442">
        <v>7559</v>
      </c>
      <c r="AD13" s="443"/>
      <c r="AE13" s="443"/>
      <c r="AF13" s="443"/>
      <c r="AG13" s="444"/>
      <c r="AH13" s="442">
        <v>7939</v>
      </c>
      <c r="AI13" s="443"/>
      <c r="AJ13" s="443"/>
      <c r="AK13" s="443"/>
      <c r="AL13" s="445"/>
      <c r="AM13" s="535" t="s">
        <v>139</v>
      </c>
      <c r="AN13" s="440"/>
      <c r="AO13" s="440"/>
      <c r="AP13" s="440"/>
      <c r="AQ13" s="440"/>
      <c r="AR13" s="440"/>
      <c r="AS13" s="440"/>
      <c r="AT13" s="441"/>
      <c r="AU13" s="523" t="s">
        <v>120</v>
      </c>
      <c r="AV13" s="524"/>
      <c r="AW13" s="524"/>
      <c r="AX13" s="524"/>
      <c r="AY13" s="446" t="s">
        <v>140</v>
      </c>
      <c r="AZ13" s="447"/>
      <c r="BA13" s="447"/>
      <c r="BB13" s="447"/>
      <c r="BC13" s="447"/>
      <c r="BD13" s="447"/>
      <c r="BE13" s="447"/>
      <c r="BF13" s="447"/>
      <c r="BG13" s="447"/>
      <c r="BH13" s="447"/>
      <c r="BI13" s="447"/>
      <c r="BJ13" s="447"/>
      <c r="BK13" s="447"/>
      <c r="BL13" s="447"/>
      <c r="BM13" s="448"/>
      <c r="BN13" s="466">
        <v>-61858</v>
      </c>
      <c r="BO13" s="467"/>
      <c r="BP13" s="467"/>
      <c r="BQ13" s="467"/>
      <c r="BR13" s="467"/>
      <c r="BS13" s="467"/>
      <c r="BT13" s="467"/>
      <c r="BU13" s="468"/>
      <c r="BV13" s="466">
        <v>989335</v>
      </c>
      <c r="BW13" s="467"/>
      <c r="BX13" s="467"/>
      <c r="BY13" s="467"/>
      <c r="BZ13" s="467"/>
      <c r="CA13" s="467"/>
      <c r="CB13" s="467"/>
      <c r="CC13" s="468"/>
      <c r="CD13" s="475" t="s">
        <v>141</v>
      </c>
      <c r="CE13" s="476"/>
      <c r="CF13" s="476"/>
      <c r="CG13" s="476"/>
      <c r="CH13" s="476"/>
      <c r="CI13" s="476"/>
      <c r="CJ13" s="476"/>
      <c r="CK13" s="476"/>
      <c r="CL13" s="476"/>
      <c r="CM13" s="476"/>
      <c r="CN13" s="476"/>
      <c r="CO13" s="476"/>
      <c r="CP13" s="476"/>
      <c r="CQ13" s="476"/>
      <c r="CR13" s="476"/>
      <c r="CS13" s="477"/>
      <c r="CT13" s="436">
        <v>7</v>
      </c>
      <c r="CU13" s="437"/>
      <c r="CV13" s="437"/>
      <c r="CW13" s="437"/>
      <c r="CX13" s="437"/>
      <c r="CY13" s="437"/>
      <c r="CZ13" s="437"/>
      <c r="DA13" s="438"/>
      <c r="DB13" s="436">
        <v>6.8</v>
      </c>
      <c r="DC13" s="437"/>
      <c r="DD13" s="437"/>
      <c r="DE13" s="437"/>
      <c r="DF13" s="437"/>
      <c r="DG13" s="437"/>
      <c r="DH13" s="437"/>
      <c r="DI13" s="438"/>
      <c r="DJ13" s="186"/>
      <c r="DK13" s="186"/>
      <c r="DL13" s="186"/>
      <c r="DM13" s="186"/>
      <c r="DN13" s="186"/>
      <c r="DO13" s="186"/>
    </row>
    <row r="14" spans="1:119" ht="18.75" customHeight="1" thickBot="1" x14ac:dyDescent="0.2">
      <c r="A14" s="187"/>
      <c r="B14" s="585"/>
      <c r="C14" s="586"/>
      <c r="D14" s="586"/>
      <c r="E14" s="586"/>
      <c r="F14" s="586"/>
      <c r="G14" s="586"/>
      <c r="H14" s="586"/>
      <c r="I14" s="586"/>
      <c r="J14" s="586"/>
      <c r="K14" s="587"/>
      <c r="L14" s="559" t="s">
        <v>142</v>
      </c>
      <c r="M14" s="603"/>
      <c r="N14" s="603"/>
      <c r="O14" s="603"/>
      <c r="P14" s="603"/>
      <c r="Q14" s="604"/>
      <c r="R14" s="569">
        <v>90324</v>
      </c>
      <c r="S14" s="570"/>
      <c r="T14" s="570"/>
      <c r="U14" s="570"/>
      <c r="V14" s="571"/>
      <c r="W14" s="572"/>
      <c r="X14" s="482"/>
      <c r="Y14" s="482"/>
      <c r="Z14" s="482"/>
      <c r="AA14" s="482"/>
      <c r="AB14" s="483"/>
      <c r="AC14" s="562">
        <v>16.2</v>
      </c>
      <c r="AD14" s="563"/>
      <c r="AE14" s="563"/>
      <c r="AF14" s="563"/>
      <c r="AG14" s="564"/>
      <c r="AH14" s="562">
        <v>16.8</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143</v>
      </c>
      <c r="CE14" s="473"/>
      <c r="CF14" s="473"/>
      <c r="CG14" s="473"/>
      <c r="CH14" s="473"/>
      <c r="CI14" s="473"/>
      <c r="CJ14" s="473"/>
      <c r="CK14" s="473"/>
      <c r="CL14" s="473"/>
      <c r="CM14" s="473"/>
      <c r="CN14" s="473"/>
      <c r="CO14" s="473"/>
      <c r="CP14" s="473"/>
      <c r="CQ14" s="473"/>
      <c r="CR14" s="473"/>
      <c r="CS14" s="474"/>
      <c r="CT14" s="573">
        <v>15.9</v>
      </c>
      <c r="CU14" s="574"/>
      <c r="CV14" s="574"/>
      <c r="CW14" s="574"/>
      <c r="CX14" s="574"/>
      <c r="CY14" s="574"/>
      <c r="CZ14" s="574"/>
      <c r="DA14" s="575"/>
      <c r="DB14" s="573">
        <v>12.2</v>
      </c>
      <c r="DC14" s="574"/>
      <c r="DD14" s="574"/>
      <c r="DE14" s="574"/>
      <c r="DF14" s="574"/>
      <c r="DG14" s="574"/>
      <c r="DH14" s="574"/>
      <c r="DI14" s="575"/>
      <c r="DJ14" s="186"/>
      <c r="DK14" s="186"/>
      <c r="DL14" s="186"/>
      <c r="DM14" s="186"/>
      <c r="DN14" s="186"/>
      <c r="DO14" s="186"/>
    </row>
    <row r="15" spans="1:119" ht="18.75" customHeight="1" x14ac:dyDescent="0.15">
      <c r="A15" s="187"/>
      <c r="B15" s="585"/>
      <c r="C15" s="586"/>
      <c r="D15" s="586"/>
      <c r="E15" s="586"/>
      <c r="F15" s="586"/>
      <c r="G15" s="586"/>
      <c r="H15" s="586"/>
      <c r="I15" s="586"/>
      <c r="J15" s="586"/>
      <c r="K15" s="587"/>
      <c r="L15" s="197"/>
      <c r="M15" s="566" t="s">
        <v>144</v>
      </c>
      <c r="N15" s="567"/>
      <c r="O15" s="567"/>
      <c r="P15" s="567"/>
      <c r="Q15" s="568"/>
      <c r="R15" s="569">
        <v>89917</v>
      </c>
      <c r="S15" s="570"/>
      <c r="T15" s="570"/>
      <c r="U15" s="570"/>
      <c r="V15" s="571"/>
      <c r="W15" s="557" t="s">
        <v>145</v>
      </c>
      <c r="X15" s="479"/>
      <c r="Y15" s="479"/>
      <c r="Z15" s="479"/>
      <c r="AA15" s="479"/>
      <c r="AB15" s="480"/>
      <c r="AC15" s="442">
        <v>11587</v>
      </c>
      <c r="AD15" s="443"/>
      <c r="AE15" s="443"/>
      <c r="AF15" s="443"/>
      <c r="AG15" s="444"/>
      <c r="AH15" s="442">
        <v>12282</v>
      </c>
      <c r="AI15" s="443"/>
      <c r="AJ15" s="443"/>
      <c r="AK15" s="443"/>
      <c r="AL15" s="445"/>
      <c r="AM15" s="535"/>
      <c r="AN15" s="440"/>
      <c r="AO15" s="440"/>
      <c r="AP15" s="440"/>
      <c r="AQ15" s="440"/>
      <c r="AR15" s="440"/>
      <c r="AS15" s="440"/>
      <c r="AT15" s="441"/>
      <c r="AU15" s="523"/>
      <c r="AV15" s="524"/>
      <c r="AW15" s="524"/>
      <c r="AX15" s="524"/>
      <c r="AY15" s="458" t="s">
        <v>146</v>
      </c>
      <c r="AZ15" s="459"/>
      <c r="BA15" s="459"/>
      <c r="BB15" s="459"/>
      <c r="BC15" s="459"/>
      <c r="BD15" s="459"/>
      <c r="BE15" s="459"/>
      <c r="BF15" s="459"/>
      <c r="BG15" s="459"/>
      <c r="BH15" s="459"/>
      <c r="BI15" s="459"/>
      <c r="BJ15" s="459"/>
      <c r="BK15" s="459"/>
      <c r="BL15" s="459"/>
      <c r="BM15" s="460"/>
      <c r="BN15" s="461">
        <v>8631406</v>
      </c>
      <c r="BO15" s="462"/>
      <c r="BP15" s="462"/>
      <c r="BQ15" s="462"/>
      <c r="BR15" s="462"/>
      <c r="BS15" s="462"/>
      <c r="BT15" s="462"/>
      <c r="BU15" s="463"/>
      <c r="BV15" s="461">
        <v>8547989</v>
      </c>
      <c r="BW15" s="462"/>
      <c r="BX15" s="462"/>
      <c r="BY15" s="462"/>
      <c r="BZ15" s="462"/>
      <c r="CA15" s="462"/>
      <c r="CB15" s="462"/>
      <c r="CC15" s="463"/>
      <c r="CD15" s="576" t="s">
        <v>147</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5"/>
      <c r="C16" s="586"/>
      <c r="D16" s="586"/>
      <c r="E16" s="586"/>
      <c r="F16" s="586"/>
      <c r="G16" s="586"/>
      <c r="H16" s="586"/>
      <c r="I16" s="586"/>
      <c r="J16" s="586"/>
      <c r="K16" s="587"/>
      <c r="L16" s="559" t="s">
        <v>148</v>
      </c>
      <c r="M16" s="560"/>
      <c r="N16" s="560"/>
      <c r="O16" s="560"/>
      <c r="P16" s="560"/>
      <c r="Q16" s="561"/>
      <c r="R16" s="554" t="s">
        <v>149</v>
      </c>
      <c r="S16" s="555"/>
      <c r="T16" s="555"/>
      <c r="U16" s="555"/>
      <c r="V16" s="556"/>
      <c r="W16" s="572"/>
      <c r="X16" s="482"/>
      <c r="Y16" s="482"/>
      <c r="Z16" s="482"/>
      <c r="AA16" s="482"/>
      <c r="AB16" s="483"/>
      <c r="AC16" s="562">
        <v>24.9</v>
      </c>
      <c r="AD16" s="563"/>
      <c r="AE16" s="563"/>
      <c r="AF16" s="563"/>
      <c r="AG16" s="564"/>
      <c r="AH16" s="562">
        <v>25.9</v>
      </c>
      <c r="AI16" s="563"/>
      <c r="AJ16" s="563"/>
      <c r="AK16" s="563"/>
      <c r="AL16" s="565"/>
      <c r="AM16" s="535"/>
      <c r="AN16" s="440"/>
      <c r="AO16" s="440"/>
      <c r="AP16" s="440"/>
      <c r="AQ16" s="440"/>
      <c r="AR16" s="440"/>
      <c r="AS16" s="440"/>
      <c r="AT16" s="441"/>
      <c r="AU16" s="523"/>
      <c r="AV16" s="524"/>
      <c r="AW16" s="524"/>
      <c r="AX16" s="524"/>
      <c r="AY16" s="446" t="s">
        <v>150</v>
      </c>
      <c r="AZ16" s="447"/>
      <c r="BA16" s="447"/>
      <c r="BB16" s="447"/>
      <c r="BC16" s="447"/>
      <c r="BD16" s="447"/>
      <c r="BE16" s="447"/>
      <c r="BF16" s="447"/>
      <c r="BG16" s="447"/>
      <c r="BH16" s="447"/>
      <c r="BI16" s="447"/>
      <c r="BJ16" s="447"/>
      <c r="BK16" s="447"/>
      <c r="BL16" s="447"/>
      <c r="BM16" s="448"/>
      <c r="BN16" s="466">
        <v>26489977</v>
      </c>
      <c r="BO16" s="467"/>
      <c r="BP16" s="467"/>
      <c r="BQ16" s="467"/>
      <c r="BR16" s="467"/>
      <c r="BS16" s="467"/>
      <c r="BT16" s="467"/>
      <c r="BU16" s="468"/>
      <c r="BV16" s="466">
        <v>26328857</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x14ac:dyDescent="0.2">
      <c r="A17" s="187"/>
      <c r="B17" s="588"/>
      <c r="C17" s="589"/>
      <c r="D17" s="589"/>
      <c r="E17" s="589"/>
      <c r="F17" s="589"/>
      <c r="G17" s="589"/>
      <c r="H17" s="589"/>
      <c r="I17" s="589"/>
      <c r="J17" s="589"/>
      <c r="K17" s="590"/>
      <c r="L17" s="202"/>
      <c r="M17" s="551" t="s">
        <v>151</v>
      </c>
      <c r="N17" s="552"/>
      <c r="O17" s="552"/>
      <c r="P17" s="552"/>
      <c r="Q17" s="553"/>
      <c r="R17" s="554" t="s">
        <v>152</v>
      </c>
      <c r="S17" s="555"/>
      <c r="T17" s="555"/>
      <c r="U17" s="555"/>
      <c r="V17" s="556"/>
      <c r="W17" s="557" t="s">
        <v>153</v>
      </c>
      <c r="X17" s="479"/>
      <c r="Y17" s="479"/>
      <c r="Z17" s="479"/>
      <c r="AA17" s="479"/>
      <c r="AB17" s="480"/>
      <c r="AC17" s="442">
        <v>27398</v>
      </c>
      <c r="AD17" s="443"/>
      <c r="AE17" s="443"/>
      <c r="AF17" s="443"/>
      <c r="AG17" s="444"/>
      <c r="AH17" s="442">
        <v>27145</v>
      </c>
      <c r="AI17" s="443"/>
      <c r="AJ17" s="443"/>
      <c r="AK17" s="443"/>
      <c r="AL17" s="445"/>
      <c r="AM17" s="535"/>
      <c r="AN17" s="440"/>
      <c r="AO17" s="440"/>
      <c r="AP17" s="440"/>
      <c r="AQ17" s="440"/>
      <c r="AR17" s="440"/>
      <c r="AS17" s="440"/>
      <c r="AT17" s="441"/>
      <c r="AU17" s="523"/>
      <c r="AV17" s="524"/>
      <c r="AW17" s="524"/>
      <c r="AX17" s="524"/>
      <c r="AY17" s="446" t="s">
        <v>154</v>
      </c>
      <c r="AZ17" s="447"/>
      <c r="BA17" s="447"/>
      <c r="BB17" s="447"/>
      <c r="BC17" s="447"/>
      <c r="BD17" s="447"/>
      <c r="BE17" s="447"/>
      <c r="BF17" s="447"/>
      <c r="BG17" s="447"/>
      <c r="BH17" s="447"/>
      <c r="BI17" s="447"/>
      <c r="BJ17" s="447"/>
      <c r="BK17" s="447"/>
      <c r="BL17" s="447"/>
      <c r="BM17" s="448"/>
      <c r="BN17" s="466">
        <v>10867900</v>
      </c>
      <c r="BO17" s="467"/>
      <c r="BP17" s="467"/>
      <c r="BQ17" s="467"/>
      <c r="BR17" s="467"/>
      <c r="BS17" s="467"/>
      <c r="BT17" s="467"/>
      <c r="BU17" s="468"/>
      <c r="BV17" s="466">
        <v>10768073</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x14ac:dyDescent="0.2">
      <c r="A18" s="187"/>
      <c r="B18" s="528" t="s">
        <v>155</v>
      </c>
      <c r="C18" s="529"/>
      <c r="D18" s="529"/>
      <c r="E18" s="530"/>
      <c r="F18" s="530"/>
      <c r="G18" s="530"/>
      <c r="H18" s="530"/>
      <c r="I18" s="530"/>
      <c r="J18" s="530"/>
      <c r="K18" s="530"/>
      <c r="L18" s="531">
        <v>692.8</v>
      </c>
      <c r="M18" s="531"/>
      <c r="N18" s="531"/>
      <c r="O18" s="531"/>
      <c r="P18" s="531"/>
      <c r="Q18" s="531"/>
      <c r="R18" s="532"/>
      <c r="S18" s="532"/>
      <c r="T18" s="532"/>
      <c r="U18" s="532"/>
      <c r="V18" s="533"/>
      <c r="W18" s="547"/>
      <c r="X18" s="548"/>
      <c r="Y18" s="548"/>
      <c r="Z18" s="548"/>
      <c r="AA18" s="548"/>
      <c r="AB18" s="558"/>
      <c r="AC18" s="430">
        <v>58.9</v>
      </c>
      <c r="AD18" s="431"/>
      <c r="AE18" s="431"/>
      <c r="AF18" s="431"/>
      <c r="AG18" s="534"/>
      <c r="AH18" s="430">
        <v>57.3</v>
      </c>
      <c r="AI18" s="431"/>
      <c r="AJ18" s="431"/>
      <c r="AK18" s="431"/>
      <c r="AL18" s="432"/>
      <c r="AM18" s="535"/>
      <c r="AN18" s="440"/>
      <c r="AO18" s="440"/>
      <c r="AP18" s="440"/>
      <c r="AQ18" s="440"/>
      <c r="AR18" s="440"/>
      <c r="AS18" s="440"/>
      <c r="AT18" s="441"/>
      <c r="AU18" s="523"/>
      <c r="AV18" s="524"/>
      <c r="AW18" s="524"/>
      <c r="AX18" s="524"/>
      <c r="AY18" s="446" t="s">
        <v>156</v>
      </c>
      <c r="AZ18" s="447"/>
      <c r="BA18" s="447"/>
      <c r="BB18" s="447"/>
      <c r="BC18" s="447"/>
      <c r="BD18" s="447"/>
      <c r="BE18" s="447"/>
      <c r="BF18" s="447"/>
      <c r="BG18" s="447"/>
      <c r="BH18" s="447"/>
      <c r="BI18" s="447"/>
      <c r="BJ18" s="447"/>
      <c r="BK18" s="447"/>
      <c r="BL18" s="447"/>
      <c r="BM18" s="448"/>
      <c r="BN18" s="466">
        <v>28038446</v>
      </c>
      <c r="BO18" s="467"/>
      <c r="BP18" s="467"/>
      <c r="BQ18" s="467"/>
      <c r="BR18" s="467"/>
      <c r="BS18" s="467"/>
      <c r="BT18" s="467"/>
      <c r="BU18" s="468"/>
      <c r="BV18" s="466">
        <v>28058286</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x14ac:dyDescent="0.2">
      <c r="A19" s="187"/>
      <c r="B19" s="528" t="s">
        <v>157</v>
      </c>
      <c r="C19" s="529"/>
      <c r="D19" s="529"/>
      <c r="E19" s="530"/>
      <c r="F19" s="530"/>
      <c r="G19" s="530"/>
      <c r="H19" s="530"/>
      <c r="I19" s="530"/>
      <c r="J19" s="530"/>
      <c r="K19" s="530"/>
      <c r="L19" s="536">
        <v>133</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158</v>
      </c>
      <c r="AZ19" s="447"/>
      <c r="BA19" s="447"/>
      <c r="BB19" s="447"/>
      <c r="BC19" s="447"/>
      <c r="BD19" s="447"/>
      <c r="BE19" s="447"/>
      <c r="BF19" s="447"/>
      <c r="BG19" s="447"/>
      <c r="BH19" s="447"/>
      <c r="BI19" s="447"/>
      <c r="BJ19" s="447"/>
      <c r="BK19" s="447"/>
      <c r="BL19" s="447"/>
      <c r="BM19" s="448"/>
      <c r="BN19" s="466">
        <v>36160429</v>
      </c>
      <c r="BO19" s="467"/>
      <c r="BP19" s="467"/>
      <c r="BQ19" s="467"/>
      <c r="BR19" s="467"/>
      <c r="BS19" s="467"/>
      <c r="BT19" s="467"/>
      <c r="BU19" s="468"/>
      <c r="BV19" s="466">
        <v>36860984</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x14ac:dyDescent="0.2">
      <c r="A20" s="187"/>
      <c r="B20" s="528" t="s">
        <v>159</v>
      </c>
      <c r="C20" s="529"/>
      <c r="D20" s="529"/>
      <c r="E20" s="530"/>
      <c r="F20" s="530"/>
      <c r="G20" s="530"/>
      <c r="H20" s="530"/>
      <c r="I20" s="530"/>
      <c r="J20" s="530"/>
      <c r="K20" s="530"/>
      <c r="L20" s="536">
        <v>31463</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x14ac:dyDescent="0.15">
      <c r="A21" s="187"/>
      <c r="B21" s="525" t="s">
        <v>160</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x14ac:dyDescent="0.2">
      <c r="A22" s="187"/>
      <c r="B22" s="495" t="s">
        <v>161</v>
      </c>
      <c r="C22" s="496"/>
      <c r="D22" s="497"/>
      <c r="E22" s="504" t="s">
        <v>1</v>
      </c>
      <c r="F22" s="479"/>
      <c r="G22" s="479"/>
      <c r="H22" s="479"/>
      <c r="I22" s="479"/>
      <c r="J22" s="479"/>
      <c r="K22" s="480"/>
      <c r="L22" s="504" t="s">
        <v>162</v>
      </c>
      <c r="M22" s="479"/>
      <c r="N22" s="479"/>
      <c r="O22" s="479"/>
      <c r="P22" s="480"/>
      <c r="Q22" s="489" t="s">
        <v>163</v>
      </c>
      <c r="R22" s="490"/>
      <c r="S22" s="490"/>
      <c r="T22" s="490"/>
      <c r="U22" s="490"/>
      <c r="V22" s="505"/>
      <c r="W22" s="507" t="s">
        <v>164</v>
      </c>
      <c r="X22" s="496"/>
      <c r="Y22" s="497"/>
      <c r="Z22" s="504" t="s">
        <v>1</v>
      </c>
      <c r="AA22" s="479"/>
      <c r="AB22" s="479"/>
      <c r="AC22" s="479"/>
      <c r="AD22" s="479"/>
      <c r="AE22" s="479"/>
      <c r="AF22" s="479"/>
      <c r="AG22" s="480"/>
      <c r="AH22" s="478" t="s">
        <v>165</v>
      </c>
      <c r="AI22" s="479"/>
      <c r="AJ22" s="479"/>
      <c r="AK22" s="479"/>
      <c r="AL22" s="480"/>
      <c r="AM22" s="478" t="s">
        <v>166</v>
      </c>
      <c r="AN22" s="484"/>
      <c r="AO22" s="484"/>
      <c r="AP22" s="484"/>
      <c r="AQ22" s="484"/>
      <c r="AR22" s="485"/>
      <c r="AS22" s="489" t="s">
        <v>163</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x14ac:dyDescent="0.15">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167</v>
      </c>
      <c r="AZ23" s="459"/>
      <c r="BA23" s="459"/>
      <c r="BB23" s="459"/>
      <c r="BC23" s="459"/>
      <c r="BD23" s="459"/>
      <c r="BE23" s="459"/>
      <c r="BF23" s="459"/>
      <c r="BG23" s="459"/>
      <c r="BH23" s="459"/>
      <c r="BI23" s="459"/>
      <c r="BJ23" s="459"/>
      <c r="BK23" s="459"/>
      <c r="BL23" s="459"/>
      <c r="BM23" s="460"/>
      <c r="BN23" s="466">
        <v>67721857</v>
      </c>
      <c r="BO23" s="467"/>
      <c r="BP23" s="467"/>
      <c r="BQ23" s="467"/>
      <c r="BR23" s="467"/>
      <c r="BS23" s="467"/>
      <c r="BT23" s="467"/>
      <c r="BU23" s="468"/>
      <c r="BV23" s="466">
        <v>66336179</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x14ac:dyDescent="0.2">
      <c r="A24" s="187"/>
      <c r="B24" s="498"/>
      <c r="C24" s="499"/>
      <c r="D24" s="500"/>
      <c r="E24" s="439" t="s">
        <v>168</v>
      </c>
      <c r="F24" s="440"/>
      <c r="G24" s="440"/>
      <c r="H24" s="440"/>
      <c r="I24" s="440"/>
      <c r="J24" s="440"/>
      <c r="K24" s="441"/>
      <c r="L24" s="442">
        <v>1</v>
      </c>
      <c r="M24" s="443"/>
      <c r="N24" s="443"/>
      <c r="O24" s="443"/>
      <c r="P24" s="444"/>
      <c r="Q24" s="442">
        <v>8200</v>
      </c>
      <c r="R24" s="443"/>
      <c r="S24" s="443"/>
      <c r="T24" s="443"/>
      <c r="U24" s="443"/>
      <c r="V24" s="444"/>
      <c r="W24" s="508"/>
      <c r="X24" s="499"/>
      <c r="Y24" s="500"/>
      <c r="Z24" s="439" t="s">
        <v>169</v>
      </c>
      <c r="AA24" s="440"/>
      <c r="AB24" s="440"/>
      <c r="AC24" s="440"/>
      <c r="AD24" s="440"/>
      <c r="AE24" s="440"/>
      <c r="AF24" s="440"/>
      <c r="AG24" s="441"/>
      <c r="AH24" s="442">
        <v>926</v>
      </c>
      <c r="AI24" s="443"/>
      <c r="AJ24" s="443"/>
      <c r="AK24" s="443"/>
      <c r="AL24" s="444"/>
      <c r="AM24" s="442">
        <v>2944680</v>
      </c>
      <c r="AN24" s="443"/>
      <c r="AO24" s="443"/>
      <c r="AP24" s="443"/>
      <c r="AQ24" s="443"/>
      <c r="AR24" s="444"/>
      <c r="AS24" s="442">
        <v>3180</v>
      </c>
      <c r="AT24" s="443"/>
      <c r="AU24" s="443"/>
      <c r="AV24" s="443"/>
      <c r="AW24" s="443"/>
      <c r="AX24" s="445"/>
      <c r="AY24" s="433" t="s">
        <v>170</v>
      </c>
      <c r="AZ24" s="434"/>
      <c r="BA24" s="434"/>
      <c r="BB24" s="434"/>
      <c r="BC24" s="434"/>
      <c r="BD24" s="434"/>
      <c r="BE24" s="434"/>
      <c r="BF24" s="434"/>
      <c r="BG24" s="434"/>
      <c r="BH24" s="434"/>
      <c r="BI24" s="434"/>
      <c r="BJ24" s="434"/>
      <c r="BK24" s="434"/>
      <c r="BL24" s="434"/>
      <c r="BM24" s="435"/>
      <c r="BN24" s="466">
        <v>37185878</v>
      </c>
      <c r="BO24" s="467"/>
      <c r="BP24" s="467"/>
      <c r="BQ24" s="467"/>
      <c r="BR24" s="467"/>
      <c r="BS24" s="467"/>
      <c r="BT24" s="467"/>
      <c r="BU24" s="468"/>
      <c r="BV24" s="466">
        <v>37161060</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x14ac:dyDescent="0.15">
      <c r="A25" s="187"/>
      <c r="B25" s="498"/>
      <c r="C25" s="499"/>
      <c r="D25" s="500"/>
      <c r="E25" s="439" t="s">
        <v>171</v>
      </c>
      <c r="F25" s="440"/>
      <c r="G25" s="440"/>
      <c r="H25" s="440"/>
      <c r="I25" s="440"/>
      <c r="J25" s="440"/>
      <c r="K25" s="441"/>
      <c r="L25" s="442">
        <v>2</v>
      </c>
      <c r="M25" s="443"/>
      <c r="N25" s="443"/>
      <c r="O25" s="443"/>
      <c r="P25" s="444"/>
      <c r="Q25" s="442">
        <v>6580</v>
      </c>
      <c r="R25" s="443"/>
      <c r="S25" s="443"/>
      <c r="T25" s="443"/>
      <c r="U25" s="443"/>
      <c r="V25" s="444"/>
      <c r="W25" s="508"/>
      <c r="X25" s="499"/>
      <c r="Y25" s="500"/>
      <c r="Z25" s="439" t="s">
        <v>172</v>
      </c>
      <c r="AA25" s="440"/>
      <c r="AB25" s="440"/>
      <c r="AC25" s="440"/>
      <c r="AD25" s="440"/>
      <c r="AE25" s="440"/>
      <c r="AF25" s="440"/>
      <c r="AG25" s="441"/>
      <c r="AH25" s="442">
        <v>169</v>
      </c>
      <c r="AI25" s="443"/>
      <c r="AJ25" s="443"/>
      <c r="AK25" s="443"/>
      <c r="AL25" s="444"/>
      <c r="AM25" s="442">
        <v>464074</v>
      </c>
      <c r="AN25" s="443"/>
      <c r="AO25" s="443"/>
      <c r="AP25" s="443"/>
      <c r="AQ25" s="443"/>
      <c r="AR25" s="444"/>
      <c r="AS25" s="442">
        <v>2746</v>
      </c>
      <c r="AT25" s="443"/>
      <c r="AU25" s="443"/>
      <c r="AV25" s="443"/>
      <c r="AW25" s="443"/>
      <c r="AX25" s="445"/>
      <c r="AY25" s="458" t="s">
        <v>173</v>
      </c>
      <c r="AZ25" s="459"/>
      <c r="BA25" s="459"/>
      <c r="BB25" s="459"/>
      <c r="BC25" s="459"/>
      <c r="BD25" s="459"/>
      <c r="BE25" s="459"/>
      <c r="BF25" s="459"/>
      <c r="BG25" s="459"/>
      <c r="BH25" s="459"/>
      <c r="BI25" s="459"/>
      <c r="BJ25" s="459"/>
      <c r="BK25" s="459"/>
      <c r="BL25" s="459"/>
      <c r="BM25" s="460"/>
      <c r="BN25" s="461">
        <v>13853703</v>
      </c>
      <c r="BO25" s="462"/>
      <c r="BP25" s="462"/>
      <c r="BQ25" s="462"/>
      <c r="BR25" s="462"/>
      <c r="BS25" s="462"/>
      <c r="BT25" s="462"/>
      <c r="BU25" s="463"/>
      <c r="BV25" s="461">
        <v>10196112</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x14ac:dyDescent="0.15">
      <c r="A26" s="187"/>
      <c r="B26" s="498"/>
      <c r="C26" s="499"/>
      <c r="D26" s="500"/>
      <c r="E26" s="439" t="s">
        <v>174</v>
      </c>
      <c r="F26" s="440"/>
      <c r="G26" s="440"/>
      <c r="H26" s="440"/>
      <c r="I26" s="440"/>
      <c r="J26" s="440"/>
      <c r="K26" s="441"/>
      <c r="L26" s="442">
        <v>1</v>
      </c>
      <c r="M26" s="443"/>
      <c r="N26" s="443"/>
      <c r="O26" s="443"/>
      <c r="P26" s="444"/>
      <c r="Q26" s="442">
        <v>5660</v>
      </c>
      <c r="R26" s="443"/>
      <c r="S26" s="443"/>
      <c r="T26" s="443"/>
      <c r="U26" s="443"/>
      <c r="V26" s="444"/>
      <c r="W26" s="508"/>
      <c r="X26" s="499"/>
      <c r="Y26" s="500"/>
      <c r="Z26" s="439" t="s">
        <v>175</v>
      </c>
      <c r="AA26" s="521"/>
      <c r="AB26" s="521"/>
      <c r="AC26" s="521"/>
      <c r="AD26" s="521"/>
      <c r="AE26" s="521"/>
      <c r="AF26" s="521"/>
      <c r="AG26" s="522"/>
      <c r="AH26" s="442">
        <v>72</v>
      </c>
      <c r="AI26" s="443"/>
      <c r="AJ26" s="443"/>
      <c r="AK26" s="443"/>
      <c r="AL26" s="444"/>
      <c r="AM26" s="442">
        <v>221688</v>
      </c>
      <c r="AN26" s="443"/>
      <c r="AO26" s="443"/>
      <c r="AP26" s="443"/>
      <c r="AQ26" s="443"/>
      <c r="AR26" s="444"/>
      <c r="AS26" s="442">
        <v>3079</v>
      </c>
      <c r="AT26" s="443"/>
      <c r="AU26" s="443"/>
      <c r="AV26" s="443"/>
      <c r="AW26" s="443"/>
      <c r="AX26" s="445"/>
      <c r="AY26" s="475" t="s">
        <v>176</v>
      </c>
      <c r="AZ26" s="476"/>
      <c r="BA26" s="476"/>
      <c r="BB26" s="476"/>
      <c r="BC26" s="476"/>
      <c r="BD26" s="476"/>
      <c r="BE26" s="476"/>
      <c r="BF26" s="476"/>
      <c r="BG26" s="476"/>
      <c r="BH26" s="476"/>
      <c r="BI26" s="476"/>
      <c r="BJ26" s="476"/>
      <c r="BK26" s="476"/>
      <c r="BL26" s="476"/>
      <c r="BM26" s="477"/>
      <c r="BN26" s="466" t="s">
        <v>128</v>
      </c>
      <c r="BO26" s="467"/>
      <c r="BP26" s="467"/>
      <c r="BQ26" s="467"/>
      <c r="BR26" s="467"/>
      <c r="BS26" s="467"/>
      <c r="BT26" s="467"/>
      <c r="BU26" s="468"/>
      <c r="BV26" s="466" t="s">
        <v>128</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x14ac:dyDescent="0.2">
      <c r="A27" s="187"/>
      <c r="B27" s="498"/>
      <c r="C27" s="499"/>
      <c r="D27" s="500"/>
      <c r="E27" s="439" t="s">
        <v>177</v>
      </c>
      <c r="F27" s="440"/>
      <c r="G27" s="440"/>
      <c r="H27" s="440"/>
      <c r="I27" s="440"/>
      <c r="J27" s="440"/>
      <c r="K27" s="441"/>
      <c r="L27" s="442">
        <v>1</v>
      </c>
      <c r="M27" s="443"/>
      <c r="N27" s="443"/>
      <c r="O27" s="443"/>
      <c r="P27" s="444"/>
      <c r="Q27" s="442">
        <v>4560</v>
      </c>
      <c r="R27" s="443"/>
      <c r="S27" s="443"/>
      <c r="T27" s="443"/>
      <c r="U27" s="443"/>
      <c r="V27" s="444"/>
      <c r="W27" s="508"/>
      <c r="X27" s="499"/>
      <c r="Y27" s="500"/>
      <c r="Z27" s="439" t="s">
        <v>178</v>
      </c>
      <c r="AA27" s="440"/>
      <c r="AB27" s="440"/>
      <c r="AC27" s="440"/>
      <c r="AD27" s="440"/>
      <c r="AE27" s="440"/>
      <c r="AF27" s="440"/>
      <c r="AG27" s="441"/>
      <c r="AH27" s="442">
        <v>7</v>
      </c>
      <c r="AI27" s="443"/>
      <c r="AJ27" s="443"/>
      <c r="AK27" s="443"/>
      <c r="AL27" s="444"/>
      <c r="AM27" s="442">
        <v>28308</v>
      </c>
      <c r="AN27" s="443"/>
      <c r="AO27" s="443"/>
      <c r="AP27" s="443"/>
      <c r="AQ27" s="443"/>
      <c r="AR27" s="444"/>
      <c r="AS27" s="442">
        <v>4044</v>
      </c>
      <c r="AT27" s="443"/>
      <c r="AU27" s="443"/>
      <c r="AV27" s="443"/>
      <c r="AW27" s="443"/>
      <c r="AX27" s="445"/>
      <c r="AY27" s="472" t="s">
        <v>179</v>
      </c>
      <c r="AZ27" s="473"/>
      <c r="BA27" s="473"/>
      <c r="BB27" s="473"/>
      <c r="BC27" s="473"/>
      <c r="BD27" s="473"/>
      <c r="BE27" s="473"/>
      <c r="BF27" s="473"/>
      <c r="BG27" s="473"/>
      <c r="BH27" s="473"/>
      <c r="BI27" s="473"/>
      <c r="BJ27" s="473"/>
      <c r="BK27" s="473"/>
      <c r="BL27" s="473"/>
      <c r="BM27" s="474"/>
      <c r="BN27" s="469" t="s">
        <v>128</v>
      </c>
      <c r="BO27" s="470"/>
      <c r="BP27" s="470"/>
      <c r="BQ27" s="470"/>
      <c r="BR27" s="470"/>
      <c r="BS27" s="470"/>
      <c r="BT27" s="470"/>
      <c r="BU27" s="471"/>
      <c r="BV27" s="469" t="s">
        <v>136</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x14ac:dyDescent="0.15">
      <c r="A28" s="187"/>
      <c r="B28" s="498"/>
      <c r="C28" s="499"/>
      <c r="D28" s="500"/>
      <c r="E28" s="439" t="s">
        <v>180</v>
      </c>
      <c r="F28" s="440"/>
      <c r="G28" s="440"/>
      <c r="H28" s="440"/>
      <c r="I28" s="440"/>
      <c r="J28" s="440"/>
      <c r="K28" s="441"/>
      <c r="L28" s="442">
        <v>1</v>
      </c>
      <c r="M28" s="443"/>
      <c r="N28" s="443"/>
      <c r="O28" s="443"/>
      <c r="P28" s="444"/>
      <c r="Q28" s="442">
        <v>4110</v>
      </c>
      <c r="R28" s="443"/>
      <c r="S28" s="443"/>
      <c r="T28" s="443"/>
      <c r="U28" s="443"/>
      <c r="V28" s="444"/>
      <c r="W28" s="508"/>
      <c r="X28" s="499"/>
      <c r="Y28" s="500"/>
      <c r="Z28" s="439" t="s">
        <v>181</v>
      </c>
      <c r="AA28" s="440"/>
      <c r="AB28" s="440"/>
      <c r="AC28" s="440"/>
      <c r="AD28" s="440"/>
      <c r="AE28" s="440"/>
      <c r="AF28" s="440"/>
      <c r="AG28" s="441"/>
      <c r="AH28" s="442" t="s">
        <v>136</v>
      </c>
      <c r="AI28" s="443"/>
      <c r="AJ28" s="443"/>
      <c r="AK28" s="443"/>
      <c r="AL28" s="444"/>
      <c r="AM28" s="442" t="s">
        <v>128</v>
      </c>
      <c r="AN28" s="443"/>
      <c r="AO28" s="443"/>
      <c r="AP28" s="443"/>
      <c r="AQ28" s="443"/>
      <c r="AR28" s="444"/>
      <c r="AS28" s="442" t="s">
        <v>136</v>
      </c>
      <c r="AT28" s="443"/>
      <c r="AU28" s="443"/>
      <c r="AV28" s="443"/>
      <c r="AW28" s="443"/>
      <c r="AX28" s="445"/>
      <c r="AY28" s="449" t="s">
        <v>182</v>
      </c>
      <c r="AZ28" s="450"/>
      <c r="BA28" s="450"/>
      <c r="BB28" s="451"/>
      <c r="BC28" s="458" t="s">
        <v>48</v>
      </c>
      <c r="BD28" s="459"/>
      <c r="BE28" s="459"/>
      <c r="BF28" s="459"/>
      <c r="BG28" s="459"/>
      <c r="BH28" s="459"/>
      <c r="BI28" s="459"/>
      <c r="BJ28" s="459"/>
      <c r="BK28" s="459"/>
      <c r="BL28" s="459"/>
      <c r="BM28" s="460"/>
      <c r="BN28" s="461">
        <v>9647275</v>
      </c>
      <c r="BO28" s="462"/>
      <c r="BP28" s="462"/>
      <c r="BQ28" s="462"/>
      <c r="BR28" s="462"/>
      <c r="BS28" s="462"/>
      <c r="BT28" s="462"/>
      <c r="BU28" s="463"/>
      <c r="BV28" s="461">
        <v>9777185</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x14ac:dyDescent="0.15">
      <c r="A29" s="187"/>
      <c r="B29" s="498"/>
      <c r="C29" s="499"/>
      <c r="D29" s="500"/>
      <c r="E29" s="439" t="s">
        <v>183</v>
      </c>
      <c r="F29" s="440"/>
      <c r="G29" s="440"/>
      <c r="H29" s="440"/>
      <c r="I29" s="440"/>
      <c r="J29" s="440"/>
      <c r="K29" s="441"/>
      <c r="L29" s="442">
        <v>24</v>
      </c>
      <c r="M29" s="443"/>
      <c r="N29" s="443"/>
      <c r="O29" s="443"/>
      <c r="P29" s="444"/>
      <c r="Q29" s="442">
        <v>3840</v>
      </c>
      <c r="R29" s="443"/>
      <c r="S29" s="443"/>
      <c r="T29" s="443"/>
      <c r="U29" s="443"/>
      <c r="V29" s="444"/>
      <c r="W29" s="509"/>
      <c r="X29" s="510"/>
      <c r="Y29" s="511"/>
      <c r="Z29" s="439" t="s">
        <v>184</v>
      </c>
      <c r="AA29" s="440"/>
      <c r="AB29" s="440"/>
      <c r="AC29" s="440"/>
      <c r="AD29" s="440"/>
      <c r="AE29" s="440"/>
      <c r="AF29" s="440"/>
      <c r="AG29" s="441"/>
      <c r="AH29" s="442">
        <v>933</v>
      </c>
      <c r="AI29" s="443"/>
      <c r="AJ29" s="443"/>
      <c r="AK29" s="443"/>
      <c r="AL29" s="444"/>
      <c r="AM29" s="442">
        <v>2972988</v>
      </c>
      <c r="AN29" s="443"/>
      <c r="AO29" s="443"/>
      <c r="AP29" s="443"/>
      <c r="AQ29" s="443"/>
      <c r="AR29" s="444"/>
      <c r="AS29" s="442">
        <v>3186</v>
      </c>
      <c r="AT29" s="443"/>
      <c r="AU29" s="443"/>
      <c r="AV29" s="443"/>
      <c r="AW29" s="443"/>
      <c r="AX29" s="445"/>
      <c r="AY29" s="452"/>
      <c r="AZ29" s="453"/>
      <c r="BA29" s="453"/>
      <c r="BB29" s="454"/>
      <c r="BC29" s="446" t="s">
        <v>185</v>
      </c>
      <c r="BD29" s="447"/>
      <c r="BE29" s="447"/>
      <c r="BF29" s="447"/>
      <c r="BG29" s="447"/>
      <c r="BH29" s="447"/>
      <c r="BI29" s="447"/>
      <c r="BJ29" s="447"/>
      <c r="BK29" s="447"/>
      <c r="BL29" s="447"/>
      <c r="BM29" s="448"/>
      <c r="BN29" s="466">
        <v>6009994</v>
      </c>
      <c r="BO29" s="467"/>
      <c r="BP29" s="467"/>
      <c r="BQ29" s="467"/>
      <c r="BR29" s="467"/>
      <c r="BS29" s="467"/>
      <c r="BT29" s="467"/>
      <c r="BU29" s="468"/>
      <c r="BV29" s="466">
        <v>5062350</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x14ac:dyDescent="0.2">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186</v>
      </c>
      <c r="X30" s="519"/>
      <c r="Y30" s="519"/>
      <c r="Z30" s="519"/>
      <c r="AA30" s="519"/>
      <c r="AB30" s="519"/>
      <c r="AC30" s="519"/>
      <c r="AD30" s="519"/>
      <c r="AE30" s="519"/>
      <c r="AF30" s="519"/>
      <c r="AG30" s="520"/>
      <c r="AH30" s="430">
        <v>97.2</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50</v>
      </c>
      <c r="BD30" s="434"/>
      <c r="BE30" s="434"/>
      <c r="BF30" s="434"/>
      <c r="BG30" s="434"/>
      <c r="BH30" s="434"/>
      <c r="BI30" s="434"/>
      <c r="BJ30" s="434"/>
      <c r="BK30" s="434"/>
      <c r="BL30" s="434"/>
      <c r="BM30" s="435"/>
      <c r="BN30" s="469">
        <v>6712093</v>
      </c>
      <c r="BO30" s="470"/>
      <c r="BP30" s="470"/>
      <c r="BQ30" s="470"/>
      <c r="BR30" s="470"/>
      <c r="BS30" s="470"/>
      <c r="BT30" s="470"/>
      <c r="BU30" s="471"/>
      <c r="BV30" s="469">
        <v>7063161</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187</v>
      </c>
      <c r="D32" s="214"/>
      <c r="E32" s="214"/>
      <c r="F32" s="211"/>
      <c r="G32" s="211"/>
      <c r="H32" s="211"/>
      <c r="I32" s="211"/>
      <c r="J32" s="211"/>
      <c r="K32" s="211"/>
      <c r="L32" s="211"/>
      <c r="M32" s="211"/>
      <c r="N32" s="211"/>
      <c r="O32" s="211"/>
      <c r="P32" s="211"/>
      <c r="Q32" s="211"/>
      <c r="R32" s="211"/>
      <c r="S32" s="211"/>
      <c r="T32" s="211"/>
      <c r="U32" s="211" t="s">
        <v>188</v>
      </c>
      <c r="V32" s="211"/>
      <c r="W32" s="211"/>
      <c r="X32" s="211"/>
      <c r="Y32" s="211"/>
      <c r="Z32" s="211"/>
      <c r="AA32" s="211"/>
      <c r="AB32" s="211"/>
      <c r="AC32" s="211"/>
      <c r="AD32" s="211"/>
      <c r="AE32" s="211"/>
      <c r="AF32" s="211"/>
      <c r="AG32" s="211"/>
      <c r="AH32" s="211"/>
      <c r="AI32" s="211"/>
      <c r="AJ32" s="211"/>
      <c r="AK32" s="211"/>
      <c r="AL32" s="211"/>
      <c r="AM32" s="215" t="s">
        <v>189</v>
      </c>
      <c r="AN32" s="211"/>
      <c r="AO32" s="211"/>
      <c r="AP32" s="211"/>
      <c r="AQ32" s="211"/>
      <c r="AR32" s="211"/>
      <c r="AS32" s="215"/>
      <c r="AT32" s="215"/>
      <c r="AU32" s="215"/>
      <c r="AV32" s="215"/>
      <c r="AW32" s="215"/>
      <c r="AX32" s="215"/>
      <c r="AY32" s="215"/>
      <c r="AZ32" s="215"/>
      <c r="BA32" s="215"/>
      <c r="BB32" s="211"/>
      <c r="BC32" s="215"/>
      <c r="BD32" s="211"/>
      <c r="BE32" s="215" t="s">
        <v>190</v>
      </c>
      <c r="BF32" s="211"/>
      <c r="BG32" s="211"/>
      <c r="BH32" s="211"/>
      <c r="BI32" s="211"/>
      <c r="BJ32" s="215"/>
      <c r="BK32" s="215"/>
      <c r="BL32" s="215"/>
      <c r="BM32" s="215"/>
      <c r="BN32" s="215"/>
      <c r="BO32" s="215"/>
      <c r="BP32" s="215"/>
      <c r="BQ32" s="215"/>
      <c r="BR32" s="211"/>
      <c r="BS32" s="211"/>
      <c r="BT32" s="211"/>
      <c r="BU32" s="211"/>
      <c r="BV32" s="211"/>
      <c r="BW32" s="211" t="s">
        <v>191</v>
      </c>
      <c r="BX32" s="211"/>
      <c r="BY32" s="211"/>
      <c r="BZ32" s="211"/>
      <c r="CA32" s="211"/>
      <c r="CB32" s="215"/>
      <c r="CC32" s="215"/>
      <c r="CD32" s="215"/>
      <c r="CE32" s="215"/>
      <c r="CF32" s="215"/>
      <c r="CG32" s="215"/>
      <c r="CH32" s="215"/>
      <c r="CI32" s="215"/>
      <c r="CJ32" s="215"/>
      <c r="CK32" s="215"/>
      <c r="CL32" s="215"/>
      <c r="CM32" s="215"/>
      <c r="CN32" s="215"/>
      <c r="CO32" s="215" t="s">
        <v>192</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29" t="s">
        <v>193</v>
      </c>
      <c r="D33" s="429"/>
      <c r="E33" s="428" t="s">
        <v>194</v>
      </c>
      <c r="F33" s="428"/>
      <c r="G33" s="428"/>
      <c r="H33" s="428"/>
      <c r="I33" s="428"/>
      <c r="J33" s="428"/>
      <c r="K33" s="428"/>
      <c r="L33" s="428"/>
      <c r="M33" s="428"/>
      <c r="N33" s="428"/>
      <c r="O33" s="428"/>
      <c r="P33" s="428"/>
      <c r="Q33" s="428"/>
      <c r="R33" s="428"/>
      <c r="S33" s="428"/>
      <c r="T33" s="216"/>
      <c r="U33" s="429" t="s">
        <v>193</v>
      </c>
      <c r="V33" s="429"/>
      <c r="W33" s="428" t="s">
        <v>195</v>
      </c>
      <c r="X33" s="428"/>
      <c r="Y33" s="428"/>
      <c r="Z33" s="428"/>
      <c r="AA33" s="428"/>
      <c r="AB33" s="428"/>
      <c r="AC33" s="428"/>
      <c r="AD33" s="428"/>
      <c r="AE33" s="428"/>
      <c r="AF33" s="428"/>
      <c r="AG33" s="428"/>
      <c r="AH33" s="428"/>
      <c r="AI33" s="428"/>
      <c r="AJ33" s="428"/>
      <c r="AK33" s="428"/>
      <c r="AL33" s="216"/>
      <c r="AM33" s="429" t="s">
        <v>193</v>
      </c>
      <c r="AN33" s="429"/>
      <c r="AO33" s="428" t="s">
        <v>195</v>
      </c>
      <c r="AP33" s="428"/>
      <c r="AQ33" s="428"/>
      <c r="AR33" s="428"/>
      <c r="AS33" s="428"/>
      <c r="AT33" s="428"/>
      <c r="AU33" s="428"/>
      <c r="AV33" s="428"/>
      <c r="AW33" s="428"/>
      <c r="AX33" s="428"/>
      <c r="AY33" s="428"/>
      <c r="AZ33" s="428"/>
      <c r="BA33" s="428"/>
      <c r="BB33" s="428"/>
      <c r="BC33" s="428"/>
      <c r="BD33" s="217"/>
      <c r="BE33" s="428" t="s">
        <v>196</v>
      </c>
      <c r="BF33" s="428"/>
      <c r="BG33" s="428" t="s">
        <v>197</v>
      </c>
      <c r="BH33" s="428"/>
      <c r="BI33" s="428"/>
      <c r="BJ33" s="428"/>
      <c r="BK33" s="428"/>
      <c r="BL33" s="428"/>
      <c r="BM33" s="428"/>
      <c r="BN33" s="428"/>
      <c r="BO33" s="428"/>
      <c r="BP33" s="428"/>
      <c r="BQ33" s="428"/>
      <c r="BR33" s="428"/>
      <c r="BS33" s="428"/>
      <c r="BT33" s="428"/>
      <c r="BU33" s="428"/>
      <c r="BV33" s="217"/>
      <c r="BW33" s="429" t="s">
        <v>196</v>
      </c>
      <c r="BX33" s="429"/>
      <c r="BY33" s="428" t="s">
        <v>198</v>
      </c>
      <c r="BZ33" s="428"/>
      <c r="CA33" s="428"/>
      <c r="CB33" s="428"/>
      <c r="CC33" s="428"/>
      <c r="CD33" s="428"/>
      <c r="CE33" s="428"/>
      <c r="CF33" s="428"/>
      <c r="CG33" s="428"/>
      <c r="CH33" s="428"/>
      <c r="CI33" s="428"/>
      <c r="CJ33" s="428"/>
      <c r="CK33" s="428"/>
      <c r="CL33" s="428"/>
      <c r="CM33" s="428"/>
      <c r="CN33" s="216"/>
      <c r="CO33" s="429" t="s">
        <v>193</v>
      </c>
      <c r="CP33" s="429"/>
      <c r="CQ33" s="428" t="s">
        <v>199</v>
      </c>
      <c r="CR33" s="428"/>
      <c r="CS33" s="428"/>
      <c r="CT33" s="428"/>
      <c r="CU33" s="428"/>
      <c r="CV33" s="428"/>
      <c r="CW33" s="428"/>
      <c r="CX33" s="428"/>
      <c r="CY33" s="428"/>
      <c r="CZ33" s="428"/>
      <c r="DA33" s="428"/>
      <c r="DB33" s="428"/>
      <c r="DC33" s="428"/>
      <c r="DD33" s="428"/>
      <c r="DE33" s="428"/>
      <c r="DF33" s="216"/>
      <c r="DG33" s="427" t="s">
        <v>200</v>
      </c>
      <c r="DH33" s="427"/>
      <c r="DI33" s="218"/>
      <c r="DJ33" s="186"/>
      <c r="DK33" s="186"/>
      <c r="DL33" s="186"/>
      <c r="DM33" s="186"/>
      <c r="DN33" s="186"/>
      <c r="DO33" s="186"/>
    </row>
    <row r="34" spans="1:119" ht="32.25" customHeight="1" x14ac:dyDescent="0.15">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3</v>
      </c>
      <c r="V34" s="425"/>
      <c r="W34" s="424" t="str">
        <f>IF('各会計、関係団体の財政状況及び健全化判断比率'!B28="","",'各会計、関係団体の財政状況及び健全化判断比率'!B28)</f>
        <v>国民健康保険特別会計</v>
      </c>
      <c r="X34" s="424"/>
      <c r="Y34" s="424"/>
      <c r="Z34" s="424"/>
      <c r="AA34" s="424"/>
      <c r="AB34" s="424"/>
      <c r="AC34" s="424"/>
      <c r="AD34" s="424"/>
      <c r="AE34" s="424"/>
      <c r="AF34" s="424"/>
      <c r="AG34" s="424"/>
      <c r="AH34" s="424"/>
      <c r="AI34" s="424"/>
      <c r="AJ34" s="424"/>
      <c r="AK34" s="424"/>
      <c r="AL34" s="214"/>
      <c r="AM34" s="425">
        <f>IF(AO34="","",MAX(C34:D43,U34:V43)+1)</f>
        <v>7</v>
      </c>
      <c r="AN34" s="425"/>
      <c r="AO34" s="424" t="str">
        <f>IF('各会計、関係団体の財政状況及び健全化判断比率'!B32="","",'各会計、関係団体の財政状況及び健全化判断比率'!B32)</f>
        <v>横手市病院事業会計</v>
      </c>
      <c r="AP34" s="424"/>
      <c r="AQ34" s="424"/>
      <c r="AR34" s="424"/>
      <c r="AS34" s="424"/>
      <c r="AT34" s="424"/>
      <c r="AU34" s="424"/>
      <c r="AV34" s="424"/>
      <c r="AW34" s="424"/>
      <c r="AX34" s="424"/>
      <c r="AY34" s="424"/>
      <c r="AZ34" s="424"/>
      <c r="BA34" s="424"/>
      <c r="BB34" s="424"/>
      <c r="BC34" s="424"/>
      <c r="BD34" s="214"/>
      <c r="BE34" s="425">
        <f>IF(BG34="","",MAX(C34:D43,U34:V43,AM34:AN43)+1)</f>
        <v>10</v>
      </c>
      <c r="BF34" s="425"/>
      <c r="BG34" s="424" t="str">
        <f>IF('各会計、関係団体の財政状況及び健全化判断比率'!B35="","",'各会計、関係団体の財政状況及び健全化判断比率'!B35)</f>
        <v>浄化槽市町村整備推進事業特別会計</v>
      </c>
      <c r="BH34" s="424"/>
      <c r="BI34" s="424"/>
      <c r="BJ34" s="424"/>
      <c r="BK34" s="424"/>
      <c r="BL34" s="424"/>
      <c r="BM34" s="424"/>
      <c r="BN34" s="424"/>
      <c r="BO34" s="424"/>
      <c r="BP34" s="424"/>
      <c r="BQ34" s="424"/>
      <c r="BR34" s="424"/>
      <c r="BS34" s="424"/>
      <c r="BT34" s="424"/>
      <c r="BU34" s="424"/>
      <c r="BV34" s="214"/>
      <c r="BW34" s="425">
        <f>IF(BY34="","",MAX(C34:D43,U34:V43,AM34:AN43,BE34:BF43)+1)</f>
        <v>12</v>
      </c>
      <c r="BX34" s="425"/>
      <c r="BY34" s="424" t="str">
        <f>IF('各会計、関係団体の財政状況及び健全化判断比率'!B68="","",'各会計、関係団体の財政状況及び健全化判断比率'!B68)</f>
        <v>秋田県市町村総合事務組合（一般会計）</v>
      </c>
      <c r="BZ34" s="424"/>
      <c r="CA34" s="424"/>
      <c r="CB34" s="424"/>
      <c r="CC34" s="424"/>
      <c r="CD34" s="424"/>
      <c r="CE34" s="424"/>
      <c r="CF34" s="424"/>
      <c r="CG34" s="424"/>
      <c r="CH34" s="424"/>
      <c r="CI34" s="424"/>
      <c r="CJ34" s="424"/>
      <c r="CK34" s="424"/>
      <c r="CL34" s="424"/>
      <c r="CM34" s="424"/>
      <c r="CN34" s="214"/>
      <c r="CO34" s="425">
        <f>IF(CQ34="","",MAX(C34:D43,U34:V43,AM34:AN43,BE34:BF43,BW34:BX43)+1)</f>
        <v>17</v>
      </c>
      <c r="CP34" s="425"/>
      <c r="CQ34" s="424" t="str">
        <f>IF('各会計、関係団体の財政状況及び健全化判断比率'!BS7="","",'各会計、関係団体の財政状況及び健全化判断比率'!BS7)</f>
        <v>横手殖林社</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
      </c>
      <c r="DH34" s="426"/>
      <c r="DI34" s="218"/>
      <c r="DJ34" s="186"/>
      <c r="DK34" s="186"/>
      <c r="DL34" s="186"/>
      <c r="DM34" s="186"/>
      <c r="DN34" s="186"/>
      <c r="DO34" s="186"/>
    </row>
    <row r="35" spans="1:119" ht="32.25" customHeight="1" x14ac:dyDescent="0.15">
      <c r="A35" s="187"/>
      <c r="B35" s="213"/>
      <c r="C35" s="425">
        <f>IF(E35="","",C34+1)</f>
        <v>2</v>
      </c>
      <c r="D35" s="425"/>
      <c r="E35" s="424" t="str">
        <f>IF('各会計、関係団体の財政状況及び健全化判断比率'!B8="","",'各会計、関係団体の財政状況及び健全化判断比率'!B8)</f>
        <v>土地区画整理事業特別会計</v>
      </c>
      <c r="F35" s="424"/>
      <c r="G35" s="424"/>
      <c r="H35" s="424"/>
      <c r="I35" s="424"/>
      <c r="J35" s="424"/>
      <c r="K35" s="424"/>
      <c r="L35" s="424"/>
      <c r="M35" s="424"/>
      <c r="N35" s="424"/>
      <c r="O35" s="424"/>
      <c r="P35" s="424"/>
      <c r="Q35" s="424"/>
      <c r="R35" s="424"/>
      <c r="S35" s="424"/>
      <c r="T35" s="214"/>
      <c r="U35" s="425">
        <f>IF(W35="","",U34+1)</f>
        <v>4</v>
      </c>
      <c r="V35" s="425"/>
      <c r="W35" s="424" t="str">
        <f>IF('各会計、関係団体の財政状況及び健全化判断比率'!B29="","",'各会計、関係団体の財政状況及び健全化判断比率'!B29)</f>
        <v>後期高齢者医療特別会計</v>
      </c>
      <c r="X35" s="424"/>
      <c r="Y35" s="424"/>
      <c r="Z35" s="424"/>
      <c r="AA35" s="424"/>
      <c r="AB35" s="424"/>
      <c r="AC35" s="424"/>
      <c r="AD35" s="424"/>
      <c r="AE35" s="424"/>
      <c r="AF35" s="424"/>
      <c r="AG35" s="424"/>
      <c r="AH35" s="424"/>
      <c r="AI35" s="424"/>
      <c r="AJ35" s="424"/>
      <c r="AK35" s="424"/>
      <c r="AL35" s="214"/>
      <c r="AM35" s="425">
        <f t="shared" ref="AM35:AM43" si="0">IF(AO35="","",AM34+1)</f>
        <v>8</v>
      </c>
      <c r="AN35" s="425"/>
      <c r="AO35" s="424" t="str">
        <f>IF('各会計、関係団体の財政状況及び健全化判断比率'!B33="","",'各会計、関係団体の財政状況及び健全化判断比率'!B33)</f>
        <v>横手市水道事業会計</v>
      </c>
      <c r="AP35" s="424"/>
      <c r="AQ35" s="424"/>
      <c r="AR35" s="424"/>
      <c r="AS35" s="424"/>
      <c r="AT35" s="424"/>
      <c r="AU35" s="424"/>
      <c r="AV35" s="424"/>
      <c r="AW35" s="424"/>
      <c r="AX35" s="424"/>
      <c r="AY35" s="424"/>
      <c r="AZ35" s="424"/>
      <c r="BA35" s="424"/>
      <c r="BB35" s="424"/>
      <c r="BC35" s="424"/>
      <c r="BD35" s="214"/>
      <c r="BE35" s="425">
        <f t="shared" ref="BE35:BE43" si="1">IF(BG35="","",BE34+1)</f>
        <v>11</v>
      </c>
      <c r="BF35" s="425"/>
      <c r="BG35" s="424" t="str">
        <f>IF('各会計、関係団体の財政状況及び健全化判断比率'!B36="","",'各会計、関係団体の財政状況及び健全化判断比率'!B36)</f>
        <v>市営温泉施設特別会計</v>
      </c>
      <c r="BH35" s="424"/>
      <c r="BI35" s="424"/>
      <c r="BJ35" s="424"/>
      <c r="BK35" s="424"/>
      <c r="BL35" s="424"/>
      <c r="BM35" s="424"/>
      <c r="BN35" s="424"/>
      <c r="BO35" s="424"/>
      <c r="BP35" s="424"/>
      <c r="BQ35" s="424"/>
      <c r="BR35" s="424"/>
      <c r="BS35" s="424"/>
      <c r="BT35" s="424"/>
      <c r="BU35" s="424"/>
      <c r="BV35" s="214"/>
      <c r="BW35" s="425">
        <f t="shared" ref="BW35:BW43" si="2">IF(BY35="","",BW34+1)</f>
        <v>13</v>
      </c>
      <c r="BX35" s="425"/>
      <c r="BY35" s="424" t="str">
        <f>IF('各会計、関係団体の財政状況及び健全化判断比率'!B69="","",'各会計、関係団体の財政状況及び健全化判断比率'!B69)</f>
        <v>秋田県市町村総合事務組合（交通災害共済事業等特別会計）</v>
      </c>
      <c r="BZ35" s="424"/>
      <c r="CA35" s="424"/>
      <c r="CB35" s="424"/>
      <c r="CC35" s="424"/>
      <c r="CD35" s="424"/>
      <c r="CE35" s="424"/>
      <c r="CF35" s="424"/>
      <c r="CG35" s="424"/>
      <c r="CH35" s="424"/>
      <c r="CI35" s="424"/>
      <c r="CJ35" s="424"/>
      <c r="CK35" s="424"/>
      <c r="CL35" s="424"/>
      <c r="CM35" s="424"/>
      <c r="CN35" s="214"/>
      <c r="CO35" s="425">
        <f t="shared" ref="CO35:CO43" si="3">IF(CQ35="","",CO34+1)</f>
        <v>18</v>
      </c>
      <c r="CP35" s="425"/>
      <c r="CQ35" s="424" t="str">
        <f>IF('各会計、関係団体の財政状況及び健全化判断比率'!BS8="","",'各会計、関係団体の財政状況及び健全化判断比率'!BS8)</f>
        <v>天下森振興公社</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x14ac:dyDescent="0.15">
      <c r="A36" s="187"/>
      <c r="B36" s="213"/>
      <c r="C36" s="425" t="str">
        <f>IF(E36="","",C35+1)</f>
        <v/>
      </c>
      <c r="D36" s="425"/>
      <c r="E36" s="424" t="str">
        <f>IF('各会計、関係団体の財政状況及び健全化判断比率'!B9="","",'各会計、関係団体の財政状況及び健全化判断比率'!B9)</f>
        <v/>
      </c>
      <c r="F36" s="424"/>
      <c r="G36" s="424"/>
      <c r="H36" s="424"/>
      <c r="I36" s="424"/>
      <c r="J36" s="424"/>
      <c r="K36" s="424"/>
      <c r="L36" s="424"/>
      <c r="M36" s="424"/>
      <c r="N36" s="424"/>
      <c r="O36" s="424"/>
      <c r="P36" s="424"/>
      <c r="Q36" s="424"/>
      <c r="R36" s="424"/>
      <c r="S36" s="424"/>
      <c r="T36" s="214"/>
      <c r="U36" s="425">
        <f t="shared" ref="U36:U43" si="4">IF(W36="","",U35+1)</f>
        <v>5</v>
      </c>
      <c r="V36" s="425"/>
      <c r="W36" s="424" t="str">
        <f>IF('各会計、関係団体の財政状況及び健全化判断比率'!B30="","",'各会計、関係団体の財政状況及び健全化判断比率'!B30)</f>
        <v>介護保険特別会計</v>
      </c>
      <c r="X36" s="424"/>
      <c r="Y36" s="424"/>
      <c r="Z36" s="424"/>
      <c r="AA36" s="424"/>
      <c r="AB36" s="424"/>
      <c r="AC36" s="424"/>
      <c r="AD36" s="424"/>
      <c r="AE36" s="424"/>
      <c r="AF36" s="424"/>
      <c r="AG36" s="424"/>
      <c r="AH36" s="424"/>
      <c r="AI36" s="424"/>
      <c r="AJ36" s="424"/>
      <c r="AK36" s="424"/>
      <c r="AL36" s="214"/>
      <c r="AM36" s="425">
        <f t="shared" si="0"/>
        <v>9</v>
      </c>
      <c r="AN36" s="425"/>
      <c r="AO36" s="424" t="str">
        <f>IF('各会計、関係団体の財政状況及び健全化判断比率'!B34="","",'各会計、関係団体の財政状況及び健全化判断比率'!B34)</f>
        <v>横手市下水道事業会計</v>
      </c>
      <c r="AP36" s="424"/>
      <c r="AQ36" s="424"/>
      <c r="AR36" s="424"/>
      <c r="AS36" s="424"/>
      <c r="AT36" s="424"/>
      <c r="AU36" s="424"/>
      <c r="AV36" s="424"/>
      <c r="AW36" s="424"/>
      <c r="AX36" s="424"/>
      <c r="AY36" s="424"/>
      <c r="AZ36" s="424"/>
      <c r="BA36" s="424"/>
      <c r="BB36" s="424"/>
      <c r="BC36" s="424"/>
      <c r="BD36" s="214"/>
      <c r="BE36" s="425" t="str">
        <f t="shared" si="1"/>
        <v/>
      </c>
      <c r="BF36" s="425"/>
      <c r="BG36" s="424"/>
      <c r="BH36" s="424"/>
      <c r="BI36" s="424"/>
      <c r="BJ36" s="424"/>
      <c r="BK36" s="424"/>
      <c r="BL36" s="424"/>
      <c r="BM36" s="424"/>
      <c r="BN36" s="424"/>
      <c r="BO36" s="424"/>
      <c r="BP36" s="424"/>
      <c r="BQ36" s="424"/>
      <c r="BR36" s="424"/>
      <c r="BS36" s="424"/>
      <c r="BT36" s="424"/>
      <c r="BU36" s="424"/>
      <c r="BV36" s="214"/>
      <c r="BW36" s="425">
        <f t="shared" si="2"/>
        <v>14</v>
      </c>
      <c r="BX36" s="425"/>
      <c r="BY36" s="424" t="str">
        <f>IF('各会計、関係団体の財政状況及び健全化判断比率'!B70="","",'各会計、関係団体の財政状況及び健全化判断比率'!B70)</f>
        <v>秋田県市町村会館管理組合（一般会計）</v>
      </c>
      <c r="BZ36" s="424"/>
      <c r="CA36" s="424"/>
      <c r="CB36" s="424"/>
      <c r="CC36" s="424"/>
      <c r="CD36" s="424"/>
      <c r="CE36" s="424"/>
      <c r="CF36" s="424"/>
      <c r="CG36" s="424"/>
      <c r="CH36" s="424"/>
      <c r="CI36" s="424"/>
      <c r="CJ36" s="424"/>
      <c r="CK36" s="424"/>
      <c r="CL36" s="424"/>
      <c r="CM36" s="424"/>
      <c r="CN36" s="214"/>
      <c r="CO36" s="425">
        <f t="shared" si="3"/>
        <v>19</v>
      </c>
      <c r="CP36" s="425"/>
      <c r="CQ36" s="424" t="str">
        <f>IF('各会計、関係団体の財政状況及び健全化判断比率'!BS9="","",'各会計、関係団体の財政状況及び健全化判断比率'!BS9)</f>
        <v>ウッディさんない</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x14ac:dyDescent="0.15">
      <c r="A37" s="187"/>
      <c r="B37" s="213"/>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4"/>
      <c r="U37" s="425">
        <f t="shared" si="4"/>
        <v>6</v>
      </c>
      <c r="V37" s="425"/>
      <c r="W37" s="424" t="str">
        <f>IF('各会計、関係団体の財政状況及び健全化判断比率'!B31="","",'各会計、関係団体の財政状況及び健全化判断比率'!B31)</f>
        <v>市営介護サービス事業特別会計</v>
      </c>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t="str">
        <f t="shared" si="1"/>
        <v/>
      </c>
      <c r="BF37" s="425"/>
      <c r="BG37" s="424"/>
      <c r="BH37" s="424"/>
      <c r="BI37" s="424"/>
      <c r="BJ37" s="424"/>
      <c r="BK37" s="424"/>
      <c r="BL37" s="424"/>
      <c r="BM37" s="424"/>
      <c r="BN37" s="424"/>
      <c r="BO37" s="424"/>
      <c r="BP37" s="424"/>
      <c r="BQ37" s="424"/>
      <c r="BR37" s="424"/>
      <c r="BS37" s="424"/>
      <c r="BT37" s="424"/>
      <c r="BU37" s="424"/>
      <c r="BV37" s="214"/>
      <c r="BW37" s="425">
        <f t="shared" si="2"/>
        <v>15</v>
      </c>
      <c r="BX37" s="425"/>
      <c r="BY37" s="424" t="str">
        <f>IF('各会計、関係団体の財政状況及び健全化判断比率'!B71="","",'各会計、関係団体の財政状況及び健全化判断比率'!B71)</f>
        <v>秋田県後期高齢者医療広域連合（一般会計）</v>
      </c>
      <c r="BZ37" s="424"/>
      <c r="CA37" s="424"/>
      <c r="CB37" s="424"/>
      <c r="CC37" s="424"/>
      <c r="CD37" s="424"/>
      <c r="CE37" s="424"/>
      <c r="CF37" s="424"/>
      <c r="CG37" s="424"/>
      <c r="CH37" s="424"/>
      <c r="CI37" s="424"/>
      <c r="CJ37" s="424"/>
      <c r="CK37" s="424"/>
      <c r="CL37" s="424"/>
      <c r="CM37" s="424"/>
      <c r="CN37" s="214"/>
      <c r="CO37" s="425" t="str">
        <f t="shared" si="3"/>
        <v/>
      </c>
      <c r="CP37" s="425"/>
      <c r="CQ37" s="424" t="str">
        <f>IF('各会計、関係団体の財政状況及び健全化判断比率'!BS10="","",'各会計、関係団体の財政状況及び健全化判断比率'!BS10)</f>
        <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x14ac:dyDescent="0.15">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t="str">
        <f t="shared" si="4"/>
        <v/>
      </c>
      <c r="V38" s="425"/>
      <c r="W38" s="424"/>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f t="shared" si="2"/>
        <v>16</v>
      </c>
      <c r="BX38" s="425"/>
      <c r="BY38" s="424" t="str">
        <f>IF('各会計、関係団体の財政状況及び健全化判断比率'!B72="","",'各会計、関係団体の財政状況及び健全化判断比率'!B72)</f>
        <v>秋田県後期高齢者医療広域連合（後期高齢者医療特別会計）</v>
      </c>
      <c r="BZ38" s="424"/>
      <c r="CA38" s="424"/>
      <c r="CB38" s="424"/>
      <c r="CC38" s="424"/>
      <c r="CD38" s="424"/>
      <c r="CE38" s="424"/>
      <c r="CF38" s="424"/>
      <c r="CG38" s="424"/>
      <c r="CH38" s="424"/>
      <c r="CI38" s="424"/>
      <c r="CJ38" s="424"/>
      <c r="CK38" s="424"/>
      <c r="CL38" s="424"/>
      <c r="CM38" s="424"/>
      <c r="CN38" s="214"/>
      <c r="CO38" s="425" t="str">
        <f t="shared" si="3"/>
        <v/>
      </c>
      <c r="CP38" s="425"/>
      <c r="CQ38" s="424" t="str">
        <f>IF('各会計、関係団体の財政状況及び健全化判断比率'!BS11="","",'各会計、関係団体の財政状況及び健全化判断比率'!BS11)</f>
        <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x14ac:dyDescent="0.15">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t="str">
        <f t="shared" si="2"/>
        <v/>
      </c>
      <c r="BX39" s="425"/>
      <c r="BY39" s="424" t="str">
        <f>IF('各会計、関係団体の財政状況及び健全化判断比率'!B73="","",'各会計、関係団体の財政状況及び健全化判断比率'!B73)</f>
        <v/>
      </c>
      <c r="BZ39" s="424"/>
      <c r="CA39" s="424"/>
      <c r="CB39" s="424"/>
      <c r="CC39" s="424"/>
      <c r="CD39" s="424"/>
      <c r="CE39" s="424"/>
      <c r="CF39" s="424"/>
      <c r="CG39" s="424"/>
      <c r="CH39" s="424"/>
      <c r="CI39" s="424"/>
      <c r="CJ39" s="424"/>
      <c r="CK39" s="424"/>
      <c r="CL39" s="424"/>
      <c r="CM39" s="424"/>
      <c r="CN39" s="214"/>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x14ac:dyDescent="0.15">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t="str">
        <f t="shared" si="2"/>
        <v/>
      </c>
      <c r="BX40" s="425"/>
      <c r="BY40" s="424" t="str">
        <f>IF('各会計、関係団体の財政状況及び健全化判断比率'!B74="","",'各会計、関係団体の財政状況及び健全化判断比率'!B74)</f>
        <v/>
      </c>
      <c r="BZ40" s="424"/>
      <c r="CA40" s="424"/>
      <c r="CB40" s="424"/>
      <c r="CC40" s="424"/>
      <c r="CD40" s="424"/>
      <c r="CE40" s="424"/>
      <c r="CF40" s="424"/>
      <c r="CG40" s="424"/>
      <c r="CH40" s="424"/>
      <c r="CI40" s="424"/>
      <c r="CJ40" s="424"/>
      <c r="CK40" s="424"/>
      <c r="CL40" s="424"/>
      <c r="CM40" s="424"/>
      <c r="CN40" s="214"/>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x14ac:dyDescent="0.15">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t="str">
        <f t="shared" si="2"/>
        <v/>
      </c>
      <c r="BX41" s="425"/>
      <c r="BY41" s="424" t="str">
        <f>IF('各会計、関係団体の財政状況及び健全化判断比率'!B75="","",'各会計、関係団体の財政状況及び健全化判断比率'!B75)</f>
        <v/>
      </c>
      <c r="BZ41" s="424"/>
      <c r="CA41" s="424"/>
      <c r="CB41" s="424"/>
      <c r="CC41" s="424"/>
      <c r="CD41" s="424"/>
      <c r="CE41" s="424"/>
      <c r="CF41" s="424"/>
      <c r="CG41" s="424"/>
      <c r="CH41" s="424"/>
      <c r="CI41" s="424"/>
      <c r="CJ41" s="424"/>
      <c r="CK41" s="424"/>
      <c r="CL41" s="424"/>
      <c r="CM41" s="424"/>
      <c r="CN41" s="21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x14ac:dyDescent="0.15">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t="str">
        <f t="shared" si="2"/>
        <v/>
      </c>
      <c r="BX42" s="425"/>
      <c r="BY42" s="424" t="str">
        <f>IF('各会計、関係団体の財政状況及び健全化判断比率'!B76="","",'各会計、関係団体の財政状況及び健全化判断比率'!B76)</f>
        <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x14ac:dyDescent="0.15">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t="str">
        <f t="shared" si="2"/>
        <v/>
      </c>
      <c r="BX43" s="425"/>
      <c r="BY43" s="424" t="str">
        <f>IF('各会計、関係団体の財政状況及び健全化判断比率'!B77="","",'各会計、関係団体の財政状況及び健全化判断比率'!B77)</f>
        <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201</v>
      </c>
      <c r="C46" s="186"/>
      <c r="D46" s="186"/>
      <c r="E46" s="186" t="s">
        <v>202</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203</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204</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205</v>
      </c>
    </row>
    <row r="50" spans="5:5" x14ac:dyDescent="0.15">
      <c r="E50" s="188" t="s">
        <v>206</v>
      </c>
    </row>
    <row r="51" spans="5:5" x14ac:dyDescent="0.15">
      <c r="E51" s="188" t="s">
        <v>207</v>
      </c>
    </row>
    <row r="52" spans="5:5" x14ac:dyDescent="0.15">
      <c r="E52" s="188" t="s">
        <v>208</v>
      </c>
    </row>
    <row r="53" spans="5:5" x14ac:dyDescent="0.15"/>
    <row r="54" spans="5:5" x14ac:dyDescent="0.15"/>
    <row r="55" spans="5:5" x14ac:dyDescent="0.15"/>
    <row r="56" spans="5:5" x14ac:dyDescent="0.15"/>
  </sheetData>
  <sheetProtection algorithmName="SHA-512" hashValue="aFMrXvF4ZV3OpvWp9/l5zGCwl5b5J7XoZezmOIKBSxtof58lnFgSKmoDJaU3U+WDmIUPOtz2LXyHHEEcuCLQqQ==" saltValue="kAUgZJCq+SFvbei/maoD3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5703125" style="23" customWidth="1"/>
    <col min="2" max="2" width="11" style="23" customWidth="1"/>
    <col min="3" max="3" width="17" style="23" customWidth="1"/>
    <col min="4" max="5" width="16.57031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548</v>
      </c>
      <c r="G33" s="29" t="s">
        <v>549</v>
      </c>
      <c r="H33" s="29" t="s">
        <v>550</v>
      </c>
      <c r="I33" s="29" t="s">
        <v>551</v>
      </c>
      <c r="J33" s="30" t="s">
        <v>552</v>
      </c>
      <c r="K33" s="22"/>
      <c r="L33" s="22"/>
      <c r="M33" s="22"/>
      <c r="N33" s="22"/>
      <c r="O33" s="22"/>
      <c r="P33" s="22"/>
    </row>
    <row r="34" spans="1:16" ht="39" customHeight="1" x14ac:dyDescent="0.15">
      <c r="A34" s="22"/>
      <c r="B34" s="31"/>
      <c r="C34" s="1248" t="s">
        <v>556</v>
      </c>
      <c r="D34" s="1248"/>
      <c r="E34" s="1249"/>
      <c r="F34" s="32">
        <v>13.17</v>
      </c>
      <c r="G34" s="33">
        <v>13.32</v>
      </c>
      <c r="H34" s="33">
        <v>13.77</v>
      </c>
      <c r="I34" s="33">
        <v>14.75</v>
      </c>
      <c r="J34" s="34">
        <v>15.23</v>
      </c>
      <c r="K34" s="22"/>
      <c r="L34" s="22"/>
      <c r="M34" s="22"/>
      <c r="N34" s="22"/>
      <c r="O34" s="22"/>
      <c r="P34" s="22"/>
    </row>
    <row r="35" spans="1:16" ht="39" customHeight="1" x14ac:dyDescent="0.15">
      <c r="A35" s="22"/>
      <c r="B35" s="35"/>
      <c r="C35" s="1242" t="s">
        <v>557</v>
      </c>
      <c r="D35" s="1243"/>
      <c r="E35" s="1244"/>
      <c r="F35" s="36">
        <v>5.38</v>
      </c>
      <c r="G35" s="37">
        <v>4.76</v>
      </c>
      <c r="H35" s="37">
        <v>4.76</v>
      </c>
      <c r="I35" s="37">
        <v>6.09</v>
      </c>
      <c r="J35" s="38">
        <v>6.43</v>
      </c>
      <c r="K35" s="22"/>
      <c r="L35" s="22"/>
      <c r="M35" s="22"/>
      <c r="N35" s="22"/>
      <c r="O35" s="22"/>
      <c r="P35" s="22"/>
    </row>
    <row r="36" spans="1:16" ht="39" customHeight="1" x14ac:dyDescent="0.15">
      <c r="A36" s="22"/>
      <c r="B36" s="35"/>
      <c r="C36" s="1242" t="s">
        <v>558</v>
      </c>
      <c r="D36" s="1243"/>
      <c r="E36" s="1244"/>
      <c r="F36" s="36">
        <v>6.76</v>
      </c>
      <c r="G36" s="37">
        <v>7.02</v>
      </c>
      <c r="H36" s="37">
        <v>7.09</v>
      </c>
      <c r="I36" s="37">
        <v>6.9</v>
      </c>
      <c r="J36" s="38">
        <v>6.21</v>
      </c>
      <c r="K36" s="22"/>
      <c r="L36" s="22"/>
      <c r="M36" s="22"/>
      <c r="N36" s="22"/>
      <c r="O36" s="22"/>
      <c r="P36" s="22"/>
    </row>
    <row r="37" spans="1:16" ht="39" customHeight="1" x14ac:dyDescent="0.15">
      <c r="A37" s="22"/>
      <c r="B37" s="35"/>
      <c r="C37" s="1242" t="s">
        <v>559</v>
      </c>
      <c r="D37" s="1243"/>
      <c r="E37" s="1244"/>
      <c r="F37" s="36">
        <v>1.79</v>
      </c>
      <c r="G37" s="37">
        <v>2.11</v>
      </c>
      <c r="H37" s="37">
        <v>2.41</v>
      </c>
      <c r="I37" s="37">
        <v>3.18</v>
      </c>
      <c r="J37" s="38">
        <v>3.68</v>
      </c>
      <c r="K37" s="22"/>
      <c r="L37" s="22"/>
      <c r="M37" s="22"/>
      <c r="N37" s="22"/>
      <c r="O37" s="22"/>
      <c r="P37" s="22"/>
    </row>
    <row r="38" spans="1:16" ht="39" customHeight="1" x14ac:dyDescent="0.15">
      <c r="A38" s="22"/>
      <c r="B38" s="35"/>
      <c r="C38" s="1242" t="s">
        <v>560</v>
      </c>
      <c r="D38" s="1243"/>
      <c r="E38" s="1244"/>
      <c r="F38" s="36">
        <v>1.73</v>
      </c>
      <c r="G38" s="37">
        <v>2.13</v>
      </c>
      <c r="H38" s="37">
        <v>2.5299999999999998</v>
      </c>
      <c r="I38" s="37">
        <v>1.69</v>
      </c>
      <c r="J38" s="38">
        <v>1.91</v>
      </c>
      <c r="K38" s="22"/>
      <c r="L38" s="22"/>
      <c r="M38" s="22"/>
      <c r="N38" s="22"/>
      <c r="O38" s="22"/>
      <c r="P38" s="22"/>
    </row>
    <row r="39" spans="1:16" ht="39" customHeight="1" x14ac:dyDescent="0.15">
      <c r="A39" s="22"/>
      <c r="B39" s="35"/>
      <c r="C39" s="1242" t="s">
        <v>561</v>
      </c>
      <c r="D39" s="1243"/>
      <c r="E39" s="1244"/>
      <c r="F39" s="36">
        <v>0.72</v>
      </c>
      <c r="G39" s="37">
        <v>0.66</v>
      </c>
      <c r="H39" s="37">
        <v>0.95</v>
      </c>
      <c r="I39" s="37">
        <v>0.49</v>
      </c>
      <c r="J39" s="38">
        <v>0.45</v>
      </c>
      <c r="K39" s="22"/>
      <c r="L39" s="22"/>
      <c r="M39" s="22"/>
      <c r="N39" s="22"/>
      <c r="O39" s="22"/>
      <c r="P39" s="22"/>
    </row>
    <row r="40" spans="1:16" ht="39" customHeight="1" x14ac:dyDescent="0.15">
      <c r="A40" s="22"/>
      <c r="B40" s="35"/>
      <c r="C40" s="1242" t="s">
        <v>562</v>
      </c>
      <c r="D40" s="1243"/>
      <c r="E40" s="1244"/>
      <c r="F40" s="36" t="s">
        <v>507</v>
      </c>
      <c r="G40" s="37">
        <v>0.33</v>
      </c>
      <c r="H40" s="37">
        <v>0.38</v>
      </c>
      <c r="I40" s="37">
        <v>0.3</v>
      </c>
      <c r="J40" s="38">
        <v>0.18</v>
      </c>
      <c r="K40" s="22"/>
      <c r="L40" s="22"/>
      <c r="M40" s="22"/>
      <c r="N40" s="22"/>
      <c r="O40" s="22"/>
      <c r="P40" s="22"/>
    </row>
    <row r="41" spans="1:16" ht="39" customHeight="1" x14ac:dyDescent="0.15">
      <c r="A41" s="22"/>
      <c r="B41" s="35"/>
      <c r="C41" s="1242" t="s">
        <v>563</v>
      </c>
      <c r="D41" s="1243"/>
      <c r="E41" s="1244"/>
      <c r="F41" s="36">
        <v>0.19</v>
      </c>
      <c r="G41" s="37">
        <v>0.24</v>
      </c>
      <c r="H41" s="37">
        <v>0.08</v>
      </c>
      <c r="I41" s="37">
        <v>0.09</v>
      </c>
      <c r="J41" s="38">
        <v>0.09</v>
      </c>
      <c r="K41" s="22"/>
      <c r="L41" s="22"/>
      <c r="M41" s="22"/>
      <c r="N41" s="22"/>
      <c r="O41" s="22"/>
      <c r="P41" s="22"/>
    </row>
    <row r="42" spans="1:16" ht="39" customHeight="1" x14ac:dyDescent="0.15">
      <c r="A42" s="22"/>
      <c r="B42" s="39"/>
      <c r="C42" s="1242" t="s">
        <v>564</v>
      </c>
      <c r="D42" s="1243"/>
      <c r="E42" s="1244"/>
      <c r="F42" s="36" t="s">
        <v>507</v>
      </c>
      <c r="G42" s="37" t="s">
        <v>507</v>
      </c>
      <c r="H42" s="37" t="s">
        <v>507</v>
      </c>
      <c r="I42" s="37" t="s">
        <v>507</v>
      </c>
      <c r="J42" s="38" t="s">
        <v>507</v>
      </c>
      <c r="K42" s="22"/>
      <c r="L42" s="22"/>
      <c r="M42" s="22"/>
      <c r="N42" s="22"/>
      <c r="O42" s="22"/>
      <c r="P42" s="22"/>
    </row>
    <row r="43" spans="1:16" ht="39" customHeight="1" thickBot="1" x14ac:dyDescent="0.2">
      <c r="A43" s="22"/>
      <c r="B43" s="40"/>
      <c r="C43" s="1245" t="s">
        <v>565</v>
      </c>
      <c r="D43" s="1246"/>
      <c r="E43" s="1247"/>
      <c r="F43" s="41">
        <v>0.59</v>
      </c>
      <c r="G43" s="42">
        <v>0.36</v>
      </c>
      <c r="H43" s="42">
        <v>0.34</v>
      </c>
      <c r="I43" s="42">
        <v>0.12</v>
      </c>
      <c r="J43" s="43">
        <v>0.13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A/likXz4n09IeE4e+7yC3Uhus5Oh2eCoD7U8hJ7P3POBtIHcPql6V1NSsZnN73wELlq94iovP7rwtBoCsz60EQ==" saltValue="hCbgLDD4MZu9VybX724Ip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5703125" style="49" customWidth="1"/>
    <col min="2" max="3" width="10.85546875" style="49" customWidth="1"/>
    <col min="4" max="4" width="10" style="49" customWidth="1"/>
    <col min="5" max="10" width="11" style="49" customWidth="1"/>
    <col min="11" max="15" width="13.140625" style="49" customWidth="1"/>
    <col min="16" max="21" width="11.4257812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548</v>
      </c>
      <c r="L44" s="56" t="s">
        <v>549</v>
      </c>
      <c r="M44" s="56" t="s">
        <v>550</v>
      </c>
      <c r="N44" s="56" t="s">
        <v>551</v>
      </c>
      <c r="O44" s="57" t="s">
        <v>552</v>
      </c>
      <c r="P44" s="48"/>
      <c r="Q44" s="48"/>
      <c r="R44" s="48"/>
      <c r="S44" s="48"/>
      <c r="T44" s="48"/>
      <c r="U44" s="48"/>
    </row>
    <row r="45" spans="1:21" ht="30.75" customHeight="1" x14ac:dyDescent="0.15">
      <c r="A45" s="48"/>
      <c r="B45" s="1268" t="s">
        <v>11</v>
      </c>
      <c r="C45" s="1269"/>
      <c r="D45" s="58"/>
      <c r="E45" s="1274" t="s">
        <v>12</v>
      </c>
      <c r="F45" s="1274"/>
      <c r="G45" s="1274"/>
      <c r="H45" s="1274"/>
      <c r="I45" s="1274"/>
      <c r="J45" s="1275"/>
      <c r="K45" s="59">
        <v>6444</v>
      </c>
      <c r="L45" s="60">
        <v>6344</v>
      </c>
      <c r="M45" s="60">
        <v>6550</v>
      </c>
      <c r="N45" s="60">
        <v>6414</v>
      </c>
      <c r="O45" s="61">
        <v>6310</v>
      </c>
      <c r="P45" s="48"/>
      <c r="Q45" s="48"/>
      <c r="R45" s="48"/>
      <c r="S45" s="48"/>
      <c r="T45" s="48"/>
      <c r="U45" s="48"/>
    </row>
    <row r="46" spans="1:21" ht="30.75" customHeight="1" x14ac:dyDescent="0.15">
      <c r="A46" s="48"/>
      <c r="B46" s="1270"/>
      <c r="C46" s="1271"/>
      <c r="D46" s="62"/>
      <c r="E46" s="1252" t="s">
        <v>13</v>
      </c>
      <c r="F46" s="1252"/>
      <c r="G46" s="1252"/>
      <c r="H46" s="1252"/>
      <c r="I46" s="1252"/>
      <c r="J46" s="1253"/>
      <c r="K46" s="63" t="s">
        <v>507</v>
      </c>
      <c r="L46" s="64" t="s">
        <v>507</v>
      </c>
      <c r="M46" s="64" t="s">
        <v>507</v>
      </c>
      <c r="N46" s="64" t="s">
        <v>507</v>
      </c>
      <c r="O46" s="65" t="s">
        <v>507</v>
      </c>
      <c r="P46" s="48"/>
      <c r="Q46" s="48"/>
      <c r="R46" s="48"/>
      <c r="S46" s="48"/>
      <c r="T46" s="48"/>
      <c r="U46" s="48"/>
    </row>
    <row r="47" spans="1:21" ht="30.75" customHeight="1" x14ac:dyDescent="0.15">
      <c r="A47" s="48"/>
      <c r="B47" s="1270"/>
      <c r="C47" s="1271"/>
      <c r="D47" s="62"/>
      <c r="E47" s="1252" t="s">
        <v>14</v>
      </c>
      <c r="F47" s="1252"/>
      <c r="G47" s="1252"/>
      <c r="H47" s="1252"/>
      <c r="I47" s="1252"/>
      <c r="J47" s="1253"/>
      <c r="K47" s="63" t="s">
        <v>507</v>
      </c>
      <c r="L47" s="64" t="s">
        <v>507</v>
      </c>
      <c r="M47" s="64" t="s">
        <v>507</v>
      </c>
      <c r="N47" s="64" t="s">
        <v>507</v>
      </c>
      <c r="O47" s="65" t="s">
        <v>507</v>
      </c>
      <c r="P47" s="48"/>
      <c r="Q47" s="48"/>
      <c r="R47" s="48"/>
      <c r="S47" s="48"/>
      <c r="T47" s="48"/>
      <c r="U47" s="48"/>
    </row>
    <row r="48" spans="1:21" ht="30.75" customHeight="1" x14ac:dyDescent="0.15">
      <c r="A48" s="48"/>
      <c r="B48" s="1270"/>
      <c r="C48" s="1271"/>
      <c r="D48" s="62"/>
      <c r="E48" s="1252" t="s">
        <v>15</v>
      </c>
      <c r="F48" s="1252"/>
      <c r="G48" s="1252"/>
      <c r="H48" s="1252"/>
      <c r="I48" s="1252"/>
      <c r="J48" s="1253"/>
      <c r="K48" s="63">
        <v>1404</v>
      </c>
      <c r="L48" s="64">
        <v>1364</v>
      </c>
      <c r="M48" s="64">
        <v>1331</v>
      </c>
      <c r="N48" s="64">
        <v>1222</v>
      </c>
      <c r="O48" s="65">
        <v>1179</v>
      </c>
      <c r="P48" s="48"/>
      <c r="Q48" s="48"/>
      <c r="R48" s="48"/>
      <c r="S48" s="48"/>
      <c r="T48" s="48"/>
      <c r="U48" s="48"/>
    </row>
    <row r="49" spans="1:21" ht="30.75" customHeight="1" x14ac:dyDescent="0.15">
      <c r="A49" s="48"/>
      <c r="B49" s="1270"/>
      <c r="C49" s="1271"/>
      <c r="D49" s="62"/>
      <c r="E49" s="1252" t="s">
        <v>16</v>
      </c>
      <c r="F49" s="1252"/>
      <c r="G49" s="1252"/>
      <c r="H49" s="1252"/>
      <c r="I49" s="1252"/>
      <c r="J49" s="1253"/>
      <c r="K49" s="63" t="s">
        <v>507</v>
      </c>
      <c r="L49" s="64" t="s">
        <v>507</v>
      </c>
      <c r="M49" s="64" t="s">
        <v>507</v>
      </c>
      <c r="N49" s="64" t="s">
        <v>507</v>
      </c>
      <c r="O49" s="65" t="s">
        <v>507</v>
      </c>
      <c r="P49" s="48"/>
      <c r="Q49" s="48"/>
      <c r="R49" s="48"/>
      <c r="S49" s="48"/>
      <c r="T49" s="48"/>
      <c r="U49" s="48"/>
    </row>
    <row r="50" spans="1:21" ht="30.75" customHeight="1" x14ac:dyDescent="0.15">
      <c r="A50" s="48"/>
      <c r="B50" s="1270"/>
      <c r="C50" s="1271"/>
      <c r="D50" s="62"/>
      <c r="E50" s="1252" t="s">
        <v>17</v>
      </c>
      <c r="F50" s="1252"/>
      <c r="G50" s="1252"/>
      <c r="H50" s="1252"/>
      <c r="I50" s="1252"/>
      <c r="J50" s="1253"/>
      <c r="K50" s="63">
        <v>102</v>
      </c>
      <c r="L50" s="64">
        <v>86</v>
      </c>
      <c r="M50" s="64">
        <v>93</v>
      </c>
      <c r="N50" s="64">
        <v>94</v>
      </c>
      <c r="O50" s="65">
        <v>87</v>
      </c>
      <c r="P50" s="48"/>
      <c r="Q50" s="48"/>
      <c r="R50" s="48"/>
      <c r="S50" s="48"/>
      <c r="T50" s="48"/>
      <c r="U50" s="48"/>
    </row>
    <row r="51" spans="1:21" ht="30.75" customHeight="1" x14ac:dyDescent="0.15">
      <c r="A51" s="48"/>
      <c r="B51" s="1272"/>
      <c r="C51" s="1273"/>
      <c r="D51" s="66"/>
      <c r="E51" s="1252" t="s">
        <v>18</v>
      </c>
      <c r="F51" s="1252"/>
      <c r="G51" s="1252"/>
      <c r="H51" s="1252"/>
      <c r="I51" s="1252"/>
      <c r="J51" s="1253"/>
      <c r="K51" s="63" t="s">
        <v>507</v>
      </c>
      <c r="L51" s="64" t="s">
        <v>507</v>
      </c>
      <c r="M51" s="64" t="s">
        <v>507</v>
      </c>
      <c r="N51" s="64" t="s">
        <v>507</v>
      </c>
      <c r="O51" s="65" t="s">
        <v>507</v>
      </c>
      <c r="P51" s="48"/>
      <c r="Q51" s="48"/>
      <c r="R51" s="48"/>
      <c r="S51" s="48"/>
      <c r="T51" s="48"/>
      <c r="U51" s="48"/>
    </row>
    <row r="52" spans="1:21" ht="30.75" customHeight="1" x14ac:dyDescent="0.15">
      <c r="A52" s="48"/>
      <c r="B52" s="1250" t="s">
        <v>19</v>
      </c>
      <c r="C52" s="1251"/>
      <c r="D52" s="66"/>
      <c r="E52" s="1252" t="s">
        <v>20</v>
      </c>
      <c r="F52" s="1252"/>
      <c r="G52" s="1252"/>
      <c r="H52" s="1252"/>
      <c r="I52" s="1252"/>
      <c r="J52" s="1253"/>
      <c r="K52" s="63">
        <v>5900</v>
      </c>
      <c r="L52" s="64">
        <v>6062</v>
      </c>
      <c r="M52" s="64">
        <v>6124</v>
      </c>
      <c r="N52" s="64">
        <v>5989</v>
      </c>
      <c r="O52" s="65">
        <v>5826</v>
      </c>
      <c r="P52" s="48"/>
      <c r="Q52" s="48"/>
      <c r="R52" s="48"/>
      <c r="S52" s="48"/>
      <c r="T52" s="48"/>
      <c r="U52" s="48"/>
    </row>
    <row r="53" spans="1:21" ht="30.75" customHeight="1" thickBot="1" x14ac:dyDescent="0.2">
      <c r="A53" s="48"/>
      <c r="B53" s="1254" t="s">
        <v>21</v>
      </c>
      <c r="C53" s="1255"/>
      <c r="D53" s="67"/>
      <c r="E53" s="1256" t="s">
        <v>22</v>
      </c>
      <c r="F53" s="1256"/>
      <c r="G53" s="1256"/>
      <c r="H53" s="1256"/>
      <c r="I53" s="1256"/>
      <c r="J53" s="1257"/>
      <c r="K53" s="68">
        <v>2050</v>
      </c>
      <c r="L53" s="69">
        <v>1732</v>
      </c>
      <c r="M53" s="69">
        <v>1850</v>
      </c>
      <c r="N53" s="69">
        <v>1741</v>
      </c>
      <c r="O53" s="70">
        <v>1750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566</v>
      </c>
      <c r="P55" s="48"/>
      <c r="Q55" s="48"/>
      <c r="R55" s="48"/>
      <c r="S55" s="48"/>
      <c r="T55" s="48"/>
      <c r="U55" s="48"/>
    </row>
    <row r="56" spans="1:21" ht="31.5" customHeight="1" thickBot="1" x14ac:dyDescent="0.2">
      <c r="A56" s="48"/>
      <c r="B56" s="76"/>
      <c r="C56" s="77"/>
      <c r="D56" s="77"/>
      <c r="E56" s="78"/>
      <c r="F56" s="78"/>
      <c r="G56" s="78"/>
      <c r="H56" s="78"/>
      <c r="I56" s="78"/>
      <c r="J56" s="79" t="s">
        <v>2</v>
      </c>
      <c r="K56" s="80" t="s">
        <v>567</v>
      </c>
      <c r="L56" s="81" t="s">
        <v>568</v>
      </c>
      <c r="M56" s="81" t="s">
        <v>569</v>
      </c>
      <c r="N56" s="81" t="s">
        <v>570</v>
      </c>
      <c r="O56" s="82" t="s">
        <v>571</v>
      </c>
      <c r="P56" s="48"/>
      <c r="Q56" s="48"/>
      <c r="R56" s="48"/>
      <c r="S56" s="48"/>
      <c r="T56" s="48"/>
      <c r="U56" s="48"/>
    </row>
    <row r="57" spans="1:21" ht="31.5" customHeight="1" x14ac:dyDescent="0.15">
      <c r="B57" s="1258" t="s">
        <v>25</v>
      </c>
      <c r="C57" s="1259"/>
      <c r="D57" s="1262" t="s">
        <v>26</v>
      </c>
      <c r="E57" s="1263"/>
      <c r="F57" s="1263"/>
      <c r="G57" s="1263"/>
      <c r="H57" s="1263"/>
      <c r="I57" s="1263"/>
      <c r="J57" s="1264"/>
      <c r="K57" s="83" t="s">
        <v>581</v>
      </c>
      <c r="L57" s="84" t="s">
        <v>581</v>
      </c>
      <c r="M57" s="84" t="s">
        <v>581</v>
      </c>
      <c r="N57" s="84" t="s">
        <v>581</v>
      </c>
      <c r="O57" s="85" t="s">
        <v>581</v>
      </c>
    </row>
    <row r="58" spans="1:21" ht="31.5" customHeight="1" thickBot="1" x14ac:dyDescent="0.2">
      <c r="B58" s="1260"/>
      <c r="C58" s="1261"/>
      <c r="D58" s="1265" t="s">
        <v>27</v>
      </c>
      <c r="E58" s="1266"/>
      <c r="F58" s="1266"/>
      <c r="G58" s="1266"/>
      <c r="H58" s="1266"/>
      <c r="I58" s="1266"/>
      <c r="J58" s="1267"/>
      <c r="K58" s="86" t="s">
        <v>581</v>
      </c>
      <c r="L58" s="87" t="s">
        <v>581</v>
      </c>
      <c r="M58" s="87" t="s">
        <v>581</v>
      </c>
      <c r="N58" s="87" t="s">
        <v>581</v>
      </c>
      <c r="O58" s="88" t="s">
        <v>581</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JPP9ZmTqHLOsGBhlnIDekh/1n+CDU5mZcHQRWNqBZJ94QBSarBo0TGLgcGU7FJrEtakT9DJkDEikLOvr1GVGtw==" saltValue="co5YoTj3LRygAnpzrShKG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5703125" style="93" customWidth="1"/>
    <col min="2" max="3" width="12.5703125" style="93" customWidth="1"/>
    <col min="4" max="4" width="11.5703125" style="93" customWidth="1"/>
    <col min="5" max="8" width="10.42578125" style="93" customWidth="1"/>
    <col min="9" max="13" width="16.42578125" style="93" customWidth="1"/>
    <col min="14" max="19" width="12.57031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548</v>
      </c>
      <c r="J40" s="100" t="s">
        <v>549</v>
      </c>
      <c r="K40" s="100" t="s">
        <v>550</v>
      </c>
      <c r="L40" s="100" t="s">
        <v>551</v>
      </c>
      <c r="M40" s="101" t="s">
        <v>552</v>
      </c>
    </row>
    <row r="41" spans="2:13" ht="27.75" customHeight="1" x14ac:dyDescent="0.15">
      <c r="B41" s="1288" t="s">
        <v>30</v>
      </c>
      <c r="C41" s="1289"/>
      <c r="D41" s="102"/>
      <c r="E41" s="1290" t="s">
        <v>31</v>
      </c>
      <c r="F41" s="1290"/>
      <c r="G41" s="1290"/>
      <c r="H41" s="1291"/>
      <c r="I41" s="103">
        <v>69588</v>
      </c>
      <c r="J41" s="104">
        <v>67860</v>
      </c>
      <c r="K41" s="104">
        <v>66439</v>
      </c>
      <c r="L41" s="104">
        <v>66336</v>
      </c>
      <c r="M41" s="105">
        <v>67722</v>
      </c>
    </row>
    <row r="42" spans="2:13" ht="27.75" customHeight="1" x14ac:dyDescent="0.15">
      <c r="B42" s="1278"/>
      <c r="C42" s="1279"/>
      <c r="D42" s="106"/>
      <c r="E42" s="1282" t="s">
        <v>32</v>
      </c>
      <c r="F42" s="1282"/>
      <c r="G42" s="1282"/>
      <c r="H42" s="1283"/>
      <c r="I42" s="107">
        <v>168</v>
      </c>
      <c r="J42" s="108">
        <v>167</v>
      </c>
      <c r="K42" s="108">
        <v>132</v>
      </c>
      <c r="L42" s="108">
        <v>124</v>
      </c>
      <c r="M42" s="109">
        <v>110</v>
      </c>
    </row>
    <row r="43" spans="2:13" ht="27.75" customHeight="1" x14ac:dyDescent="0.15">
      <c r="B43" s="1278"/>
      <c r="C43" s="1279"/>
      <c r="D43" s="106"/>
      <c r="E43" s="1282" t="s">
        <v>33</v>
      </c>
      <c r="F43" s="1282"/>
      <c r="G43" s="1282"/>
      <c r="H43" s="1283"/>
      <c r="I43" s="107">
        <v>18287</v>
      </c>
      <c r="J43" s="108">
        <v>15212</v>
      </c>
      <c r="K43" s="108">
        <v>14120</v>
      </c>
      <c r="L43" s="108">
        <v>13635</v>
      </c>
      <c r="M43" s="109">
        <v>13594</v>
      </c>
    </row>
    <row r="44" spans="2:13" ht="27.75" customHeight="1" x14ac:dyDescent="0.15">
      <c r="B44" s="1278"/>
      <c r="C44" s="1279"/>
      <c r="D44" s="106"/>
      <c r="E44" s="1282" t="s">
        <v>34</v>
      </c>
      <c r="F44" s="1282"/>
      <c r="G44" s="1282"/>
      <c r="H44" s="1283"/>
      <c r="I44" s="107" t="s">
        <v>507</v>
      </c>
      <c r="J44" s="108" t="s">
        <v>507</v>
      </c>
      <c r="K44" s="108" t="s">
        <v>507</v>
      </c>
      <c r="L44" s="108" t="s">
        <v>507</v>
      </c>
      <c r="M44" s="109" t="s">
        <v>507</v>
      </c>
    </row>
    <row r="45" spans="2:13" ht="27.75" customHeight="1" x14ac:dyDescent="0.15">
      <c r="B45" s="1278"/>
      <c r="C45" s="1279"/>
      <c r="D45" s="106"/>
      <c r="E45" s="1282" t="s">
        <v>35</v>
      </c>
      <c r="F45" s="1282"/>
      <c r="G45" s="1282"/>
      <c r="H45" s="1283"/>
      <c r="I45" s="107">
        <v>6306</v>
      </c>
      <c r="J45" s="108">
        <v>5182</v>
      </c>
      <c r="K45" s="108">
        <v>5483</v>
      </c>
      <c r="L45" s="108">
        <v>5244</v>
      </c>
      <c r="M45" s="109">
        <v>5612</v>
      </c>
    </row>
    <row r="46" spans="2:13" ht="27.75" customHeight="1" x14ac:dyDescent="0.15">
      <c r="B46" s="1278"/>
      <c r="C46" s="1279"/>
      <c r="D46" s="110"/>
      <c r="E46" s="1282" t="s">
        <v>36</v>
      </c>
      <c r="F46" s="1282"/>
      <c r="G46" s="1282"/>
      <c r="H46" s="1283"/>
      <c r="I46" s="107" t="s">
        <v>507</v>
      </c>
      <c r="J46" s="108" t="s">
        <v>507</v>
      </c>
      <c r="K46" s="108" t="s">
        <v>507</v>
      </c>
      <c r="L46" s="108" t="s">
        <v>507</v>
      </c>
      <c r="M46" s="109" t="s">
        <v>507</v>
      </c>
    </row>
    <row r="47" spans="2:13" ht="27.75" customHeight="1" x14ac:dyDescent="0.15">
      <c r="B47" s="1278"/>
      <c r="C47" s="1279"/>
      <c r="D47" s="111"/>
      <c r="E47" s="1292" t="s">
        <v>37</v>
      </c>
      <c r="F47" s="1293"/>
      <c r="G47" s="1293"/>
      <c r="H47" s="1294"/>
      <c r="I47" s="107" t="s">
        <v>507</v>
      </c>
      <c r="J47" s="108" t="s">
        <v>507</v>
      </c>
      <c r="K47" s="108" t="s">
        <v>507</v>
      </c>
      <c r="L47" s="108" t="s">
        <v>507</v>
      </c>
      <c r="M47" s="109" t="s">
        <v>507</v>
      </c>
    </row>
    <row r="48" spans="2:13" ht="27.75" customHeight="1" x14ac:dyDescent="0.15">
      <c r="B48" s="1278"/>
      <c r="C48" s="1279"/>
      <c r="D48" s="106"/>
      <c r="E48" s="1282" t="s">
        <v>38</v>
      </c>
      <c r="F48" s="1282"/>
      <c r="G48" s="1282"/>
      <c r="H48" s="1283"/>
      <c r="I48" s="107" t="s">
        <v>507</v>
      </c>
      <c r="J48" s="108" t="s">
        <v>507</v>
      </c>
      <c r="K48" s="108" t="s">
        <v>507</v>
      </c>
      <c r="L48" s="108" t="s">
        <v>507</v>
      </c>
      <c r="M48" s="109" t="s">
        <v>507</v>
      </c>
    </row>
    <row r="49" spans="2:13" ht="27.75" customHeight="1" x14ac:dyDescent="0.15">
      <c r="B49" s="1280"/>
      <c r="C49" s="1281"/>
      <c r="D49" s="106"/>
      <c r="E49" s="1282" t="s">
        <v>39</v>
      </c>
      <c r="F49" s="1282"/>
      <c r="G49" s="1282"/>
      <c r="H49" s="1283"/>
      <c r="I49" s="107" t="s">
        <v>507</v>
      </c>
      <c r="J49" s="108" t="s">
        <v>507</v>
      </c>
      <c r="K49" s="108" t="s">
        <v>507</v>
      </c>
      <c r="L49" s="108" t="s">
        <v>507</v>
      </c>
      <c r="M49" s="109" t="s">
        <v>507</v>
      </c>
    </row>
    <row r="50" spans="2:13" ht="27.75" customHeight="1" x14ac:dyDescent="0.15">
      <c r="B50" s="1276" t="s">
        <v>40</v>
      </c>
      <c r="C50" s="1277"/>
      <c r="D50" s="112"/>
      <c r="E50" s="1282" t="s">
        <v>41</v>
      </c>
      <c r="F50" s="1282"/>
      <c r="G50" s="1282"/>
      <c r="H50" s="1283"/>
      <c r="I50" s="107">
        <v>15600</v>
      </c>
      <c r="J50" s="108">
        <v>16583</v>
      </c>
      <c r="K50" s="108">
        <v>17620</v>
      </c>
      <c r="L50" s="108">
        <v>19593</v>
      </c>
      <c r="M50" s="109">
        <v>20302</v>
      </c>
    </row>
    <row r="51" spans="2:13" ht="27.75" customHeight="1" x14ac:dyDescent="0.15">
      <c r="B51" s="1278"/>
      <c r="C51" s="1279"/>
      <c r="D51" s="106"/>
      <c r="E51" s="1282" t="s">
        <v>42</v>
      </c>
      <c r="F51" s="1282"/>
      <c r="G51" s="1282"/>
      <c r="H51" s="1283"/>
      <c r="I51" s="107">
        <v>1735</v>
      </c>
      <c r="J51" s="108">
        <v>1722</v>
      </c>
      <c r="K51" s="108">
        <v>1480</v>
      </c>
      <c r="L51" s="108">
        <v>1274</v>
      </c>
      <c r="M51" s="109">
        <v>1122</v>
      </c>
    </row>
    <row r="52" spans="2:13" ht="27.75" customHeight="1" x14ac:dyDescent="0.15">
      <c r="B52" s="1280"/>
      <c r="C52" s="1281"/>
      <c r="D52" s="106"/>
      <c r="E52" s="1282" t="s">
        <v>43</v>
      </c>
      <c r="F52" s="1282"/>
      <c r="G52" s="1282"/>
      <c r="H52" s="1283"/>
      <c r="I52" s="107">
        <v>61651</v>
      </c>
      <c r="J52" s="108">
        <v>63526</v>
      </c>
      <c r="K52" s="108">
        <v>62129</v>
      </c>
      <c r="L52" s="108">
        <v>61366</v>
      </c>
      <c r="M52" s="109">
        <v>61655</v>
      </c>
    </row>
    <row r="53" spans="2:13" ht="27.75" customHeight="1" thickBot="1" x14ac:dyDescent="0.2">
      <c r="B53" s="1284" t="s">
        <v>44</v>
      </c>
      <c r="C53" s="1285"/>
      <c r="D53" s="113"/>
      <c r="E53" s="1286" t="s">
        <v>45</v>
      </c>
      <c r="F53" s="1286"/>
      <c r="G53" s="1286"/>
      <c r="H53" s="1287"/>
      <c r="I53" s="114">
        <v>15363</v>
      </c>
      <c r="J53" s="115">
        <v>6589</v>
      </c>
      <c r="K53" s="115">
        <v>4945</v>
      </c>
      <c r="L53" s="115">
        <v>3106</v>
      </c>
      <c r="M53" s="116">
        <v>3959</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B8ktI1N8k6g/bAibwTftTSGtWpp5cpod/G5raOsq47dlP2KdeayyMDhqy26EUEmj75Kb+nnI1EDLPiU2dSXNg==" saltValue="Pb4gzgtdDsbGsBCXTvHC4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election sqref="A1:XFD1048576"/>
    </sheetView>
  </sheetViews>
  <sheetFormatPr defaultColWidth="0" defaultRowHeight="0" customHeight="1" zeroHeight="1" x14ac:dyDescent="0.15"/>
  <cols>
    <col min="1" max="1" width="8.28515625" style="1" customWidth="1"/>
    <col min="2" max="2" width="16.42578125" style="1" customWidth="1"/>
    <col min="3" max="5" width="26.28515625" style="1" customWidth="1"/>
    <col min="6" max="8" width="24.28515625" style="1" customWidth="1"/>
    <col min="9" max="14" width="26" style="1" customWidth="1"/>
    <col min="15" max="15" width="6.1406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550</v>
      </c>
      <c r="G54" s="125" t="s">
        <v>551</v>
      </c>
      <c r="H54" s="126" t="s">
        <v>552</v>
      </c>
    </row>
    <row r="55" spans="2:8" ht="52.5" customHeight="1" x14ac:dyDescent="0.15">
      <c r="B55" s="127"/>
      <c r="C55" s="1303" t="s">
        <v>48</v>
      </c>
      <c r="D55" s="1303"/>
      <c r="E55" s="1304"/>
      <c r="F55" s="128">
        <v>9178</v>
      </c>
      <c r="G55" s="128">
        <v>9777</v>
      </c>
      <c r="H55" s="129">
        <v>9647</v>
      </c>
    </row>
    <row r="56" spans="2:8" ht="52.5" customHeight="1" x14ac:dyDescent="0.15">
      <c r="B56" s="130"/>
      <c r="C56" s="1305" t="s">
        <v>49</v>
      </c>
      <c r="D56" s="1305"/>
      <c r="E56" s="1306"/>
      <c r="F56" s="131">
        <v>5062</v>
      </c>
      <c r="G56" s="131">
        <v>5062</v>
      </c>
      <c r="H56" s="132">
        <v>6010</v>
      </c>
    </row>
    <row r="57" spans="2:8" ht="53.25" customHeight="1" x14ac:dyDescent="0.15">
      <c r="B57" s="130"/>
      <c r="C57" s="1307" t="s">
        <v>50</v>
      </c>
      <c r="D57" s="1307"/>
      <c r="E57" s="1308"/>
      <c r="F57" s="133">
        <v>6575</v>
      </c>
      <c r="G57" s="133">
        <v>7063</v>
      </c>
      <c r="H57" s="134">
        <v>6712</v>
      </c>
    </row>
    <row r="58" spans="2:8" ht="45.75" customHeight="1" x14ac:dyDescent="0.15">
      <c r="B58" s="135"/>
      <c r="C58" s="1295" t="s">
        <v>583</v>
      </c>
      <c r="D58" s="1296"/>
      <c r="E58" s="1297"/>
      <c r="F58" s="136">
        <v>4034</v>
      </c>
      <c r="G58" s="136">
        <v>3885</v>
      </c>
      <c r="H58" s="137">
        <v>3696</v>
      </c>
    </row>
    <row r="59" spans="2:8" ht="45.75" customHeight="1" x14ac:dyDescent="0.15">
      <c r="B59" s="135"/>
      <c r="C59" s="1295" t="s">
        <v>584</v>
      </c>
      <c r="D59" s="1296"/>
      <c r="E59" s="1297"/>
      <c r="F59" s="136">
        <v>1592</v>
      </c>
      <c r="G59" s="136">
        <v>1608</v>
      </c>
      <c r="H59" s="137">
        <v>1802</v>
      </c>
    </row>
    <row r="60" spans="2:8" ht="45.75" customHeight="1" x14ac:dyDescent="0.15">
      <c r="B60" s="135"/>
      <c r="C60" s="1295" t="s">
        <v>585</v>
      </c>
      <c r="D60" s="1296"/>
      <c r="E60" s="1297"/>
      <c r="F60" s="136">
        <v>729</v>
      </c>
      <c r="G60" s="136">
        <v>1370</v>
      </c>
      <c r="H60" s="137">
        <v>1036</v>
      </c>
    </row>
    <row r="61" spans="2:8" ht="45.75" customHeight="1" x14ac:dyDescent="0.15">
      <c r="B61" s="135"/>
      <c r="C61" s="1295" t="s">
        <v>586</v>
      </c>
      <c r="D61" s="1296"/>
      <c r="E61" s="1297"/>
      <c r="F61" s="136">
        <v>100</v>
      </c>
      <c r="G61" s="136">
        <v>100</v>
      </c>
      <c r="H61" s="137">
        <v>100</v>
      </c>
    </row>
    <row r="62" spans="2:8" ht="45.75" customHeight="1" thickBot="1" x14ac:dyDescent="0.2">
      <c r="B62" s="138"/>
      <c r="C62" s="1298" t="s">
        <v>587</v>
      </c>
      <c r="D62" s="1299"/>
      <c r="E62" s="1300"/>
      <c r="F62" s="139">
        <v>66</v>
      </c>
      <c r="G62" s="139">
        <v>66</v>
      </c>
      <c r="H62" s="140">
        <v>66</v>
      </c>
    </row>
    <row r="63" spans="2:8" ht="52.5" customHeight="1" thickBot="1" x14ac:dyDescent="0.2">
      <c r="B63" s="141"/>
      <c r="C63" s="1301" t="s">
        <v>51</v>
      </c>
      <c r="D63" s="1301"/>
      <c r="E63" s="1302"/>
      <c r="F63" s="142">
        <v>20815</v>
      </c>
      <c r="G63" s="142">
        <v>21903</v>
      </c>
      <c r="H63" s="143">
        <v>22369</v>
      </c>
    </row>
    <row r="64" spans="2:8" ht="15" customHeight="1" x14ac:dyDescent="0.15"/>
  </sheetData>
  <sheetProtection algorithmName="SHA-512" hashValue="iDZ1AKg8tvmF5ZMF0C18x/57od3pPLoPAGaLd7WsT+Va9ZSHbXjBoxQE7c27OZDaErehoNY+rpipND6nM54jyw==" saltValue="KUbb5PUOHeIL6r7Yr9Ni0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A40" zoomScaleNormal="100" zoomScaleSheetLayoutView="55" workbookViewId="0"/>
  </sheetViews>
  <sheetFormatPr defaultColWidth="0" defaultRowHeight="13.5" customHeight="1" zeroHeight="1" x14ac:dyDescent="0.15"/>
  <cols>
    <col min="1" max="1" width="6.42578125" style="388" customWidth="1"/>
    <col min="2" max="107" width="2.42578125" style="388" customWidth="1"/>
    <col min="108" max="108" width="6.140625" style="396" customWidth="1"/>
    <col min="109" max="109" width="5.85546875" style="395" customWidth="1"/>
    <col min="110" max="110" width="19.140625" style="388" hidden="1"/>
    <col min="111" max="115" width="12.5703125" style="388" hidden="1"/>
    <col min="116" max="349" width="8.5703125" style="388" hidden="1"/>
    <col min="350" max="355" width="14.85546875" style="388" hidden="1"/>
    <col min="356" max="357" width="15.85546875" style="388" hidden="1"/>
    <col min="358" max="363" width="16.140625" style="388" hidden="1"/>
    <col min="364" max="364" width="6.140625" style="388" hidden="1"/>
    <col min="365" max="365" width="3" style="388" hidden="1"/>
    <col min="366" max="605" width="8.5703125" style="388" hidden="1"/>
    <col min="606" max="611" width="14.85546875" style="388" hidden="1"/>
    <col min="612" max="613" width="15.85546875" style="388" hidden="1"/>
    <col min="614" max="619" width="16.140625" style="388" hidden="1"/>
    <col min="620" max="620" width="6.140625" style="388" hidden="1"/>
    <col min="621" max="621" width="3" style="388" hidden="1"/>
    <col min="622" max="861" width="8.5703125" style="388" hidden="1"/>
    <col min="862" max="867" width="14.85546875" style="388" hidden="1"/>
    <col min="868" max="869" width="15.85546875" style="388" hidden="1"/>
    <col min="870" max="875" width="16.140625" style="388" hidden="1"/>
    <col min="876" max="876" width="6.140625" style="388" hidden="1"/>
    <col min="877" max="877" width="3" style="388" hidden="1"/>
    <col min="878" max="1117" width="8.5703125" style="388" hidden="1"/>
    <col min="1118" max="1123" width="14.85546875" style="388" hidden="1"/>
    <col min="1124" max="1125" width="15.85546875" style="388" hidden="1"/>
    <col min="1126" max="1131" width="16.140625" style="388" hidden="1"/>
    <col min="1132" max="1132" width="6.140625" style="388" hidden="1"/>
    <col min="1133" max="1133" width="3" style="388" hidden="1"/>
    <col min="1134" max="1373" width="8.5703125" style="388" hidden="1"/>
    <col min="1374" max="1379" width="14.85546875" style="388" hidden="1"/>
    <col min="1380" max="1381" width="15.85546875" style="388" hidden="1"/>
    <col min="1382" max="1387" width="16.140625" style="388" hidden="1"/>
    <col min="1388" max="1388" width="6.140625" style="388" hidden="1"/>
    <col min="1389" max="1389" width="3" style="388" hidden="1"/>
    <col min="1390" max="1629" width="8.5703125" style="388" hidden="1"/>
    <col min="1630" max="1635" width="14.85546875" style="388" hidden="1"/>
    <col min="1636" max="1637" width="15.85546875" style="388" hidden="1"/>
    <col min="1638" max="1643" width="16.140625" style="388" hidden="1"/>
    <col min="1644" max="1644" width="6.140625" style="388" hidden="1"/>
    <col min="1645" max="1645" width="3" style="388" hidden="1"/>
    <col min="1646" max="1885" width="8.5703125" style="388" hidden="1"/>
    <col min="1886" max="1891" width="14.85546875" style="388" hidden="1"/>
    <col min="1892" max="1893" width="15.85546875" style="388" hidden="1"/>
    <col min="1894" max="1899" width="16.140625" style="388" hidden="1"/>
    <col min="1900" max="1900" width="6.140625" style="388" hidden="1"/>
    <col min="1901" max="1901" width="3" style="388" hidden="1"/>
    <col min="1902" max="2141" width="8.5703125" style="388" hidden="1"/>
    <col min="2142" max="2147" width="14.85546875" style="388" hidden="1"/>
    <col min="2148" max="2149" width="15.85546875" style="388" hidden="1"/>
    <col min="2150" max="2155" width="16.140625" style="388" hidden="1"/>
    <col min="2156" max="2156" width="6.140625" style="388" hidden="1"/>
    <col min="2157" max="2157" width="3" style="388" hidden="1"/>
    <col min="2158" max="2397" width="8.5703125" style="388" hidden="1"/>
    <col min="2398" max="2403" width="14.85546875" style="388" hidden="1"/>
    <col min="2404" max="2405" width="15.85546875" style="388" hidden="1"/>
    <col min="2406" max="2411" width="16.140625" style="388" hidden="1"/>
    <col min="2412" max="2412" width="6.140625" style="388" hidden="1"/>
    <col min="2413" max="2413" width="3" style="388" hidden="1"/>
    <col min="2414" max="2653" width="8.5703125" style="388" hidden="1"/>
    <col min="2654" max="2659" width="14.85546875" style="388" hidden="1"/>
    <col min="2660" max="2661" width="15.85546875" style="388" hidden="1"/>
    <col min="2662" max="2667" width="16.140625" style="388" hidden="1"/>
    <col min="2668" max="2668" width="6.140625" style="388" hidden="1"/>
    <col min="2669" max="2669" width="3" style="388" hidden="1"/>
    <col min="2670" max="2909" width="8.5703125" style="388" hidden="1"/>
    <col min="2910" max="2915" width="14.85546875" style="388" hidden="1"/>
    <col min="2916" max="2917" width="15.85546875" style="388" hidden="1"/>
    <col min="2918" max="2923" width="16.140625" style="388" hidden="1"/>
    <col min="2924" max="2924" width="6.140625" style="388" hidden="1"/>
    <col min="2925" max="2925" width="3" style="388" hidden="1"/>
    <col min="2926" max="3165" width="8.5703125" style="388" hidden="1"/>
    <col min="3166" max="3171" width="14.85546875" style="388" hidden="1"/>
    <col min="3172" max="3173" width="15.85546875" style="388" hidden="1"/>
    <col min="3174" max="3179" width="16.140625" style="388" hidden="1"/>
    <col min="3180" max="3180" width="6.140625" style="388" hidden="1"/>
    <col min="3181" max="3181" width="3" style="388" hidden="1"/>
    <col min="3182" max="3421" width="8.5703125" style="388" hidden="1"/>
    <col min="3422" max="3427" width="14.85546875" style="388" hidden="1"/>
    <col min="3428" max="3429" width="15.85546875" style="388" hidden="1"/>
    <col min="3430" max="3435" width="16.140625" style="388" hidden="1"/>
    <col min="3436" max="3436" width="6.140625" style="388" hidden="1"/>
    <col min="3437" max="3437" width="3" style="388" hidden="1"/>
    <col min="3438" max="3677" width="8.5703125" style="388" hidden="1"/>
    <col min="3678" max="3683" width="14.85546875" style="388" hidden="1"/>
    <col min="3684" max="3685" width="15.85546875" style="388" hidden="1"/>
    <col min="3686" max="3691" width="16.140625" style="388" hidden="1"/>
    <col min="3692" max="3692" width="6.140625" style="388" hidden="1"/>
    <col min="3693" max="3693" width="3" style="388" hidden="1"/>
    <col min="3694" max="3933" width="8.5703125" style="388" hidden="1"/>
    <col min="3934" max="3939" width="14.85546875" style="388" hidden="1"/>
    <col min="3940" max="3941" width="15.85546875" style="388" hidden="1"/>
    <col min="3942" max="3947" width="16.140625" style="388" hidden="1"/>
    <col min="3948" max="3948" width="6.140625" style="388" hidden="1"/>
    <col min="3949" max="3949" width="3" style="388" hidden="1"/>
    <col min="3950" max="4189" width="8.5703125" style="388" hidden="1"/>
    <col min="4190" max="4195" width="14.85546875" style="388" hidden="1"/>
    <col min="4196" max="4197" width="15.85546875" style="388" hidden="1"/>
    <col min="4198" max="4203" width="16.140625" style="388" hidden="1"/>
    <col min="4204" max="4204" width="6.140625" style="388" hidden="1"/>
    <col min="4205" max="4205" width="3" style="388" hidden="1"/>
    <col min="4206" max="4445" width="8.5703125" style="388" hidden="1"/>
    <col min="4446" max="4451" width="14.85546875" style="388" hidden="1"/>
    <col min="4452" max="4453" width="15.85546875" style="388" hidden="1"/>
    <col min="4454" max="4459" width="16.140625" style="388" hidden="1"/>
    <col min="4460" max="4460" width="6.140625" style="388" hidden="1"/>
    <col min="4461" max="4461" width="3" style="388" hidden="1"/>
    <col min="4462" max="4701" width="8.5703125" style="388" hidden="1"/>
    <col min="4702" max="4707" width="14.85546875" style="388" hidden="1"/>
    <col min="4708" max="4709" width="15.85546875" style="388" hidden="1"/>
    <col min="4710" max="4715" width="16.140625" style="388" hidden="1"/>
    <col min="4716" max="4716" width="6.140625" style="388" hidden="1"/>
    <col min="4717" max="4717" width="3" style="388" hidden="1"/>
    <col min="4718" max="4957" width="8.5703125" style="388" hidden="1"/>
    <col min="4958" max="4963" width="14.85546875" style="388" hidden="1"/>
    <col min="4964" max="4965" width="15.85546875" style="388" hidden="1"/>
    <col min="4966" max="4971" width="16.140625" style="388" hidden="1"/>
    <col min="4972" max="4972" width="6.140625" style="388" hidden="1"/>
    <col min="4973" max="4973" width="3" style="388" hidden="1"/>
    <col min="4974" max="5213" width="8.5703125" style="388" hidden="1"/>
    <col min="5214" max="5219" width="14.85546875" style="388" hidden="1"/>
    <col min="5220" max="5221" width="15.85546875" style="388" hidden="1"/>
    <col min="5222" max="5227" width="16.140625" style="388" hidden="1"/>
    <col min="5228" max="5228" width="6.140625" style="388" hidden="1"/>
    <col min="5229" max="5229" width="3" style="388" hidden="1"/>
    <col min="5230" max="5469" width="8.5703125" style="388" hidden="1"/>
    <col min="5470" max="5475" width="14.85546875" style="388" hidden="1"/>
    <col min="5476" max="5477" width="15.85546875" style="388" hidden="1"/>
    <col min="5478" max="5483" width="16.140625" style="388" hidden="1"/>
    <col min="5484" max="5484" width="6.140625" style="388" hidden="1"/>
    <col min="5485" max="5485" width="3" style="388" hidden="1"/>
    <col min="5486" max="5725" width="8.5703125" style="388" hidden="1"/>
    <col min="5726" max="5731" width="14.85546875" style="388" hidden="1"/>
    <col min="5732" max="5733" width="15.85546875" style="388" hidden="1"/>
    <col min="5734" max="5739" width="16.140625" style="388" hidden="1"/>
    <col min="5740" max="5740" width="6.140625" style="388" hidden="1"/>
    <col min="5741" max="5741" width="3" style="388" hidden="1"/>
    <col min="5742" max="5981" width="8.5703125" style="388" hidden="1"/>
    <col min="5982" max="5987" width="14.85546875" style="388" hidden="1"/>
    <col min="5988" max="5989" width="15.85546875" style="388" hidden="1"/>
    <col min="5990" max="5995" width="16.140625" style="388" hidden="1"/>
    <col min="5996" max="5996" width="6.140625" style="388" hidden="1"/>
    <col min="5997" max="5997" width="3" style="388" hidden="1"/>
    <col min="5998" max="6237" width="8.5703125" style="388" hidden="1"/>
    <col min="6238" max="6243" width="14.85546875" style="388" hidden="1"/>
    <col min="6244" max="6245" width="15.85546875" style="388" hidden="1"/>
    <col min="6246" max="6251" width="16.140625" style="388" hidden="1"/>
    <col min="6252" max="6252" width="6.140625" style="388" hidden="1"/>
    <col min="6253" max="6253" width="3" style="388" hidden="1"/>
    <col min="6254" max="6493" width="8.5703125" style="388" hidden="1"/>
    <col min="6494" max="6499" width="14.85546875" style="388" hidden="1"/>
    <col min="6500" max="6501" width="15.85546875" style="388" hidden="1"/>
    <col min="6502" max="6507" width="16.140625" style="388" hidden="1"/>
    <col min="6508" max="6508" width="6.140625" style="388" hidden="1"/>
    <col min="6509" max="6509" width="3" style="388" hidden="1"/>
    <col min="6510" max="6749" width="8.5703125" style="388" hidden="1"/>
    <col min="6750" max="6755" width="14.85546875" style="388" hidden="1"/>
    <col min="6756" max="6757" width="15.85546875" style="388" hidden="1"/>
    <col min="6758" max="6763" width="16.140625" style="388" hidden="1"/>
    <col min="6764" max="6764" width="6.140625" style="388" hidden="1"/>
    <col min="6765" max="6765" width="3" style="388" hidden="1"/>
    <col min="6766" max="7005" width="8.5703125" style="388" hidden="1"/>
    <col min="7006" max="7011" width="14.85546875" style="388" hidden="1"/>
    <col min="7012" max="7013" width="15.85546875" style="388" hidden="1"/>
    <col min="7014" max="7019" width="16.140625" style="388" hidden="1"/>
    <col min="7020" max="7020" width="6.140625" style="388" hidden="1"/>
    <col min="7021" max="7021" width="3" style="388" hidden="1"/>
    <col min="7022" max="7261" width="8.5703125" style="388" hidden="1"/>
    <col min="7262" max="7267" width="14.85546875" style="388" hidden="1"/>
    <col min="7268" max="7269" width="15.85546875" style="388" hidden="1"/>
    <col min="7270" max="7275" width="16.140625" style="388" hidden="1"/>
    <col min="7276" max="7276" width="6.140625" style="388" hidden="1"/>
    <col min="7277" max="7277" width="3" style="388" hidden="1"/>
    <col min="7278" max="7517" width="8.5703125" style="388" hidden="1"/>
    <col min="7518" max="7523" width="14.85546875" style="388" hidden="1"/>
    <col min="7524" max="7525" width="15.85546875" style="388" hidden="1"/>
    <col min="7526" max="7531" width="16.140625" style="388" hidden="1"/>
    <col min="7532" max="7532" width="6.140625" style="388" hidden="1"/>
    <col min="7533" max="7533" width="3" style="388" hidden="1"/>
    <col min="7534" max="7773" width="8.5703125" style="388" hidden="1"/>
    <col min="7774" max="7779" width="14.85546875" style="388" hidden="1"/>
    <col min="7780" max="7781" width="15.85546875" style="388" hidden="1"/>
    <col min="7782" max="7787" width="16.140625" style="388" hidden="1"/>
    <col min="7788" max="7788" width="6.140625" style="388" hidden="1"/>
    <col min="7789" max="7789" width="3" style="388" hidden="1"/>
    <col min="7790" max="8029" width="8.5703125" style="388" hidden="1"/>
    <col min="8030" max="8035" width="14.85546875" style="388" hidden="1"/>
    <col min="8036" max="8037" width="15.85546875" style="388" hidden="1"/>
    <col min="8038" max="8043" width="16.140625" style="388" hidden="1"/>
    <col min="8044" max="8044" width="6.140625" style="388" hidden="1"/>
    <col min="8045" max="8045" width="3" style="388" hidden="1"/>
    <col min="8046" max="8285" width="8.5703125" style="388" hidden="1"/>
    <col min="8286" max="8291" width="14.85546875" style="388" hidden="1"/>
    <col min="8292" max="8293" width="15.85546875" style="388" hidden="1"/>
    <col min="8294" max="8299" width="16.140625" style="388" hidden="1"/>
    <col min="8300" max="8300" width="6.140625" style="388" hidden="1"/>
    <col min="8301" max="8301" width="3" style="388" hidden="1"/>
    <col min="8302" max="8541" width="8.5703125" style="388" hidden="1"/>
    <col min="8542" max="8547" width="14.85546875" style="388" hidden="1"/>
    <col min="8548" max="8549" width="15.85546875" style="388" hidden="1"/>
    <col min="8550" max="8555" width="16.140625" style="388" hidden="1"/>
    <col min="8556" max="8556" width="6.140625" style="388" hidden="1"/>
    <col min="8557" max="8557" width="3" style="388" hidden="1"/>
    <col min="8558" max="8797" width="8.5703125" style="388" hidden="1"/>
    <col min="8798" max="8803" width="14.85546875" style="388" hidden="1"/>
    <col min="8804" max="8805" width="15.85546875" style="388" hidden="1"/>
    <col min="8806" max="8811" width="16.140625" style="388" hidden="1"/>
    <col min="8812" max="8812" width="6.140625" style="388" hidden="1"/>
    <col min="8813" max="8813" width="3" style="388" hidden="1"/>
    <col min="8814" max="9053" width="8.5703125" style="388" hidden="1"/>
    <col min="9054" max="9059" width="14.85546875" style="388" hidden="1"/>
    <col min="9060" max="9061" width="15.85546875" style="388" hidden="1"/>
    <col min="9062" max="9067" width="16.140625" style="388" hidden="1"/>
    <col min="9068" max="9068" width="6.140625" style="388" hidden="1"/>
    <col min="9069" max="9069" width="3" style="388" hidden="1"/>
    <col min="9070" max="9309" width="8.5703125" style="388" hidden="1"/>
    <col min="9310" max="9315" width="14.85546875" style="388" hidden="1"/>
    <col min="9316" max="9317" width="15.85546875" style="388" hidden="1"/>
    <col min="9318" max="9323" width="16.140625" style="388" hidden="1"/>
    <col min="9324" max="9324" width="6.140625" style="388" hidden="1"/>
    <col min="9325" max="9325" width="3" style="388" hidden="1"/>
    <col min="9326" max="9565" width="8.5703125" style="388" hidden="1"/>
    <col min="9566" max="9571" width="14.85546875" style="388" hidden="1"/>
    <col min="9572" max="9573" width="15.85546875" style="388" hidden="1"/>
    <col min="9574" max="9579" width="16.140625" style="388" hidden="1"/>
    <col min="9580" max="9580" width="6.140625" style="388" hidden="1"/>
    <col min="9581" max="9581" width="3" style="388" hidden="1"/>
    <col min="9582" max="9821" width="8.5703125" style="388" hidden="1"/>
    <col min="9822" max="9827" width="14.85546875" style="388" hidden="1"/>
    <col min="9828" max="9829" width="15.85546875" style="388" hidden="1"/>
    <col min="9830" max="9835" width="16.140625" style="388" hidden="1"/>
    <col min="9836" max="9836" width="6.140625" style="388" hidden="1"/>
    <col min="9837" max="9837" width="3" style="388" hidden="1"/>
    <col min="9838" max="10077" width="8.5703125" style="388" hidden="1"/>
    <col min="10078" max="10083" width="14.85546875" style="388" hidden="1"/>
    <col min="10084" max="10085" width="15.85546875" style="388" hidden="1"/>
    <col min="10086" max="10091" width="16.140625" style="388" hidden="1"/>
    <col min="10092" max="10092" width="6.140625" style="388" hidden="1"/>
    <col min="10093" max="10093" width="3" style="388" hidden="1"/>
    <col min="10094" max="10333" width="8.5703125" style="388" hidden="1"/>
    <col min="10334" max="10339" width="14.85546875" style="388" hidden="1"/>
    <col min="10340" max="10341" width="15.85546875" style="388" hidden="1"/>
    <col min="10342" max="10347" width="16.140625" style="388" hidden="1"/>
    <col min="10348" max="10348" width="6.140625" style="388" hidden="1"/>
    <col min="10349" max="10349" width="3" style="388" hidden="1"/>
    <col min="10350" max="10589" width="8.5703125" style="388" hidden="1"/>
    <col min="10590" max="10595" width="14.85546875" style="388" hidden="1"/>
    <col min="10596" max="10597" width="15.85546875" style="388" hidden="1"/>
    <col min="10598" max="10603" width="16.140625" style="388" hidden="1"/>
    <col min="10604" max="10604" width="6.140625" style="388" hidden="1"/>
    <col min="10605" max="10605" width="3" style="388" hidden="1"/>
    <col min="10606" max="10845" width="8.5703125" style="388" hidden="1"/>
    <col min="10846" max="10851" width="14.85546875" style="388" hidden="1"/>
    <col min="10852" max="10853" width="15.85546875" style="388" hidden="1"/>
    <col min="10854" max="10859" width="16.140625" style="388" hidden="1"/>
    <col min="10860" max="10860" width="6.140625" style="388" hidden="1"/>
    <col min="10861" max="10861" width="3" style="388" hidden="1"/>
    <col min="10862" max="11101" width="8.5703125" style="388" hidden="1"/>
    <col min="11102" max="11107" width="14.85546875" style="388" hidden="1"/>
    <col min="11108" max="11109" width="15.85546875" style="388" hidden="1"/>
    <col min="11110" max="11115" width="16.140625" style="388" hidden="1"/>
    <col min="11116" max="11116" width="6.140625" style="388" hidden="1"/>
    <col min="11117" max="11117" width="3" style="388" hidden="1"/>
    <col min="11118" max="11357" width="8.5703125" style="388" hidden="1"/>
    <col min="11358" max="11363" width="14.85546875" style="388" hidden="1"/>
    <col min="11364" max="11365" width="15.85546875" style="388" hidden="1"/>
    <col min="11366" max="11371" width="16.140625" style="388" hidden="1"/>
    <col min="11372" max="11372" width="6.140625" style="388" hidden="1"/>
    <col min="11373" max="11373" width="3" style="388" hidden="1"/>
    <col min="11374" max="11613" width="8.5703125" style="388" hidden="1"/>
    <col min="11614" max="11619" width="14.85546875" style="388" hidden="1"/>
    <col min="11620" max="11621" width="15.85546875" style="388" hidden="1"/>
    <col min="11622" max="11627" width="16.140625" style="388" hidden="1"/>
    <col min="11628" max="11628" width="6.140625" style="388" hidden="1"/>
    <col min="11629" max="11629" width="3" style="388" hidden="1"/>
    <col min="11630" max="11869" width="8.5703125" style="388" hidden="1"/>
    <col min="11870" max="11875" width="14.85546875" style="388" hidden="1"/>
    <col min="11876" max="11877" width="15.85546875" style="388" hidden="1"/>
    <col min="11878" max="11883" width="16.140625" style="388" hidden="1"/>
    <col min="11884" max="11884" width="6.140625" style="388" hidden="1"/>
    <col min="11885" max="11885" width="3" style="388" hidden="1"/>
    <col min="11886" max="12125" width="8.5703125" style="388" hidden="1"/>
    <col min="12126" max="12131" width="14.85546875" style="388" hidden="1"/>
    <col min="12132" max="12133" width="15.85546875" style="388" hidden="1"/>
    <col min="12134" max="12139" width="16.140625" style="388" hidden="1"/>
    <col min="12140" max="12140" width="6.140625" style="388" hidden="1"/>
    <col min="12141" max="12141" width="3" style="388" hidden="1"/>
    <col min="12142" max="12381" width="8.5703125" style="388" hidden="1"/>
    <col min="12382" max="12387" width="14.85546875" style="388" hidden="1"/>
    <col min="12388" max="12389" width="15.85546875" style="388" hidden="1"/>
    <col min="12390" max="12395" width="16.140625" style="388" hidden="1"/>
    <col min="12396" max="12396" width="6.140625" style="388" hidden="1"/>
    <col min="12397" max="12397" width="3" style="388" hidden="1"/>
    <col min="12398" max="12637" width="8.5703125" style="388" hidden="1"/>
    <col min="12638" max="12643" width="14.85546875" style="388" hidden="1"/>
    <col min="12644" max="12645" width="15.85546875" style="388" hidden="1"/>
    <col min="12646" max="12651" width="16.140625" style="388" hidden="1"/>
    <col min="12652" max="12652" width="6.140625" style="388" hidden="1"/>
    <col min="12653" max="12653" width="3" style="388" hidden="1"/>
    <col min="12654" max="12893" width="8.5703125" style="388" hidden="1"/>
    <col min="12894" max="12899" width="14.85546875" style="388" hidden="1"/>
    <col min="12900" max="12901" width="15.85546875" style="388" hidden="1"/>
    <col min="12902" max="12907" width="16.140625" style="388" hidden="1"/>
    <col min="12908" max="12908" width="6.140625" style="388" hidden="1"/>
    <col min="12909" max="12909" width="3" style="388" hidden="1"/>
    <col min="12910" max="13149" width="8.5703125" style="388" hidden="1"/>
    <col min="13150" max="13155" width="14.85546875" style="388" hidden="1"/>
    <col min="13156" max="13157" width="15.85546875" style="388" hidden="1"/>
    <col min="13158" max="13163" width="16.140625" style="388" hidden="1"/>
    <col min="13164" max="13164" width="6.140625" style="388" hidden="1"/>
    <col min="13165" max="13165" width="3" style="388" hidden="1"/>
    <col min="13166" max="13405" width="8.5703125" style="388" hidden="1"/>
    <col min="13406" max="13411" width="14.85546875" style="388" hidden="1"/>
    <col min="13412" max="13413" width="15.85546875" style="388" hidden="1"/>
    <col min="13414" max="13419" width="16.140625" style="388" hidden="1"/>
    <col min="13420" max="13420" width="6.140625" style="388" hidden="1"/>
    <col min="13421" max="13421" width="3" style="388" hidden="1"/>
    <col min="13422" max="13661" width="8.5703125" style="388" hidden="1"/>
    <col min="13662" max="13667" width="14.85546875" style="388" hidden="1"/>
    <col min="13668" max="13669" width="15.85546875" style="388" hidden="1"/>
    <col min="13670" max="13675" width="16.140625" style="388" hidden="1"/>
    <col min="13676" max="13676" width="6.140625" style="388" hidden="1"/>
    <col min="13677" max="13677" width="3" style="388" hidden="1"/>
    <col min="13678" max="13917" width="8.5703125" style="388" hidden="1"/>
    <col min="13918" max="13923" width="14.85546875" style="388" hidden="1"/>
    <col min="13924" max="13925" width="15.85546875" style="388" hidden="1"/>
    <col min="13926" max="13931" width="16.140625" style="388" hidden="1"/>
    <col min="13932" max="13932" width="6.140625" style="388" hidden="1"/>
    <col min="13933" max="13933" width="3" style="388" hidden="1"/>
    <col min="13934" max="14173" width="8.5703125" style="388" hidden="1"/>
    <col min="14174" max="14179" width="14.85546875" style="388" hidden="1"/>
    <col min="14180" max="14181" width="15.85546875" style="388" hidden="1"/>
    <col min="14182" max="14187" width="16.140625" style="388" hidden="1"/>
    <col min="14188" max="14188" width="6.140625" style="388" hidden="1"/>
    <col min="14189" max="14189" width="3" style="388" hidden="1"/>
    <col min="14190" max="14429" width="8.5703125" style="388" hidden="1"/>
    <col min="14430" max="14435" width="14.85546875" style="388" hidden="1"/>
    <col min="14436" max="14437" width="15.85546875" style="388" hidden="1"/>
    <col min="14438" max="14443" width="16.140625" style="388" hidden="1"/>
    <col min="14444" max="14444" width="6.140625" style="388" hidden="1"/>
    <col min="14445" max="14445" width="3" style="388" hidden="1"/>
    <col min="14446" max="14685" width="8.5703125" style="388" hidden="1"/>
    <col min="14686" max="14691" width="14.85546875" style="388" hidden="1"/>
    <col min="14692" max="14693" width="15.85546875" style="388" hidden="1"/>
    <col min="14694" max="14699" width="16.140625" style="388" hidden="1"/>
    <col min="14700" max="14700" width="6.140625" style="388" hidden="1"/>
    <col min="14701" max="14701" width="3" style="388" hidden="1"/>
    <col min="14702" max="14941" width="8.5703125" style="388" hidden="1"/>
    <col min="14942" max="14947" width="14.85546875" style="388" hidden="1"/>
    <col min="14948" max="14949" width="15.85546875" style="388" hidden="1"/>
    <col min="14950" max="14955" width="16.140625" style="388" hidden="1"/>
    <col min="14956" max="14956" width="6.140625" style="388" hidden="1"/>
    <col min="14957" max="14957" width="3" style="388" hidden="1"/>
    <col min="14958" max="15197" width="8.5703125" style="388" hidden="1"/>
    <col min="15198" max="15203" width="14.85546875" style="388" hidden="1"/>
    <col min="15204" max="15205" width="15.85546875" style="388" hidden="1"/>
    <col min="15206" max="15211" width="16.140625" style="388" hidden="1"/>
    <col min="15212" max="15212" width="6.140625" style="388" hidden="1"/>
    <col min="15213" max="15213" width="3" style="388" hidden="1"/>
    <col min="15214" max="15453" width="8.5703125" style="388" hidden="1"/>
    <col min="15454" max="15459" width="14.85546875" style="388" hidden="1"/>
    <col min="15460" max="15461" width="15.85546875" style="388" hidden="1"/>
    <col min="15462" max="15467" width="16.140625" style="388" hidden="1"/>
    <col min="15468" max="15468" width="6.140625" style="388" hidden="1"/>
    <col min="15469" max="15469" width="3" style="388" hidden="1"/>
    <col min="15470" max="15709" width="8.5703125" style="388" hidden="1"/>
    <col min="15710" max="15715" width="14.85546875" style="388" hidden="1"/>
    <col min="15716" max="15717" width="15.85546875" style="388" hidden="1"/>
    <col min="15718" max="15723" width="16.140625" style="388" hidden="1"/>
    <col min="15724" max="15724" width="6.140625" style="388" hidden="1"/>
    <col min="15725" max="15725" width="3" style="388" hidden="1"/>
    <col min="15726" max="15965" width="8.5703125" style="388" hidden="1"/>
    <col min="15966" max="15971" width="14.85546875" style="388" hidden="1"/>
    <col min="15972" max="15973" width="15.85546875" style="388" hidden="1"/>
    <col min="15974" max="15979" width="16.140625" style="388" hidden="1"/>
    <col min="15980" max="15980" width="6.140625" style="388" hidden="1"/>
    <col min="15981" max="15981" width="3" style="388" hidden="1"/>
    <col min="15982" max="16221" width="8.5703125" style="388" hidden="1"/>
    <col min="16222" max="16227" width="14.85546875" style="388" hidden="1"/>
    <col min="16228" max="16229" width="15.85546875" style="388" hidden="1"/>
    <col min="16230" max="16235" width="16.140625" style="388" hidden="1"/>
    <col min="16236" max="16236" width="6.140625" style="388" hidden="1"/>
    <col min="16237" max="16237" width="3" style="388" hidden="1"/>
    <col min="16238" max="16384" width="8.57031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588</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588</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589</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590</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10" t="s">
        <v>598</v>
      </c>
      <c r="AO43" s="1311"/>
      <c r="AP43" s="1311"/>
      <c r="AQ43" s="1311"/>
      <c r="AR43" s="1311"/>
      <c r="AS43" s="1311"/>
      <c r="AT43" s="1311"/>
      <c r="AU43" s="1311"/>
      <c r="AV43" s="1311"/>
      <c r="AW43" s="1311"/>
      <c r="AX43" s="1311"/>
      <c r="AY43" s="1311"/>
      <c r="AZ43" s="1311"/>
      <c r="BA43" s="1311"/>
      <c r="BB43" s="1311"/>
      <c r="BC43" s="1311"/>
      <c r="BD43" s="1311"/>
      <c r="BE43" s="1311"/>
      <c r="BF43" s="1311"/>
      <c r="BG43" s="1311"/>
      <c r="BH43" s="1311"/>
      <c r="BI43" s="1311"/>
      <c r="BJ43" s="1311"/>
      <c r="BK43" s="1311"/>
      <c r="BL43" s="1311"/>
      <c r="BM43" s="1311"/>
      <c r="BN43" s="1311"/>
      <c r="BO43" s="1311"/>
      <c r="BP43" s="1311"/>
      <c r="BQ43" s="1311"/>
      <c r="BR43" s="1311"/>
      <c r="BS43" s="1311"/>
      <c r="BT43" s="1311"/>
      <c r="BU43" s="1311"/>
      <c r="BV43" s="1311"/>
      <c r="BW43" s="1311"/>
      <c r="BX43" s="1311"/>
      <c r="BY43" s="1311"/>
      <c r="BZ43" s="1311"/>
      <c r="CA43" s="1311"/>
      <c r="CB43" s="1311"/>
      <c r="CC43" s="1311"/>
      <c r="CD43" s="1311"/>
      <c r="CE43" s="1311"/>
      <c r="CF43" s="1311"/>
      <c r="CG43" s="1311"/>
      <c r="CH43" s="1311"/>
      <c r="CI43" s="1311"/>
      <c r="CJ43" s="1311"/>
      <c r="CK43" s="1311"/>
      <c r="CL43" s="1311"/>
      <c r="CM43" s="1311"/>
      <c r="CN43" s="1311"/>
      <c r="CO43" s="1311"/>
      <c r="CP43" s="1311"/>
      <c r="CQ43" s="1311"/>
      <c r="CR43" s="1311"/>
      <c r="CS43" s="1311"/>
      <c r="CT43" s="1311"/>
      <c r="CU43" s="1311"/>
      <c r="CV43" s="1311"/>
      <c r="CW43" s="1311"/>
      <c r="CX43" s="1311"/>
      <c r="CY43" s="1311"/>
      <c r="CZ43" s="1311"/>
      <c r="DA43" s="1311"/>
      <c r="DB43" s="1311"/>
      <c r="DC43" s="1312"/>
    </row>
    <row r="44" spans="2:109" x14ac:dyDescent="0.15">
      <c r="B44" s="395"/>
      <c r="AN44" s="1313"/>
      <c r="AO44" s="1314"/>
      <c r="AP44" s="1314"/>
      <c r="AQ44" s="1314"/>
      <c r="AR44" s="1314"/>
      <c r="AS44" s="1314"/>
      <c r="AT44" s="1314"/>
      <c r="AU44" s="1314"/>
      <c r="AV44" s="1314"/>
      <c r="AW44" s="1314"/>
      <c r="AX44" s="1314"/>
      <c r="AY44" s="1314"/>
      <c r="AZ44" s="1314"/>
      <c r="BA44" s="1314"/>
      <c r="BB44" s="1314"/>
      <c r="BC44" s="1314"/>
      <c r="BD44" s="1314"/>
      <c r="BE44" s="1314"/>
      <c r="BF44" s="1314"/>
      <c r="BG44" s="1314"/>
      <c r="BH44" s="1314"/>
      <c r="BI44" s="1314"/>
      <c r="BJ44" s="1314"/>
      <c r="BK44" s="1314"/>
      <c r="BL44" s="1314"/>
      <c r="BM44" s="1314"/>
      <c r="BN44" s="1314"/>
      <c r="BO44" s="1314"/>
      <c r="BP44" s="1314"/>
      <c r="BQ44" s="1314"/>
      <c r="BR44" s="1314"/>
      <c r="BS44" s="1314"/>
      <c r="BT44" s="1314"/>
      <c r="BU44" s="1314"/>
      <c r="BV44" s="1314"/>
      <c r="BW44" s="1314"/>
      <c r="BX44" s="1314"/>
      <c r="BY44" s="1314"/>
      <c r="BZ44" s="1314"/>
      <c r="CA44" s="1314"/>
      <c r="CB44" s="1314"/>
      <c r="CC44" s="1314"/>
      <c r="CD44" s="1314"/>
      <c r="CE44" s="1314"/>
      <c r="CF44" s="1314"/>
      <c r="CG44" s="1314"/>
      <c r="CH44" s="1314"/>
      <c r="CI44" s="1314"/>
      <c r="CJ44" s="1314"/>
      <c r="CK44" s="1314"/>
      <c r="CL44" s="1314"/>
      <c r="CM44" s="1314"/>
      <c r="CN44" s="1314"/>
      <c r="CO44" s="1314"/>
      <c r="CP44" s="1314"/>
      <c r="CQ44" s="1314"/>
      <c r="CR44" s="1314"/>
      <c r="CS44" s="1314"/>
      <c r="CT44" s="1314"/>
      <c r="CU44" s="1314"/>
      <c r="CV44" s="1314"/>
      <c r="CW44" s="1314"/>
      <c r="CX44" s="1314"/>
      <c r="CY44" s="1314"/>
      <c r="CZ44" s="1314"/>
      <c r="DA44" s="1314"/>
      <c r="DB44" s="1314"/>
      <c r="DC44" s="1315"/>
    </row>
    <row r="45" spans="2:109" x14ac:dyDescent="0.15">
      <c r="B45" s="395"/>
      <c r="AN45" s="1313"/>
      <c r="AO45" s="1314"/>
      <c r="AP45" s="1314"/>
      <c r="AQ45" s="1314"/>
      <c r="AR45" s="1314"/>
      <c r="AS45" s="1314"/>
      <c r="AT45" s="1314"/>
      <c r="AU45" s="1314"/>
      <c r="AV45" s="1314"/>
      <c r="AW45" s="1314"/>
      <c r="AX45" s="1314"/>
      <c r="AY45" s="1314"/>
      <c r="AZ45" s="1314"/>
      <c r="BA45" s="1314"/>
      <c r="BB45" s="1314"/>
      <c r="BC45" s="1314"/>
      <c r="BD45" s="1314"/>
      <c r="BE45" s="1314"/>
      <c r="BF45" s="1314"/>
      <c r="BG45" s="1314"/>
      <c r="BH45" s="1314"/>
      <c r="BI45" s="1314"/>
      <c r="BJ45" s="1314"/>
      <c r="BK45" s="1314"/>
      <c r="BL45" s="1314"/>
      <c r="BM45" s="1314"/>
      <c r="BN45" s="1314"/>
      <c r="BO45" s="1314"/>
      <c r="BP45" s="1314"/>
      <c r="BQ45" s="1314"/>
      <c r="BR45" s="1314"/>
      <c r="BS45" s="1314"/>
      <c r="BT45" s="1314"/>
      <c r="BU45" s="1314"/>
      <c r="BV45" s="1314"/>
      <c r="BW45" s="1314"/>
      <c r="BX45" s="1314"/>
      <c r="BY45" s="1314"/>
      <c r="BZ45" s="1314"/>
      <c r="CA45" s="1314"/>
      <c r="CB45" s="1314"/>
      <c r="CC45" s="1314"/>
      <c r="CD45" s="1314"/>
      <c r="CE45" s="1314"/>
      <c r="CF45" s="1314"/>
      <c r="CG45" s="1314"/>
      <c r="CH45" s="1314"/>
      <c r="CI45" s="1314"/>
      <c r="CJ45" s="1314"/>
      <c r="CK45" s="1314"/>
      <c r="CL45" s="1314"/>
      <c r="CM45" s="1314"/>
      <c r="CN45" s="1314"/>
      <c r="CO45" s="1314"/>
      <c r="CP45" s="1314"/>
      <c r="CQ45" s="1314"/>
      <c r="CR45" s="1314"/>
      <c r="CS45" s="1314"/>
      <c r="CT45" s="1314"/>
      <c r="CU45" s="1314"/>
      <c r="CV45" s="1314"/>
      <c r="CW45" s="1314"/>
      <c r="CX45" s="1314"/>
      <c r="CY45" s="1314"/>
      <c r="CZ45" s="1314"/>
      <c r="DA45" s="1314"/>
      <c r="DB45" s="1314"/>
      <c r="DC45" s="1315"/>
    </row>
    <row r="46" spans="2:109" x14ac:dyDescent="0.15">
      <c r="B46" s="395"/>
      <c r="AN46" s="1313"/>
      <c r="AO46" s="1314"/>
      <c r="AP46" s="1314"/>
      <c r="AQ46" s="1314"/>
      <c r="AR46" s="1314"/>
      <c r="AS46" s="1314"/>
      <c r="AT46" s="1314"/>
      <c r="AU46" s="1314"/>
      <c r="AV46" s="1314"/>
      <c r="AW46" s="1314"/>
      <c r="AX46" s="1314"/>
      <c r="AY46" s="1314"/>
      <c r="AZ46" s="1314"/>
      <c r="BA46" s="1314"/>
      <c r="BB46" s="1314"/>
      <c r="BC46" s="1314"/>
      <c r="BD46" s="1314"/>
      <c r="BE46" s="1314"/>
      <c r="BF46" s="1314"/>
      <c r="BG46" s="1314"/>
      <c r="BH46" s="1314"/>
      <c r="BI46" s="1314"/>
      <c r="BJ46" s="1314"/>
      <c r="BK46" s="1314"/>
      <c r="BL46" s="1314"/>
      <c r="BM46" s="1314"/>
      <c r="BN46" s="1314"/>
      <c r="BO46" s="1314"/>
      <c r="BP46" s="1314"/>
      <c r="BQ46" s="1314"/>
      <c r="BR46" s="1314"/>
      <c r="BS46" s="1314"/>
      <c r="BT46" s="1314"/>
      <c r="BU46" s="1314"/>
      <c r="BV46" s="1314"/>
      <c r="BW46" s="1314"/>
      <c r="BX46" s="1314"/>
      <c r="BY46" s="1314"/>
      <c r="BZ46" s="1314"/>
      <c r="CA46" s="1314"/>
      <c r="CB46" s="1314"/>
      <c r="CC46" s="1314"/>
      <c r="CD46" s="1314"/>
      <c r="CE46" s="1314"/>
      <c r="CF46" s="1314"/>
      <c r="CG46" s="1314"/>
      <c r="CH46" s="1314"/>
      <c r="CI46" s="1314"/>
      <c r="CJ46" s="1314"/>
      <c r="CK46" s="1314"/>
      <c r="CL46" s="1314"/>
      <c r="CM46" s="1314"/>
      <c r="CN46" s="1314"/>
      <c r="CO46" s="1314"/>
      <c r="CP46" s="1314"/>
      <c r="CQ46" s="1314"/>
      <c r="CR46" s="1314"/>
      <c r="CS46" s="1314"/>
      <c r="CT46" s="1314"/>
      <c r="CU46" s="1314"/>
      <c r="CV46" s="1314"/>
      <c r="CW46" s="1314"/>
      <c r="CX46" s="1314"/>
      <c r="CY46" s="1314"/>
      <c r="CZ46" s="1314"/>
      <c r="DA46" s="1314"/>
      <c r="DB46" s="1314"/>
      <c r="DC46" s="1315"/>
    </row>
    <row r="47" spans="2:109" x14ac:dyDescent="0.15">
      <c r="B47" s="395"/>
      <c r="AN47" s="1316"/>
      <c r="AO47" s="1317"/>
      <c r="AP47" s="1317"/>
      <c r="AQ47" s="1317"/>
      <c r="AR47" s="1317"/>
      <c r="AS47" s="1317"/>
      <c r="AT47" s="1317"/>
      <c r="AU47" s="1317"/>
      <c r="AV47" s="1317"/>
      <c r="AW47" s="1317"/>
      <c r="AX47" s="1317"/>
      <c r="AY47" s="1317"/>
      <c r="AZ47" s="1317"/>
      <c r="BA47" s="1317"/>
      <c r="BB47" s="1317"/>
      <c r="BC47" s="1317"/>
      <c r="BD47" s="1317"/>
      <c r="BE47" s="1317"/>
      <c r="BF47" s="1317"/>
      <c r="BG47" s="1317"/>
      <c r="BH47" s="1317"/>
      <c r="BI47" s="1317"/>
      <c r="BJ47" s="1317"/>
      <c r="BK47" s="1317"/>
      <c r="BL47" s="1317"/>
      <c r="BM47" s="1317"/>
      <c r="BN47" s="1317"/>
      <c r="BO47" s="1317"/>
      <c r="BP47" s="1317"/>
      <c r="BQ47" s="1317"/>
      <c r="BR47" s="1317"/>
      <c r="BS47" s="1317"/>
      <c r="BT47" s="1317"/>
      <c r="BU47" s="1317"/>
      <c r="BV47" s="1317"/>
      <c r="BW47" s="1317"/>
      <c r="BX47" s="1317"/>
      <c r="BY47" s="1317"/>
      <c r="BZ47" s="1317"/>
      <c r="CA47" s="1317"/>
      <c r="CB47" s="1317"/>
      <c r="CC47" s="1317"/>
      <c r="CD47" s="1317"/>
      <c r="CE47" s="1317"/>
      <c r="CF47" s="1317"/>
      <c r="CG47" s="1317"/>
      <c r="CH47" s="1317"/>
      <c r="CI47" s="1317"/>
      <c r="CJ47" s="1317"/>
      <c r="CK47" s="1317"/>
      <c r="CL47" s="1317"/>
      <c r="CM47" s="1317"/>
      <c r="CN47" s="1317"/>
      <c r="CO47" s="1317"/>
      <c r="CP47" s="1317"/>
      <c r="CQ47" s="1317"/>
      <c r="CR47" s="1317"/>
      <c r="CS47" s="1317"/>
      <c r="CT47" s="1317"/>
      <c r="CU47" s="1317"/>
      <c r="CV47" s="1317"/>
      <c r="CW47" s="1317"/>
      <c r="CX47" s="1317"/>
      <c r="CY47" s="1317"/>
      <c r="CZ47" s="1317"/>
      <c r="DA47" s="1317"/>
      <c r="DB47" s="1317"/>
      <c r="DC47" s="1318"/>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591</v>
      </c>
    </row>
    <row r="50" spans="1:109" x14ac:dyDescent="0.15">
      <c r="B50" s="395"/>
      <c r="G50" s="1319"/>
      <c r="H50" s="1319"/>
      <c r="I50" s="1319"/>
      <c r="J50" s="1319"/>
      <c r="K50" s="405"/>
      <c r="L50" s="405"/>
      <c r="M50" s="406"/>
      <c r="N50" s="406"/>
      <c r="AN50" s="1320"/>
      <c r="AO50" s="1321"/>
      <c r="AP50" s="1321"/>
      <c r="AQ50" s="1321"/>
      <c r="AR50" s="1321"/>
      <c r="AS50" s="1321"/>
      <c r="AT50" s="1321"/>
      <c r="AU50" s="1321"/>
      <c r="AV50" s="1321"/>
      <c r="AW50" s="1321"/>
      <c r="AX50" s="1321"/>
      <c r="AY50" s="1321"/>
      <c r="AZ50" s="1321"/>
      <c r="BA50" s="1321"/>
      <c r="BB50" s="1321"/>
      <c r="BC50" s="1321"/>
      <c r="BD50" s="1321"/>
      <c r="BE50" s="1321"/>
      <c r="BF50" s="1321"/>
      <c r="BG50" s="1321"/>
      <c r="BH50" s="1321"/>
      <c r="BI50" s="1321"/>
      <c r="BJ50" s="1321"/>
      <c r="BK50" s="1321"/>
      <c r="BL50" s="1321"/>
      <c r="BM50" s="1321"/>
      <c r="BN50" s="1321"/>
      <c r="BO50" s="1322"/>
      <c r="BP50" s="1323" t="s">
        <v>548</v>
      </c>
      <c r="BQ50" s="1323"/>
      <c r="BR50" s="1323"/>
      <c r="BS50" s="1323"/>
      <c r="BT50" s="1323"/>
      <c r="BU50" s="1323"/>
      <c r="BV50" s="1323"/>
      <c r="BW50" s="1323"/>
      <c r="BX50" s="1323" t="s">
        <v>549</v>
      </c>
      <c r="BY50" s="1323"/>
      <c r="BZ50" s="1323"/>
      <c r="CA50" s="1323"/>
      <c r="CB50" s="1323"/>
      <c r="CC50" s="1323"/>
      <c r="CD50" s="1323"/>
      <c r="CE50" s="1323"/>
      <c r="CF50" s="1323" t="s">
        <v>550</v>
      </c>
      <c r="CG50" s="1323"/>
      <c r="CH50" s="1323"/>
      <c r="CI50" s="1323"/>
      <c r="CJ50" s="1323"/>
      <c r="CK50" s="1323"/>
      <c r="CL50" s="1323"/>
      <c r="CM50" s="1323"/>
      <c r="CN50" s="1323" t="s">
        <v>551</v>
      </c>
      <c r="CO50" s="1323"/>
      <c r="CP50" s="1323"/>
      <c r="CQ50" s="1323"/>
      <c r="CR50" s="1323"/>
      <c r="CS50" s="1323"/>
      <c r="CT50" s="1323"/>
      <c r="CU50" s="1323"/>
      <c r="CV50" s="1323" t="s">
        <v>552</v>
      </c>
      <c r="CW50" s="1323"/>
      <c r="CX50" s="1323"/>
      <c r="CY50" s="1323"/>
      <c r="CZ50" s="1323"/>
      <c r="DA50" s="1323"/>
      <c r="DB50" s="1323"/>
      <c r="DC50" s="1323"/>
    </row>
    <row r="51" spans="1:109" ht="13.5" customHeight="1" x14ac:dyDescent="0.15">
      <c r="B51" s="395"/>
      <c r="G51" s="1324"/>
      <c r="H51" s="1324"/>
      <c r="I51" s="1328"/>
      <c r="J51" s="1328"/>
      <c r="K51" s="1325"/>
      <c r="L51" s="1325"/>
      <c r="M51" s="1325"/>
      <c r="N51" s="1325"/>
      <c r="AM51" s="404"/>
      <c r="AN51" s="1326" t="s">
        <v>592</v>
      </c>
      <c r="AO51" s="1326"/>
      <c r="AP51" s="1326"/>
      <c r="AQ51" s="1326"/>
      <c r="AR51" s="1326"/>
      <c r="AS51" s="1326"/>
      <c r="AT51" s="1326"/>
      <c r="AU51" s="1326"/>
      <c r="AV51" s="1326"/>
      <c r="AW51" s="1326"/>
      <c r="AX51" s="1326"/>
      <c r="AY51" s="1326"/>
      <c r="AZ51" s="1326"/>
      <c r="BA51" s="1326"/>
      <c r="BB51" s="1326" t="s">
        <v>593</v>
      </c>
      <c r="BC51" s="1326"/>
      <c r="BD51" s="1326"/>
      <c r="BE51" s="1326"/>
      <c r="BF51" s="1326"/>
      <c r="BG51" s="1326"/>
      <c r="BH51" s="1326"/>
      <c r="BI51" s="1326"/>
      <c r="BJ51" s="1326"/>
      <c r="BK51" s="1326"/>
      <c r="BL51" s="1326"/>
      <c r="BM51" s="1326"/>
      <c r="BN51" s="1326"/>
      <c r="BO51" s="1326"/>
      <c r="BP51" s="1327"/>
      <c r="BQ51" s="1309"/>
      <c r="BR51" s="1309"/>
      <c r="BS51" s="1309"/>
      <c r="BT51" s="1309"/>
      <c r="BU51" s="1309"/>
      <c r="BV51" s="1309"/>
      <c r="BW51" s="1309"/>
      <c r="BX51" s="1309">
        <v>25.1</v>
      </c>
      <c r="BY51" s="1309"/>
      <c r="BZ51" s="1309"/>
      <c r="CA51" s="1309"/>
      <c r="CB51" s="1309"/>
      <c r="CC51" s="1309"/>
      <c r="CD51" s="1309"/>
      <c r="CE51" s="1309"/>
      <c r="CF51" s="1309">
        <v>19.2</v>
      </c>
      <c r="CG51" s="1309"/>
      <c r="CH51" s="1309"/>
      <c r="CI51" s="1309"/>
      <c r="CJ51" s="1309"/>
      <c r="CK51" s="1309"/>
      <c r="CL51" s="1309"/>
      <c r="CM51" s="1309"/>
      <c r="CN51" s="1309">
        <v>12.2</v>
      </c>
      <c r="CO51" s="1309"/>
      <c r="CP51" s="1309"/>
      <c r="CQ51" s="1309"/>
      <c r="CR51" s="1309"/>
      <c r="CS51" s="1309"/>
      <c r="CT51" s="1309"/>
      <c r="CU51" s="1309"/>
      <c r="CV51" s="1309">
        <v>15.9</v>
      </c>
      <c r="CW51" s="1309"/>
      <c r="CX51" s="1309"/>
      <c r="CY51" s="1309"/>
      <c r="CZ51" s="1309"/>
      <c r="DA51" s="1309"/>
      <c r="DB51" s="1309"/>
      <c r="DC51" s="1309"/>
    </row>
    <row r="52" spans="1:109" x14ac:dyDescent="0.15">
      <c r="B52" s="395"/>
      <c r="G52" s="1324"/>
      <c r="H52" s="1324"/>
      <c r="I52" s="1328"/>
      <c r="J52" s="1328"/>
      <c r="K52" s="1325"/>
      <c r="L52" s="1325"/>
      <c r="M52" s="1325"/>
      <c r="N52" s="1325"/>
      <c r="AM52" s="404"/>
      <c r="AN52" s="1326"/>
      <c r="AO52" s="1326"/>
      <c r="AP52" s="1326"/>
      <c r="AQ52" s="1326"/>
      <c r="AR52" s="1326"/>
      <c r="AS52" s="1326"/>
      <c r="AT52" s="1326"/>
      <c r="AU52" s="1326"/>
      <c r="AV52" s="1326"/>
      <c r="AW52" s="1326"/>
      <c r="AX52" s="1326"/>
      <c r="AY52" s="1326"/>
      <c r="AZ52" s="1326"/>
      <c r="BA52" s="1326"/>
      <c r="BB52" s="1326"/>
      <c r="BC52" s="1326"/>
      <c r="BD52" s="1326"/>
      <c r="BE52" s="1326"/>
      <c r="BF52" s="1326"/>
      <c r="BG52" s="1326"/>
      <c r="BH52" s="1326"/>
      <c r="BI52" s="1326"/>
      <c r="BJ52" s="1326"/>
      <c r="BK52" s="1326"/>
      <c r="BL52" s="1326"/>
      <c r="BM52" s="1326"/>
      <c r="BN52" s="1326"/>
      <c r="BO52" s="1326"/>
      <c r="BP52" s="1309"/>
      <c r="BQ52" s="1309"/>
      <c r="BR52" s="1309"/>
      <c r="BS52" s="1309"/>
      <c r="BT52" s="1309"/>
      <c r="BU52" s="1309"/>
      <c r="BV52" s="1309"/>
      <c r="BW52" s="1309"/>
      <c r="BX52" s="1309"/>
      <c r="BY52" s="1309"/>
      <c r="BZ52" s="1309"/>
      <c r="CA52" s="1309"/>
      <c r="CB52" s="1309"/>
      <c r="CC52" s="1309"/>
      <c r="CD52" s="1309"/>
      <c r="CE52" s="1309"/>
      <c r="CF52" s="1309"/>
      <c r="CG52" s="1309"/>
      <c r="CH52" s="1309"/>
      <c r="CI52" s="1309"/>
      <c r="CJ52" s="1309"/>
      <c r="CK52" s="1309"/>
      <c r="CL52" s="1309"/>
      <c r="CM52" s="1309"/>
      <c r="CN52" s="1309"/>
      <c r="CO52" s="1309"/>
      <c r="CP52" s="1309"/>
      <c r="CQ52" s="1309"/>
      <c r="CR52" s="1309"/>
      <c r="CS52" s="1309"/>
      <c r="CT52" s="1309"/>
      <c r="CU52" s="1309"/>
      <c r="CV52" s="1309"/>
      <c r="CW52" s="1309"/>
      <c r="CX52" s="1309"/>
      <c r="CY52" s="1309"/>
      <c r="CZ52" s="1309"/>
      <c r="DA52" s="1309"/>
      <c r="DB52" s="1309"/>
      <c r="DC52" s="1309"/>
    </row>
    <row r="53" spans="1:109" x14ac:dyDescent="0.15">
      <c r="A53" s="403"/>
      <c r="B53" s="395"/>
      <c r="G53" s="1324"/>
      <c r="H53" s="1324"/>
      <c r="I53" s="1319"/>
      <c r="J53" s="1319"/>
      <c r="K53" s="1325"/>
      <c r="L53" s="1325"/>
      <c r="M53" s="1325"/>
      <c r="N53" s="1325"/>
      <c r="AM53" s="404"/>
      <c r="AN53" s="1326"/>
      <c r="AO53" s="1326"/>
      <c r="AP53" s="1326"/>
      <c r="AQ53" s="1326"/>
      <c r="AR53" s="1326"/>
      <c r="AS53" s="1326"/>
      <c r="AT53" s="1326"/>
      <c r="AU53" s="1326"/>
      <c r="AV53" s="1326"/>
      <c r="AW53" s="1326"/>
      <c r="AX53" s="1326"/>
      <c r="AY53" s="1326"/>
      <c r="AZ53" s="1326"/>
      <c r="BA53" s="1326"/>
      <c r="BB53" s="1326" t="s">
        <v>594</v>
      </c>
      <c r="BC53" s="1326"/>
      <c r="BD53" s="1326"/>
      <c r="BE53" s="1326"/>
      <c r="BF53" s="1326"/>
      <c r="BG53" s="1326"/>
      <c r="BH53" s="1326"/>
      <c r="BI53" s="1326"/>
      <c r="BJ53" s="1326"/>
      <c r="BK53" s="1326"/>
      <c r="BL53" s="1326"/>
      <c r="BM53" s="1326"/>
      <c r="BN53" s="1326"/>
      <c r="BO53" s="1326"/>
      <c r="BP53" s="1327"/>
      <c r="BQ53" s="1309"/>
      <c r="BR53" s="1309"/>
      <c r="BS53" s="1309"/>
      <c r="BT53" s="1309"/>
      <c r="BU53" s="1309"/>
      <c r="BV53" s="1309"/>
      <c r="BW53" s="1309"/>
      <c r="BX53" s="1309">
        <v>57.9</v>
      </c>
      <c r="BY53" s="1309"/>
      <c r="BZ53" s="1309"/>
      <c r="CA53" s="1309"/>
      <c r="CB53" s="1309"/>
      <c r="CC53" s="1309"/>
      <c r="CD53" s="1309"/>
      <c r="CE53" s="1309"/>
      <c r="CF53" s="1309">
        <v>59.5</v>
      </c>
      <c r="CG53" s="1309"/>
      <c r="CH53" s="1309"/>
      <c r="CI53" s="1309"/>
      <c r="CJ53" s="1309"/>
      <c r="CK53" s="1309"/>
      <c r="CL53" s="1309"/>
      <c r="CM53" s="1309"/>
      <c r="CN53" s="1309">
        <v>61</v>
      </c>
      <c r="CO53" s="1309"/>
      <c r="CP53" s="1309"/>
      <c r="CQ53" s="1309"/>
      <c r="CR53" s="1309"/>
      <c r="CS53" s="1309"/>
      <c r="CT53" s="1309"/>
      <c r="CU53" s="1309"/>
      <c r="CV53" s="1309">
        <v>62.2</v>
      </c>
      <c r="CW53" s="1309"/>
      <c r="CX53" s="1309"/>
      <c r="CY53" s="1309"/>
      <c r="CZ53" s="1309"/>
      <c r="DA53" s="1309"/>
      <c r="DB53" s="1309"/>
      <c r="DC53" s="1309"/>
    </row>
    <row r="54" spans="1:109" x14ac:dyDescent="0.15">
      <c r="A54" s="403"/>
      <c r="B54" s="395"/>
      <c r="G54" s="1324"/>
      <c r="H54" s="1324"/>
      <c r="I54" s="1319"/>
      <c r="J54" s="1319"/>
      <c r="K54" s="1325"/>
      <c r="L54" s="1325"/>
      <c r="M54" s="1325"/>
      <c r="N54" s="1325"/>
      <c r="AM54" s="404"/>
      <c r="AN54" s="1326"/>
      <c r="AO54" s="1326"/>
      <c r="AP54" s="1326"/>
      <c r="AQ54" s="1326"/>
      <c r="AR54" s="1326"/>
      <c r="AS54" s="1326"/>
      <c r="AT54" s="1326"/>
      <c r="AU54" s="1326"/>
      <c r="AV54" s="1326"/>
      <c r="AW54" s="1326"/>
      <c r="AX54" s="1326"/>
      <c r="AY54" s="1326"/>
      <c r="AZ54" s="1326"/>
      <c r="BA54" s="1326"/>
      <c r="BB54" s="1326"/>
      <c r="BC54" s="1326"/>
      <c r="BD54" s="1326"/>
      <c r="BE54" s="1326"/>
      <c r="BF54" s="1326"/>
      <c r="BG54" s="1326"/>
      <c r="BH54" s="1326"/>
      <c r="BI54" s="1326"/>
      <c r="BJ54" s="1326"/>
      <c r="BK54" s="1326"/>
      <c r="BL54" s="1326"/>
      <c r="BM54" s="1326"/>
      <c r="BN54" s="1326"/>
      <c r="BO54" s="1326"/>
      <c r="BP54" s="1309"/>
      <c r="BQ54" s="1309"/>
      <c r="BR54" s="1309"/>
      <c r="BS54" s="1309"/>
      <c r="BT54" s="1309"/>
      <c r="BU54" s="1309"/>
      <c r="BV54" s="1309"/>
      <c r="BW54" s="1309"/>
      <c r="BX54" s="1309"/>
      <c r="BY54" s="1309"/>
      <c r="BZ54" s="1309"/>
      <c r="CA54" s="1309"/>
      <c r="CB54" s="1309"/>
      <c r="CC54" s="1309"/>
      <c r="CD54" s="1309"/>
      <c r="CE54" s="1309"/>
      <c r="CF54" s="1309"/>
      <c r="CG54" s="1309"/>
      <c r="CH54" s="1309"/>
      <c r="CI54" s="1309"/>
      <c r="CJ54" s="1309"/>
      <c r="CK54" s="1309"/>
      <c r="CL54" s="1309"/>
      <c r="CM54" s="1309"/>
      <c r="CN54" s="1309"/>
      <c r="CO54" s="1309"/>
      <c r="CP54" s="1309"/>
      <c r="CQ54" s="1309"/>
      <c r="CR54" s="1309"/>
      <c r="CS54" s="1309"/>
      <c r="CT54" s="1309"/>
      <c r="CU54" s="1309"/>
      <c r="CV54" s="1309"/>
      <c r="CW54" s="1309"/>
      <c r="CX54" s="1309"/>
      <c r="CY54" s="1309"/>
      <c r="CZ54" s="1309"/>
      <c r="DA54" s="1309"/>
      <c r="DB54" s="1309"/>
      <c r="DC54" s="1309"/>
    </row>
    <row r="55" spans="1:109" x14ac:dyDescent="0.15">
      <c r="A55" s="403"/>
      <c r="B55" s="395"/>
      <c r="G55" s="1319"/>
      <c r="H55" s="1319"/>
      <c r="I55" s="1319"/>
      <c r="J55" s="1319"/>
      <c r="K55" s="1325"/>
      <c r="L55" s="1325"/>
      <c r="M55" s="1325"/>
      <c r="N55" s="1325"/>
      <c r="AN55" s="1323" t="s">
        <v>595</v>
      </c>
      <c r="AO55" s="1323"/>
      <c r="AP55" s="1323"/>
      <c r="AQ55" s="1323"/>
      <c r="AR55" s="1323"/>
      <c r="AS55" s="1323"/>
      <c r="AT55" s="1323"/>
      <c r="AU55" s="1323"/>
      <c r="AV55" s="1323"/>
      <c r="AW55" s="1323"/>
      <c r="AX55" s="1323"/>
      <c r="AY55" s="1323"/>
      <c r="AZ55" s="1323"/>
      <c r="BA55" s="1323"/>
      <c r="BB55" s="1326" t="s">
        <v>593</v>
      </c>
      <c r="BC55" s="1326"/>
      <c r="BD55" s="1326"/>
      <c r="BE55" s="1326"/>
      <c r="BF55" s="1326"/>
      <c r="BG55" s="1326"/>
      <c r="BH55" s="1326"/>
      <c r="BI55" s="1326"/>
      <c r="BJ55" s="1326"/>
      <c r="BK55" s="1326"/>
      <c r="BL55" s="1326"/>
      <c r="BM55" s="1326"/>
      <c r="BN55" s="1326"/>
      <c r="BO55" s="1326"/>
      <c r="BP55" s="1327"/>
      <c r="BQ55" s="1309"/>
      <c r="BR55" s="1309"/>
      <c r="BS55" s="1309"/>
      <c r="BT55" s="1309"/>
      <c r="BU55" s="1309"/>
      <c r="BV55" s="1309"/>
      <c r="BW55" s="1309"/>
      <c r="BX55" s="1309">
        <v>32.5</v>
      </c>
      <c r="BY55" s="1309"/>
      <c r="BZ55" s="1309"/>
      <c r="CA55" s="1309"/>
      <c r="CB55" s="1309"/>
      <c r="CC55" s="1309"/>
      <c r="CD55" s="1309"/>
      <c r="CE55" s="1309"/>
      <c r="CF55" s="1309">
        <v>30.2</v>
      </c>
      <c r="CG55" s="1309"/>
      <c r="CH55" s="1309"/>
      <c r="CI55" s="1309"/>
      <c r="CJ55" s="1309"/>
      <c r="CK55" s="1309"/>
      <c r="CL55" s="1309"/>
      <c r="CM55" s="1309"/>
      <c r="CN55" s="1309">
        <v>25.4</v>
      </c>
      <c r="CO55" s="1309"/>
      <c r="CP55" s="1309"/>
      <c r="CQ55" s="1309"/>
      <c r="CR55" s="1309"/>
      <c r="CS55" s="1309"/>
      <c r="CT55" s="1309"/>
      <c r="CU55" s="1309"/>
      <c r="CV55" s="1309">
        <v>22.9</v>
      </c>
      <c r="CW55" s="1309"/>
      <c r="CX55" s="1309"/>
      <c r="CY55" s="1309"/>
      <c r="CZ55" s="1309"/>
      <c r="DA55" s="1309"/>
      <c r="DB55" s="1309"/>
      <c r="DC55" s="1309"/>
    </row>
    <row r="56" spans="1:109" x14ac:dyDescent="0.15">
      <c r="A56" s="403"/>
      <c r="B56" s="395"/>
      <c r="G56" s="1319"/>
      <c r="H56" s="1319"/>
      <c r="I56" s="1319"/>
      <c r="J56" s="1319"/>
      <c r="K56" s="1325"/>
      <c r="L56" s="1325"/>
      <c r="M56" s="1325"/>
      <c r="N56" s="1325"/>
      <c r="AN56" s="1323"/>
      <c r="AO56" s="1323"/>
      <c r="AP56" s="1323"/>
      <c r="AQ56" s="1323"/>
      <c r="AR56" s="1323"/>
      <c r="AS56" s="1323"/>
      <c r="AT56" s="1323"/>
      <c r="AU56" s="1323"/>
      <c r="AV56" s="1323"/>
      <c r="AW56" s="1323"/>
      <c r="AX56" s="1323"/>
      <c r="AY56" s="1323"/>
      <c r="AZ56" s="1323"/>
      <c r="BA56" s="1323"/>
      <c r="BB56" s="1326"/>
      <c r="BC56" s="1326"/>
      <c r="BD56" s="1326"/>
      <c r="BE56" s="1326"/>
      <c r="BF56" s="1326"/>
      <c r="BG56" s="1326"/>
      <c r="BH56" s="1326"/>
      <c r="BI56" s="1326"/>
      <c r="BJ56" s="1326"/>
      <c r="BK56" s="1326"/>
      <c r="BL56" s="1326"/>
      <c r="BM56" s="1326"/>
      <c r="BN56" s="1326"/>
      <c r="BO56" s="1326"/>
      <c r="BP56" s="1309"/>
      <c r="BQ56" s="1309"/>
      <c r="BR56" s="1309"/>
      <c r="BS56" s="1309"/>
      <c r="BT56" s="1309"/>
      <c r="BU56" s="1309"/>
      <c r="BV56" s="1309"/>
      <c r="BW56" s="1309"/>
      <c r="BX56" s="1309"/>
      <c r="BY56" s="1309"/>
      <c r="BZ56" s="1309"/>
      <c r="CA56" s="1309"/>
      <c r="CB56" s="1309"/>
      <c r="CC56" s="1309"/>
      <c r="CD56" s="1309"/>
      <c r="CE56" s="1309"/>
      <c r="CF56" s="1309"/>
      <c r="CG56" s="1309"/>
      <c r="CH56" s="1309"/>
      <c r="CI56" s="1309"/>
      <c r="CJ56" s="1309"/>
      <c r="CK56" s="1309"/>
      <c r="CL56" s="1309"/>
      <c r="CM56" s="1309"/>
      <c r="CN56" s="1309"/>
      <c r="CO56" s="1309"/>
      <c r="CP56" s="1309"/>
      <c r="CQ56" s="1309"/>
      <c r="CR56" s="1309"/>
      <c r="CS56" s="1309"/>
      <c r="CT56" s="1309"/>
      <c r="CU56" s="1309"/>
      <c r="CV56" s="1309"/>
      <c r="CW56" s="1309"/>
      <c r="CX56" s="1309"/>
      <c r="CY56" s="1309"/>
      <c r="CZ56" s="1309"/>
      <c r="DA56" s="1309"/>
      <c r="DB56" s="1309"/>
      <c r="DC56" s="1309"/>
    </row>
    <row r="57" spans="1:109" s="403" customFormat="1" x14ac:dyDescent="0.15">
      <c r="B57" s="407"/>
      <c r="G57" s="1319"/>
      <c r="H57" s="1319"/>
      <c r="I57" s="1329"/>
      <c r="J57" s="1329"/>
      <c r="K57" s="1325"/>
      <c r="L57" s="1325"/>
      <c r="M57" s="1325"/>
      <c r="N57" s="1325"/>
      <c r="AM57" s="388"/>
      <c r="AN57" s="1323"/>
      <c r="AO57" s="1323"/>
      <c r="AP57" s="1323"/>
      <c r="AQ57" s="1323"/>
      <c r="AR57" s="1323"/>
      <c r="AS57" s="1323"/>
      <c r="AT57" s="1323"/>
      <c r="AU57" s="1323"/>
      <c r="AV57" s="1323"/>
      <c r="AW57" s="1323"/>
      <c r="AX57" s="1323"/>
      <c r="AY57" s="1323"/>
      <c r="AZ57" s="1323"/>
      <c r="BA57" s="1323"/>
      <c r="BB57" s="1326" t="s">
        <v>594</v>
      </c>
      <c r="BC57" s="1326"/>
      <c r="BD57" s="1326"/>
      <c r="BE57" s="1326"/>
      <c r="BF57" s="1326"/>
      <c r="BG57" s="1326"/>
      <c r="BH57" s="1326"/>
      <c r="BI57" s="1326"/>
      <c r="BJ57" s="1326"/>
      <c r="BK57" s="1326"/>
      <c r="BL57" s="1326"/>
      <c r="BM57" s="1326"/>
      <c r="BN57" s="1326"/>
      <c r="BO57" s="1326"/>
      <c r="BP57" s="1327"/>
      <c r="BQ57" s="1309"/>
      <c r="BR57" s="1309"/>
      <c r="BS57" s="1309"/>
      <c r="BT57" s="1309"/>
      <c r="BU57" s="1309"/>
      <c r="BV57" s="1309"/>
      <c r="BW57" s="1309"/>
      <c r="BX57" s="1309">
        <v>57</v>
      </c>
      <c r="BY57" s="1309"/>
      <c r="BZ57" s="1309"/>
      <c r="CA57" s="1309"/>
      <c r="CB57" s="1309"/>
      <c r="CC57" s="1309"/>
      <c r="CD57" s="1309"/>
      <c r="CE57" s="1309"/>
      <c r="CF57" s="1309">
        <v>58.9</v>
      </c>
      <c r="CG57" s="1309"/>
      <c r="CH57" s="1309"/>
      <c r="CI57" s="1309"/>
      <c r="CJ57" s="1309"/>
      <c r="CK57" s="1309"/>
      <c r="CL57" s="1309"/>
      <c r="CM57" s="1309"/>
      <c r="CN57" s="1309">
        <v>59.9</v>
      </c>
      <c r="CO57" s="1309"/>
      <c r="CP57" s="1309"/>
      <c r="CQ57" s="1309"/>
      <c r="CR57" s="1309"/>
      <c r="CS57" s="1309"/>
      <c r="CT57" s="1309"/>
      <c r="CU57" s="1309"/>
      <c r="CV57" s="1309">
        <v>60.7</v>
      </c>
      <c r="CW57" s="1309"/>
      <c r="CX57" s="1309"/>
      <c r="CY57" s="1309"/>
      <c r="CZ57" s="1309"/>
      <c r="DA57" s="1309"/>
      <c r="DB57" s="1309"/>
      <c r="DC57" s="1309"/>
      <c r="DD57" s="408"/>
      <c r="DE57" s="407"/>
    </row>
    <row r="58" spans="1:109" s="403" customFormat="1" x14ac:dyDescent="0.15">
      <c r="A58" s="388"/>
      <c r="B58" s="407"/>
      <c r="G58" s="1319"/>
      <c r="H58" s="1319"/>
      <c r="I58" s="1329"/>
      <c r="J58" s="1329"/>
      <c r="K58" s="1325"/>
      <c r="L58" s="1325"/>
      <c r="M58" s="1325"/>
      <c r="N58" s="1325"/>
      <c r="AM58" s="388"/>
      <c r="AN58" s="1323"/>
      <c r="AO58" s="1323"/>
      <c r="AP58" s="1323"/>
      <c r="AQ58" s="1323"/>
      <c r="AR58" s="1323"/>
      <c r="AS58" s="1323"/>
      <c r="AT58" s="1323"/>
      <c r="AU58" s="1323"/>
      <c r="AV58" s="1323"/>
      <c r="AW58" s="1323"/>
      <c r="AX58" s="1323"/>
      <c r="AY58" s="1323"/>
      <c r="AZ58" s="1323"/>
      <c r="BA58" s="1323"/>
      <c r="BB58" s="1326"/>
      <c r="BC58" s="1326"/>
      <c r="BD58" s="1326"/>
      <c r="BE58" s="1326"/>
      <c r="BF58" s="1326"/>
      <c r="BG58" s="1326"/>
      <c r="BH58" s="1326"/>
      <c r="BI58" s="1326"/>
      <c r="BJ58" s="1326"/>
      <c r="BK58" s="1326"/>
      <c r="BL58" s="1326"/>
      <c r="BM58" s="1326"/>
      <c r="BN58" s="1326"/>
      <c r="BO58" s="1326"/>
      <c r="BP58" s="1309"/>
      <c r="BQ58" s="1309"/>
      <c r="BR58" s="1309"/>
      <c r="BS58" s="1309"/>
      <c r="BT58" s="1309"/>
      <c r="BU58" s="1309"/>
      <c r="BV58" s="1309"/>
      <c r="BW58" s="1309"/>
      <c r="BX58" s="1309"/>
      <c r="BY58" s="1309"/>
      <c r="BZ58" s="1309"/>
      <c r="CA58" s="1309"/>
      <c r="CB58" s="1309"/>
      <c r="CC58" s="1309"/>
      <c r="CD58" s="1309"/>
      <c r="CE58" s="1309"/>
      <c r="CF58" s="1309"/>
      <c r="CG58" s="1309"/>
      <c r="CH58" s="1309"/>
      <c r="CI58" s="1309"/>
      <c r="CJ58" s="1309"/>
      <c r="CK58" s="1309"/>
      <c r="CL58" s="1309"/>
      <c r="CM58" s="1309"/>
      <c r="CN58" s="1309"/>
      <c r="CO58" s="1309"/>
      <c r="CP58" s="1309"/>
      <c r="CQ58" s="1309"/>
      <c r="CR58" s="1309"/>
      <c r="CS58" s="1309"/>
      <c r="CT58" s="1309"/>
      <c r="CU58" s="1309"/>
      <c r="CV58" s="1309"/>
      <c r="CW58" s="1309"/>
      <c r="CX58" s="1309"/>
      <c r="CY58" s="1309"/>
      <c r="CZ58" s="1309"/>
      <c r="DA58" s="1309"/>
      <c r="DB58" s="1309"/>
      <c r="DC58" s="1309"/>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596</v>
      </c>
    </row>
    <row r="64" spans="1:109" x14ac:dyDescent="0.15">
      <c r="B64" s="395"/>
      <c r="G64" s="402"/>
      <c r="I64" s="415"/>
      <c r="J64" s="415"/>
      <c r="K64" s="415"/>
      <c r="L64" s="415"/>
      <c r="M64" s="415"/>
      <c r="N64" s="416"/>
      <c r="AM64" s="402"/>
      <c r="AN64" s="402" t="s">
        <v>590</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ht="13.5" customHeight="1" x14ac:dyDescent="0.15">
      <c r="B65" s="395"/>
      <c r="AN65" s="1330" t="s">
        <v>599</v>
      </c>
      <c r="AO65" s="1311"/>
      <c r="AP65" s="1311"/>
      <c r="AQ65" s="1311"/>
      <c r="AR65" s="1311"/>
      <c r="AS65" s="1311"/>
      <c r="AT65" s="1311"/>
      <c r="AU65" s="1311"/>
      <c r="AV65" s="1311"/>
      <c r="AW65" s="1311"/>
      <c r="AX65" s="1311"/>
      <c r="AY65" s="1311"/>
      <c r="AZ65" s="1311"/>
      <c r="BA65" s="1311"/>
      <c r="BB65" s="1311"/>
      <c r="BC65" s="1311"/>
      <c r="BD65" s="1311"/>
      <c r="BE65" s="1311"/>
      <c r="BF65" s="1311"/>
      <c r="BG65" s="1311"/>
      <c r="BH65" s="1311"/>
      <c r="BI65" s="1311"/>
      <c r="BJ65" s="1311"/>
      <c r="BK65" s="1311"/>
      <c r="BL65" s="1311"/>
      <c r="BM65" s="1311"/>
      <c r="BN65" s="1311"/>
      <c r="BO65" s="1311"/>
      <c r="BP65" s="1311"/>
      <c r="BQ65" s="1311"/>
      <c r="BR65" s="1311"/>
      <c r="BS65" s="1311"/>
      <c r="BT65" s="1311"/>
      <c r="BU65" s="1311"/>
      <c r="BV65" s="1311"/>
      <c r="BW65" s="1311"/>
      <c r="BX65" s="1311"/>
      <c r="BY65" s="1311"/>
      <c r="BZ65" s="1311"/>
      <c r="CA65" s="1311"/>
      <c r="CB65" s="1311"/>
      <c r="CC65" s="1311"/>
      <c r="CD65" s="1311"/>
      <c r="CE65" s="1311"/>
      <c r="CF65" s="1311"/>
      <c r="CG65" s="1311"/>
      <c r="CH65" s="1311"/>
      <c r="CI65" s="1311"/>
      <c r="CJ65" s="1311"/>
      <c r="CK65" s="1311"/>
      <c r="CL65" s="1311"/>
      <c r="CM65" s="1311"/>
      <c r="CN65" s="1311"/>
      <c r="CO65" s="1311"/>
      <c r="CP65" s="1311"/>
      <c r="CQ65" s="1311"/>
      <c r="CR65" s="1311"/>
      <c r="CS65" s="1311"/>
      <c r="CT65" s="1311"/>
      <c r="CU65" s="1311"/>
      <c r="CV65" s="1311"/>
      <c r="CW65" s="1311"/>
      <c r="CX65" s="1311"/>
      <c r="CY65" s="1311"/>
      <c r="CZ65" s="1311"/>
      <c r="DA65" s="1311"/>
      <c r="DB65" s="1311"/>
      <c r="DC65" s="1312"/>
    </row>
    <row r="66" spans="2:107" x14ac:dyDescent="0.15">
      <c r="B66" s="395"/>
      <c r="AN66" s="1313"/>
      <c r="AO66" s="1314"/>
      <c r="AP66" s="1314"/>
      <c r="AQ66" s="1314"/>
      <c r="AR66" s="1314"/>
      <c r="AS66" s="1314"/>
      <c r="AT66" s="1314"/>
      <c r="AU66" s="1314"/>
      <c r="AV66" s="1314"/>
      <c r="AW66" s="1314"/>
      <c r="AX66" s="1314"/>
      <c r="AY66" s="1314"/>
      <c r="AZ66" s="1314"/>
      <c r="BA66" s="1314"/>
      <c r="BB66" s="1314"/>
      <c r="BC66" s="1314"/>
      <c r="BD66" s="1314"/>
      <c r="BE66" s="1314"/>
      <c r="BF66" s="1314"/>
      <c r="BG66" s="1314"/>
      <c r="BH66" s="1314"/>
      <c r="BI66" s="1314"/>
      <c r="BJ66" s="1314"/>
      <c r="BK66" s="1314"/>
      <c r="BL66" s="1314"/>
      <c r="BM66" s="1314"/>
      <c r="BN66" s="1314"/>
      <c r="BO66" s="1314"/>
      <c r="BP66" s="1314"/>
      <c r="BQ66" s="1314"/>
      <c r="BR66" s="1314"/>
      <c r="BS66" s="1314"/>
      <c r="BT66" s="1314"/>
      <c r="BU66" s="1314"/>
      <c r="BV66" s="1314"/>
      <c r="BW66" s="1314"/>
      <c r="BX66" s="1314"/>
      <c r="BY66" s="1314"/>
      <c r="BZ66" s="1314"/>
      <c r="CA66" s="1314"/>
      <c r="CB66" s="1314"/>
      <c r="CC66" s="1314"/>
      <c r="CD66" s="1314"/>
      <c r="CE66" s="1314"/>
      <c r="CF66" s="1314"/>
      <c r="CG66" s="1314"/>
      <c r="CH66" s="1314"/>
      <c r="CI66" s="1314"/>
      <c r="CJ66" s="1314"/>
      <c r="CK66" s="1314"/>
      <c r="CL66" s="1314"/>
      <c r="CM66" s="1314"/>
      <c r="CN66" s="1314"/>
      <c r="CO66" s="1314"/>
      <c r="CP66" s="1314"/>
      <c r="CQ66" s="1314"/>
      <c r="CR66" s="1314"/>
      <c r="CS66" s="1314"/>
      <c r="CT66" s="1314"/>
      <c r="CU66" s="1314"/>
      <c r="CV66" s="1314"/>
      <c r="CW66" s="1314"/>
      <c r="CX66" s="1314"/>
      <c r="CY66" s="1314"/>
      <c r="CZ66" s="1314"/>
      <c r="DA66" s="1314"/>
      <c r="DB66" s="1314"/>
      <c r="DC66" s="1315"/>
    </row>
    <row r="67" spans="2:107" x14ac:dyDescent="0.15">
      <c r="B67" s="395"/>
      <c r="AN67" s="1313"/>
      <c r="AO67" s="1314"/>
      <c r="AP67" s="1314"/>
      <c r="AQ67" s="1314"/>
      <c r="AR67" s="1314"/>
      <c r="AS67" s="1314"/>
      <c r="AT67" s="1314"/>
      <c r="AU67" s="1314"/>
      <c r="AV67" s="1314"/>
      <c r="AW67" s="1314"/>
      <c r="AX67" s="1314"/>
      <c r="AY67" s="1314"/>
      <c r="AZ67" s="1314"/>
      <c r="BA67" s="1314"/>
      <c r="BB67" s="1314"/>
      <c r="BC67" s="1314"/>
      <c r="BD67" s="1314"/>
      <c r="BE67" s="1314"/>
      <c r="BF67" s="1314"/>
      <c r="BG67" s="1314"/>
      <c r="BH67" s="1314"/>
      <c r="BI67" s="1314"/>
      <c r="BJ67" s="1314"/>
      <c r="BK67" s="1314"/>
      <c r="BL67" s="1314"/>
      <c r="BM67" s="1314"/>
      <c r="BN67" s="1314"/>
      <c r="BO67" s="1314"/>
      <c r="BP67" s="1314"/>
      <c r="BQ67" s="1314"/>
      <c r="BR67" s="1314"/>
      <c r="BS67" s="1314"/>
      <c r="BT67" s="1314"/>
      <c r="BU67" s="1314"/>
      <c r="BV67" s="1314"/>
      <c r="BW67" s="1314"/>
      <c r="BX67" s="1314"/>
      <c r="BY67" s="1314"/>
      <c r="BZ67" s="1314"/>
      <c r="CA67" s="1314"/>
      <c r="CB67" s="1314"/>
      <c r="CC67" s="1314"/>
      <c r="CD67" s="1314"/>
      <c r="CE67" s="1314"/>
      <c r="CF67" s="1314"/>
      <c r="CG67" s="1314"/>
      <c r="CH67" s="1314"/>
      <c r="CI67" s="1314"/>
      <c r="CJ67" s="1314"/>
      <c r="CK67" s="1314"/>
      <c r="CL67" s="1314"/>
      <c r="CM67" s="1314"/>
      <c r="CN67" s="1314"/>
      <c r="CO67" s="1314"/>
      <c r="CP67" s="1314"/>
      <c r="CQ67" s="1314"/>
      <c r="CR67" s="1314"/>
      <c r="CS67" s="1314"/>
      <c r="CT67" s="1314"/>
      <c r="CU67" s="1314"/>
      <c r="CV67" s="1314"/>
      <c r="CW67" s="1314"/>
      <c r="CX67" s="1314"/>
      <c r="CY67" s="1314"/>
      <c r="CZ67" s="1314"/>
      <c r="DA67" s="1314"/>
      <c r="DB67" s="1314"/>
      <c r="DC67" s="1315"/>
    </row>
    <row r="68" spans="2:107" x14ac:dyDescent="0.15">
      <c r="B68" s="395"/>
      <c r="AN68" s="1313"/>
      <c r="AO68" s="1314"/>
      <c r="AP68" s="1314"/>
      <c r="AQ68" s="1314"/>
      <c r="AR68" s="1314"/>
      <c r="AS68" s="1314"/>
      <c r="AT68" s="1314"/>
      <c r="AU68" s="1314"/>
      <c r="AV68" s="1314"/>
      <c r="AW68" s="1314"/>
      <c r="AX68" s="1314"/>
      <c r="AY68" s="1314"/>
      <c r="AZ68" s="1314"/>
      <c r="BA68" s="1314"/>
      <c r="BB68" s="1314"/>
      <c r="BC68" s="1314"/>
      <c r="BD68" s="1314"/>
      <c r="BE68" s="1314"/>
      <c r="BF68" s="1314"/>
      <c r="BG68" s="1314"/>
      <c r="BH68" s="1314"/>
      <c r="BI68" s="1314"/>
      <c r="BJ68" s="1314"/>
      <c r="BK68" s="1314"/>
      <c r="BL68" s="1314"/>
      <c r="BM68" s="1314"/>
      <c r="BN68" s="1314"/>
      <c r="BO68" s="1314"/>
      <c r="BP68" s="1314"/>
      <c r="BQ68" s="1314"/>
      <c r="BR68" s="1314"/>
      <c r="BS68" s="1314"/>
      <c r="BT68" s="1314"/>
      <c r="BU68" s="1314"/>
      <c r="BV68" s="1314"/>
      <c r="BW68" s="1314"/>
      <c r="BX68" s="1314"/>
      <c r="BY68" s="1314"/>
      <c r="BZ68" s="1314"/>
      <c r="CA68" s="1314"/>
      <c r="CB68" s="1314"/>
      <c r="CC68" s="1314"/>
      <c r="CD68" s="1314"/>
      <c r="CE68" s="1314"/>
      <c r="CF68" s="1314"/>
      <c r="CG68" s="1314"/>
      <c r="CH68" s="1314"/>
      <c r="CI68" s="1314"/>
      <c r="CJ68" s="1314"/>
      <c r="CK68" s="1314"/>
      <c r="CL68" s="1314"/>
      <c r="CM68" s="1314"/>
      <c r="CN68" s="1314"/>
      <c r="CO68" s="1314"/>
      <c r="CP68" s="1314"/>
      <c r="CQ68" s="1314"/>
      <c r="CR68" s="1314"/>
      <c r="CS68" s="1314"/>
      <c r="CT68" s="1314"/>
      <c r="CU68" s="1314"/>
      <c r="CV68" s="1314"/>
      <c r="CW68" s="1314"/>
      <c r="CX68" s="1314"/>
      <c r="CY68" s="1314"/>
      <c r="CZ68" s="1314"/>
      <c r="DA68" s="1314"/>
      <c r="DB68" s="1314"/>
      <c r="DC68" s="1315"/>
    </row>
    <row r="69" spans="2:107" x14ac:dyDescent="0.15">
      <c r="B69" s="395"/>
      <c r="AN69" s="1316"/>
      <c r="AO69" s="1317"/>
      <c r="AP69" s="1317"/>
      <c r="AQ69" s="1317"/>
      <c r="AR69" s="1317"/>
      <c r="AS69" s="1317"/>
      <c r="AT69" s="1317"/>
      <c r="AU69" s="1317"/>
      <c r="AV69" s="1317"/>
      <c r="AW69" s="1317"/>
      <c r="AX69" s="1317"/>
      <c r="AY69" s="1317"/>
      <c r="AZ69" s="1317"/>
      <c r="BA69" s="1317"/>
      <c r="BB69" s="1317"/>
      <c r="BC69" s="1317"/>
      <c r="BD69" s="1317"/>
      <c r="BE69" s="1317"/>
      <c r="BF69" s="1317"/>
      <c r="BG69" s="1317"/>
      <c r="BH69" s="1317"/>
      <c r="BI69" s="1317"/>
      <c r="BJ69" s="1317"/>
      <c r="BK69" s="1317"/>
      <c r="BL69" s="1317"/>
      <c r="BM69" s="1317"/>
      <c r="BN69" s="1317"/>
      <c r="BO69" s="1317"/>
      <c r="BP69" s="1317"/>
      <c r="BQ69" s="1317"/>
      <c r="BR69" s="1317"/>
      <c r="BS69" s="1317"/>
      <c r="BT69" s="1317"/>
      <c r="BU69" s="1317"/>
      <c r="BV69" s="1317"/>
      <c r="BW69" s="1317"/>
      <c r="BX69" s="1317"/>
      <c r="BY69" s="1317"/>
      <c r="BZ69" s="1317"/>
      <c r="CA69" s="1317"/>
      <c r="CB69" s="1317"/>
      <c r="CC69" s="1317"/>
      <c r="CD69" s="1317"/>
      <c r="CE69" s="1317"/>
      <c r="CF69" s="1317"/>
      <c r="CG69" s="1317"/>
      <c r="CH69" s="1317"/>
      <c r="CI69" s="1317"/>
      <c r="CJ69" s="1317"/>
      <c r="CK69" s="1317"/>
      <c r="CL69" s="1317"/>
      <c r="CM69" s="1317"/>
      <c r="CN69" s="1317"/>
      <c r="CO69" s="1317"/>
      <c r="CP69" s="1317"/>
      <c r="CQ69" s="1317"/>
      <c r="CR69" s="1317"/>
      <c r="CS69" s="1317"/>
      <c r="CT69" s="1317"/>
      <c r="CU69" s="1317"/>
      <c r="CV69" s="1317"/>
      <c r="CW69" s="1317"/>
      <c r="CX69" s="1317"/>
      <c r="CY69" s="1317"/>
      <c r="CZ69" s="1317"/>
      <c r="DA69" s="1317"/>
      <c r="DB69" s="1317"/>
      <c r="DC69" s="1318"/>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591</v>
      </c>
    </row>
    <row r="72" spans="2:107" x14ac:dyDescent="0.15">
      <c r="B72" s="395"/>
      <c r="G72" s="1319"/>
      <c r="H72" s="1319"/>
      <c r="I72" s="1319"/>
      <c r="J72" s="1319"/>
      <c r="K72" s="405"/>
      <c r="L72" s="405"/>
      <c r="M72" s="406"/>
      <c r="N72" s="406"/>
      <c r="AN72" s="1320"/>
      <c r="AO72" s="1321"/>
      <c r="AP72" s="1321"/>
      <c r="AQ72" s="1321"/>
      <c r="AR72" s="1321"/>
      <c r="AS72" s="1321"/>
      <c r="AT72" s="1321"/>
      <c r="AU72" s="1321"/>
      <c r="AV72" s="1321"/>
      <c r="AW72" s="1321"/>
      <c r="AX72" s="1321"/>
      <c r="AY72" s="1321"/>
      <c r="AZ72" s="1321"/>
      <c r="BA72" s="1321"/>
      <c r="BB72" s="1321"/>
      <c r="BC72" s="1321"/>
      <c r="BD72" s="1321"/>
      <c r="BE72" s="1321"/>
      <c r="BF72" s="1321"/>
      <c r="BG72" s="1321"/>
      <c r="BH72" s="1321"/>
      <c r="BI72" s="1321"/>
      <c r="BJ72" s="1321"/>
      <c r="BK72" s="1321"/>
      <c r="BL72" s="1321"/>
      <c r="BM72" s="1321"/>
      <c r="BN72" s="1321"/>
      <c r="BO72" s="1322"/>
      <c r="BP72" s="1323" t="s">
        <v>548</v>
      </c>
      <c r="BQ72" s="1323"/>
      <c r="BR72" s="1323"/>
      <c r="BS72" s="1323"/>
      <c r="BT72" s="1323"/>
      <c r="BU72" s="1323"/>
      <c r="BV72" s="1323"/>
      <c r="BW72" s="1323"/>
      <c r="BX72" s="1323" t="s">
        <v>549</v>
      </c>
      <c r="BY72" s="1323"/>
      <c r="BZ72" s="1323"/>
      <c r="CA72" s="1323"/>
      <c r="CB72" s="1323"/>
      <c r="CC72" s="1323"/>
      <c r="CD72" s="1323"/>
      <c r="CE72" s="1323"/>
      <c r="CF72" s="1323" t="s">
        <v>550</v>
      </c>
      <c r="CG72" s="1323"/>
      <c r="CH72" s="1323"/>
      <c r="CI72" s="1323"/>
      <c r="CJ72" s="1323"/>
      <c r="CK72" s="1323"/>
      <c r="CL72" s="1323"/>
      <c r="CM72" s="1323"/>
      <c r="CN72" s="1323" t="s">
        <v>551</v>
      </c>
      <c r="CO72" s="1323"/>
      <c r="CP72" s="1323"/>
      <c r="CQ72" s="1323"/>
      <c r="CR72" s="1323"/>
      <c r="CS72" s="1323"/>
      <c r="CT72" s="1323"/>
      <c r="CU72" s="1323"/>
      <c r="CV72" s="1323" t="s">
        <v>552</v>
      </c>
      <c r="CW72" s="1323"/>
      <c r="CX72" s="1323"/>
      <c r="CY72" s="1323"/>
      <c r="CZ72" s="1323"/>
      <c r="DA72" s="1323"/>
      <c r="DB72" s="1323"/>
      <c r="DC72" s="1323"/>
    </row>
    <row r="73" spans="2:107" x14ac:dyDescent="0.15">
      <c r="B73" s="395"/>
      <c r="G73" s="1324"/>
      <c r="H73" s="1324"/>
      <c r="I73" s="1324"/>
      <c r="J73" s="1324"/>
      <c r="K73" s="1331"/>
      <c r="L73" s="1331"/>
      <c r="M73" s="1331"/>
      <c r="N73" s="1331"/>
      <c r="AM73" s="404"/>
      <c r="AN73" s="1326" t="s">
        <v>592</v>
      </c>
      <c r="AO73" s="1326"/>
      <c r="AP73" s="1326"/>
      <c r="AQ73" s="1326"/>
      <c r="AR73" s="1326"/>
      <c r="AS73" s="1326"/>
      <c r="AT73" s="1326"/>
      <c r="AU73" s="1326"/>
      <c r="AV73" s="1326"/>
      <c r="AW73" s="1326"/>
      <c r="AX73" s="1326"/>
      <c r="AY73" s="1326"/>
      <c r="AZ73" s="1326"/>
      <c r="BA73" s="1326"/>
      <c r="BB73" s="1326" t="s">
        <v>593</v>
      </c>
      <c r="BC73" s="1326"/>
      <c r="BD73" s="1326"/>
      <c r="BE73" s="1326"/>
      <c r="BF73" s="1326"/>
      <c r="BG73" s="1326"/>
      <c r="BH73" s="1326"/>
      <c r="BI73" s="1326"/>
      <c r="BJ73" s="1326"/>
      <c r="BK73" s="1326"/>
      <c r="BL73" s="1326"/>
      <c r="BM73" s="1326"/>
      <c r="BN73" s="1326"/>
      <c r="BO73" s="1326"/>
      <c r="BP73" s="1309">
        <v>56.8</v>
      </c>
      <c r="BQ73" s="1309"/>
      <c r="BR73" s="1309"/>
      <c r="BS73" s="1309"/>
      <c r="BT73" s="1309"/>
      <c r="BU73" s="1309"/>
      <c r="BV73" s="1309"/>
      <c r="BW73" s="1309"/>
      <c r="BX73" s="1309">
        <v>25.1</v>
      </c>
      <c r="BY73" s="1309"/>
      <c r="BZ73" s="1309"/>
      <c r="CA73" s="1309"/>
      <c r="CB73" s="1309"/>
      <c r="CC73" s="1309"/>
      <c r="CD73" s="1309"/>
      <c r="CE73" s="1309"/>
      <c r="CF73" s="1309">
        <v>19.2</v>
      </c>
      <c r="CG73" s="1309"/>
      <c r="CH73" s="1309"/>
      <c r="CI73" s="1309"/>
      <c r="CJ73" s="1309"/>
      <c r="CK73" s="1309"/>
      <c r="CL73" s="1309"/>
      <c r="CM73" s="1309"/>
      <c r="CN73" s="1309">
        <v>12.2</v>
      </c>
      <c r="CO73" s="1309"/>
      <c r="CP73" s="1309"/>
      <c r="CQ73" s="1309"/>
      <c r="CR73" s="1309"/>
      <c r="CS73" s="1309"/>
      <c r="CT73" s="1309"/>
      <c r="CU73" s="1309"/>
      <c r="CV73" s="1309">
        <v>15.9</v>
      </c>
      <c r="CW73" s="1309"/>
      <c r="CX73" s="1309"/>
      <c r="CY73" s="1309"/>
      <c r="CZ73" s="1309"/>
      <c r="DA73" s="1309"/>
      <c r="DB73" s="1309"/>
      <c r="DC73" s="1309"/>
    </row>
    <row r="74" spans="2:107" x14ac:dyDescent="0.15">
      <c r="B74" s="395"/>
      <c r="G74" s="1324"/>
      <c r="H74" s="1324"/>
      <c r="I74" s="1324"/>
      <c r="J74" s="1324"/>
      <c r="K74" s="1331"/>
      <c r="L74" s="1331"/>
      <c r="M74" s="1331"/>
      <c r="N74" s="1331"/>
      <c r="AM74" s="404"/>
      <c r="AN74" s="1326"/>
      <c r="AO74" s="1326"/>
      <c r="AP74" s="1326"/>
      <c r="AQ74" s="1326"/>
      <c r="AR74" s="1326"/>
      <c r="AS74" s="1326"/>
      <c r="AT74" s="1326"/>
      <c r="AU74" s="1326"/>
      <c r="AV74" s="1326"/>
      <c r="AW74" s="1326"/>
      <c r="AX74" s="1326"/>
      <c r="AY74" s="1326"/>
      <c r="AZ74" s="1326"/>
      <c r="BA74" s="1326"/>
      <c r="BB74" s="1326"/>
      <c r="BC74" s="1326"/>
      <c r="BD74" s="1326"/>
      <c r="BE74" s="1326"/>
      <c r="BF74" s="1326"/>
      <c r="BG74" s="1326"/>
      <c r="BH74" s="1326"/>
      <c r="BI74" s="1326"/>
      <c r="BJ74" s="1326"/>
      <c r="BK74" s="1326"/>
      <c r="BL74" s="1326"/>
      <c r="BM74" s="1326"/>
      <c r="BN74" s="1326"/>
      <c r="BO74" s="1326"/>
      <c r="BP74" s="1309"/>
      <c r="BQ74" s="1309"/>
      <c r="BR74" s="1309"/>
      <c r="BS74" s="1309"/>
      <c r="BT74" s="1309"/>
      <c r="BU74" s="1309"/>
      <c r="BV74" s="1309"/>
      <c r="BW74" s="1309"/>
      <c r="BX74" s="1309"/>
      <c r="BY74" s="1309"/>
      <c r="BZ74" s="1309"/>
      <c r="CA74" s="1309"/>
      <c r="CB74" s="1309"/>
      <c r="CC74" s="1309"/>
      <c r="CD74" s="1309"/>
      <c r="CE74" s="1309"/>
      <c r="CF74" s="1309"/>
      <c r="CG74" s="1309"/>
      <c r="CH74" s="1309"/>
      <c r="CI74" s="1309"/>
      <c r="CJ74" s="1309"/>
      <c r="CK74" s="1309"/>
      <c r="CL74" s="1309"/>
      <c r="CM74" s="1309"/>
      <c r="CN74" s="1309"/>
      <c r="CO74" s="1309"/>
      <c r="CP74" s="1309"/>
      <c r="CQ74" s="1309"/>
      <c r="CR74" s="1309"/>
      <c r="CS74" s="1309"/>
      <c r="CT74" s="1309"/>
      <c r="CU74" s="1309"/>
      <c r="CV74" s="1309"/>
      <c r="CW74" s="1309"/>
      <c r="CX74" s="1309"/>
      <c r="CY74" s="1309"/>
      <c r="CZ74" s="1309"/>
      <c r="DA74" s="1309"/>
      <c r="DB74" s="1309"/>
      <c r="DC74" s="1309"/>
    </row>
    <row r="75" spans="2:107" x14ac:dyDescent="0.15">
      <c r="B75" s="395"/>
      <c r="G75" s="1324"/>
      <c r="H75" s="1324"/>
      <c r="I75" s="1319"/>
      <c r="J75" s="1319"/>
      <c r="K75" s="1325"/>
      <c r="L75" s="1325"/>
      <c r="M75" s="1325"/>
      <c r="N75" s="1325"/>
      <c r="AM75" s="404"/>
      <c r="AN75" s="1326"/>
      <c r="AO75" s="1326"/>
      <c r="AP75" s="1326"/>
      <c r="AQ75" s="1326"/>
      <c r="AR75" s="1326"/>
      <c r="AS75" s="1326"/>
      <c r="AT75" s="1326"/>
      <c r="AU75" s="1326"/>
      <c r="AV75" s="1326"/>
      <c r="AW75" s="1326"/>
      <c r="AX75" s="1326"/>
      <c r="AY75" s="1326"/>
      <c r="AZ75" s="1326"/>
      <c r="BA75" s="1326"/>
      <c r="BB75" s="1326" t="s">
        <v>597</v>
      </c>
      <c r="BC75" s="1326"/>
      <c r="BD75" s="1326"/>
      <c r="BE75" s="1326"/>
      <c r="BF75" s="1326"/>
      <c r="BG75" s="1326"/>
      <c r="BH75" s="1326"/>
      <c r="BI75" s="1326"/>
      <c r="BJ75" s="1326"/>
      <c r="BK75" s="1326"/>
      <c r="BL75" s="1326"/>
      <c r="BM75" s="1326"/>
      <c r="BN75" s="1326"/>
      <c r="BO75" s="1326"/>
      <c r="BP75" s="1309">
        <v>8.4</v>
      </c>
      <c r="BQ75" s="1309"/>
      <c r="BR75" s="1309"/>
      <c r="BS75" s="1309"/>
      <c r="BT75" s="1309"/>
      <c r="BU75" s="1309"/>
      <c r="BV75" s="1309"/>
      <c r="BW75" s="1309"/>
      <c r="BX75" s="1309">
        <v>7.4</v>
      </c>
      <c r="BY75" s="1309"/>
      <c r="BZ75" s="1309"/>
      <c r="CA75" s="1309"/>
      <c r="CB75" s="1309"/>
      <c r="CC75" s="1309"/>
      <c r="CD75" s="1309"/>
      <c r="CE75" s="1309"/>
      <c r="CF75" s="1309">
        <v>7.1</v>
      </c>
      <c r="CG75" s="1309"/>
      <c r="CH75" s="1309"/>
      <c r="CI75" s="1309"/>
      <c r="CJ75" s="1309"/>
      <c r="CK75" s="1309"/>
      <c r="CL75" s="1309"/>
      <c r="CM75" s="1309"/>
      <c r="CN75" s="1309">
        <v>6.8</v>
      </c>
      <c r="CO75" s="1309"/>
      <c r="CP75" s="1309"/>
      <c r="CQ75" s="1309"/>
      <c r="CR75" s="1309"/>
      <c r="CS75" s="1309"/>
      <c r="CT75" s="1309"/>
      <c r="CU75" s="1309"/>
      <c r="CV75" s="1309">
        <v>7</v>
      </c>
      <c r="CW75" s="1309"/>
      <c r="CX75" s="1309"/>
      <c r="CY75" s="1309"/>
      <c r="CZ75" s="1309"/>
      <c r="DA75" s="1309"/>
      <c r="DB75" s="1309"/>
      <c r="DC75" s="1309"/>
    </row>
    <row r="76" spans="2:107" x14ac:dyDescent="0.15">
      <c r="B76" s="395"/>
      <c r="G76" s="1324"/>
      <c r="H76" s="1324"/>
      <c r="I76" s="1319"/>
      <c r="J76" s="1319"/>
      <c r="K76" s="1325"/>
      <c r="L76" s="1325"/>
      <c r="M76" s="1325"/>
      <c r="N76" s="1325"/>
      <c r="AM76" s="404"/>
      <c r="AN76" s="1326"/>
      <c r="AO76" s="1326"/>
      <c r="AP76" s="1326"/>
      <c r="AQ76" s="1326"/>
      <c r="AR76" s="1326"/>
      <c r="AS76" s="1326"/>
      <c r="AT76" s="1326"/>
      <c r="AU76" s="1326"/>
      <c r="AV76" s="1326"/>
      <c r="AW76" s="1326"/>
      <c r="AX76" s="1326"/>
      <c r="AY76" s="1326"/>
      <c r="AZ76" s="1326"/>
      <c r="BA76" s="1326"/>
      <c r="BB76" s="1326"/>
      <c r="BC76" s="1326"/>
      <c r="BD76" s="1326"/>
      <c r="BE76" s="1326"/>
      <c r="BF76" s="1326"/>
      <c r="BG76" s="1326"/>
      <c r="BH76" s="1326"/>
      <c r="BI76" s="1326"/>
      <c r="BJ76" s="1326"/>
      <c r="BK76" s="1326"/>
      <c r="BL76" s="1326"/>
      <c r="BM76" s="1326"/>
      <c r="BN76" s="1326"/>
      <c r="BO76" s="1326"/>
      <c r="BP76" s="1309"/>
      <c r="BQ76" s="1309"/>
      <c r="BR76" s="1309"/>
      <c r="BS76" s="1309"/>
      <c r="BT76" s="1309"/>
      <c r="BU76" s="1309"/>
      <c r="BV76" s="1309"/>
      <c r="BW76" s="1309"/>
      <c r="BX76" s="1309"/>
      <c r="BY76" s="1309"/>
      <c r="BZ76" s="1309"/>
      <c r="CA76" s="1309"/>
      <c r="CB76" s="1309"/>
      <c r="CC76" s="1309"/>
      <c r="CD76" s="1309"/>
      <c r="CE76" s="1309"/>
      <c r="CF76" s="1309"/>
      <c r="CG76" s="1309"/>
      <c r="CH76" s="1309"/>
      <c r="CI76" s="1309"/>
      <c r="CJ76" s="1309"/>
      <c r="CK76" s="1309"/>
      <c r="CL76" s="1309"/>
      <c r="CM76" s="1309"/>
      <c r="CN76" s="1309"/>
      <c r="CO76" s="1309"/>
      <c r="CP76" s="1309"/>
      <c r="CQ76" s="1309"/>
      <c r="CR76" s="1309"/>
      <c r="CS76" s="1309"/>
      <c r="CT76" s="1309"/>
      <c r="CU76" s="1309"/>
      <c r="CV76" s="1309"/>
      <c r="CW76" s="1309"/>
      <c r="CX76" s="1309"/>
      <c r="CY76" s="1309"/>
      <c r="CZ76" s="1309"/>
      <c r="DA76" s="1309"/>
      <c r="DB76" s="1309"/>
      <c r="DC76" s="1309"/>
    </row>
    <row r="77" spans="2:107" x14ac:dyDescent="0.15">
      <c r="B77" s="395"/>
      <c r="G77" s="1319"/>
      <c r="H77" s="1319"/>
      <c r="I77" s="1319"/>
      <c r="J77" s="1319"/>
      <c r="K77" s="1331"/>
      <c r="L77" s="1331"/>
      <c r="M77" s="1331"/>
      <c r="N77" s="1331"/>
      <c r="AN77" s="1323" t="s">
        <v>595</v>
      </c>
      <c r="AO77" s="1323"/>
      <c r="AP77" s="1323"/>
      <c r="AQ77" s="1323"/>
      <c r="AR77" s="1323"/>
      <c r="AS77" s="1323"/>
      <c r="AT77" s="1323"/>
      <c r="AU77" s="1323"/>
      <c r="AV77" s="1323"/>
      <c r="AW77" s="1323"/>
      <c r="AX77" s="1323"/>
      <c r="AY77" s="1323"/>
      <c r="AZ77" s="1323"/>
      <c r="BA77" s="1323"/>
      <c r="BB77" s="1326" t="s">
        <v>593</v>
      </c>
      <c r="BC77" s="1326"/>
      <c r="BD77" s="1326"/>
      <c r="BE77" s="1326"/>
      <c r="BF77" s="1326"/>
      <c r="BG77" s="1326"/>
      <c r="BH77" s="1326"/>
      <c r="BI77" s="1326"/>
      <c r="BJ77" s="1326"/>
      <c r="BK77" s="1326"/>
      <c r="BL77" s="1326"/>
      <c r="BM77" s="1326"/>
      <c r="BN77" s="1326"/>
      <c r="BO77" s="1326"/>
      <c r="BP77" s="1309">
        <v>39</v>
      </c>
      <c r="BQ77" s="1309"/>
      <c r="BR77" s="1309"/>
      <c r="BS77" s="1309"/>
      <c r="BT77" s="1309"/>
      <c r="BU77" s="1309"/>
      <c r="BV77" s="1309"/>
      <c r="BW77" s="1309"/>
      <c r="BX77" s="1309">
        <v>32.5</v>
      </c>
      <c r="BY77" s="1309"/>
      <c r="BZ77" s="1309"/>
      <c r="CA77" s="1309"/>
      <c r="CB77" s="1309"/>
      <c r="CC77" s="1309"/>
      <c r="CD77" s="1309"/>
      <c r="CE77" s="1309"/>
      <c r="CF77" s="1309">
        <v>30.2</v>
      </c>
      <c r="CG77" s="1309"/>
      <c r="CH77" s="1309"/>
      <c r="CI77" s="1309"/>
      <c r="CJ77" s="1309"/>
      <c r="CK77" s="1309"/>
      <c r="CL77" s="1309"/>
      <c r="CM77" s="1309"/>
      <c r="CN77" s="1309">
        <v>25.4</v>
      </c>
      <c r="CO77" s="1309"/>
      <c r="CP77" s="1309"/>
      <c r="CQ77" s="1309"/>
      <c r="CR77" s="1309"/>
      <c r="CS77" s="1309"/>
      <c r="CT77" s="1309"/>
      <c r="CU77" s="1309"/>
      <c r="CV77" s="1309">
        <v>22.9</v>
      </c>
      <c r="CW77" s="1309"/>
      <c r="CX77" s="1309"/>
      <c r="CY77" s="1309"/>
      <c r="CZ77" s="1309"/>
      <c r="DA77" s="1309"/>
      <c r="DB77" s="1309"/>
      <c r="DC77" s="1309"/>
    </row>
    <row r="78" spans="2:107" x14ac:dyDescent="0.15">
      <c r="B78" s="395"/>
      <c r="G78" s="1319"/>
      <c r="H78" s="1319"/>
      <c r="I78" s="1319"/>
      <c r="J78" s="1319"/>
      <c r="K78" s="1331"/>
      <c r="L78" s="1331"/>
      <c r="M78" s="1331"/>
      <c r="N78" s="1331"/>
      <c r="AN78" s="1323"/>
      <c r="AO78" s="1323"/>
      <c r="AP78" s="1323"/>
      <c r="AQ78" s="1323"/>
      <c r="AR78" s="1323"/>
      <c r="AS78" s="1323"/>
      <c r="AT78" s="1323"/>
      <c r="AU78" s="1323"/>
      <c r="AV78" s="1323"/>
      <c r="AW78" s="1323"/>
      <c r="AX78" s="1323"/>
      <c r="AY78" s="1323"/>
      <c r="AZ78" s="1323"/>
      <c r="BA78" s="1323"/>
      <c r="BB78" s="1326"/>
      <c r="BC78" s="1326"/>
      <c r="BD78" s="1326"/>
      <c r="BE78" s="1326"/>
      <c r="BF78" s="1326"/>
      <c r="BG78" s="1326"/>
      <c r="BH78" s="1326"/>
      <c r="BI78" s="1326"/>
      <c r="BJ78" s="1326"/>
      <c r="BK78" s="1326"/>
      <c r="BL78" s="1326"/>
      <c r="BM78" s="1326"/>
      <c r="BN78" s="1326"/>
      <c r="BO78" s="1326"/>
      <c r="BP78" s="1309"/>
      <c r="BQ78" s="1309"/>
      <c r="BR78" s="1309"/>
      <c r="BS78" s="1309"/>
      <c r="BT78" s="1309"/>
      <c r="BU78" s="1309"/>
      <c r="BV78" s="1309"/>
      <c r="BW78" s="1309"/>
      <c r="BX78" s="1309"/>
      <c r="BY78" s="1309"/>
      <c r="BZ78" s="1309"/>
      <c r="CA78" s="1309"/>
      <c r="CB78" s="1309"/>
      <c r="CC78" s="1309"/>
      <c r="CD78" s="1309"/>
      <c r="CE78" s="1309"/>
      <c r="CF78" s="1309"/>
      <c r="CG78" s="1309"/>
      <c r="CH78" s="1309"/>
      <c r="CI78" s="1309"/>
      <c r="CJ78" s="1309"/>
      <c r="CK78" s="1309"/>
      <c r="CL78" s="1309"/>
      <c r="CM78" s="1309"/>
      <c r="CN78" s="1309"/>
      <c r="CO78" s="1309"/>
      <c r="CP78" s="1309"/>
      <c r="CQ78" s="1309"/>
      <c r="CR78" s="1309"/>
      <c r="CS78" s="1309"/>
      <c r="CT78" s="1309"/>
      <c r="CU78" s="1309"/>
      <c r="CV78" s="1309"/>
      <c r="CW78" s="1309"/>
      <c r="CX78" s="1309"/>
      <c r="CY78" s="1309"/>
      <c r="CZ78" s="1309"/>
      <c r="DA78" s="1309"/>
      <c r="DB78" s="1309"/>
      <c r="DC78" s="1309"/>
    </row>
    <row r="79" spans="2:107" x14ac:dyDescent="0.15">
      <c r="B79" s="395"/>
      <c r="G79" s="1319"/>
      <c r="H79" s="1319"/>
      <c r="I79" s="1329"/>
      <c r="J79" s="1329"/>
      <c r="K79" s="1332"/>
      <c r="L79" s="1332"/>
      <c r="M79" s="1332"/>
      <c r="N79" s="1332"/>
      <c r="AN79" s="1323"/>
      <c r="AO79" s="1323"/>
      <c r="AP79" s="1323"/>
      <c r="AQ79" s="1323"/>
      <c r="AR79" s="1323"/>
      <c r="AS79" s="1323"/>
      <c r="AT79" s="1323"/>
      <c r="AU79" s="1323"/>
      <c r="AV79" s="1323"/>
      <c r="AW79" s="1323"/>
      <c r="AX79" s="1323"/>
      <c r="AY79" s="1323"/>
      <c r="AZ79" s="1323"/>
      <c r="BA79" s="1323"/>
      <c r="BB79" s="1326" t="s">
        <v>597</v>
      </c>
      <c r="BC79" s="1326"/>
      <c r="BD79" s="1326"/>
      <c r="BE79" s="1326"/>
      <c r="BF79" s="1326"/>
      <c r="BG79" s="1326"/>
      <c r="BH79" s="1326"/>
      <c r="BI79" s="1326"/>
      <c r="BJ79" s="1326"/>
      <c r="BK79" s="1326"/>
      <c r="BL79" s="1326"/>
      <c r="BM79" s="1326"/>
      <c r="BN79" s="1326"/>
      <c r="BO79" s="1326"/>
      <c r="BP79" s="1309">
        <v>9</v>
      </c>
      <c r="BQ79" s="1309"/>
      <c r="BR79" s="1309"/>
      <c r="BS79" s="1309"/>
      <c r="BT79" s="1309"/>
      <c r="BU79" s="1309"/>
      <c r="BV79" s="1309"/>
      <c r="BW79" s="1309"/>
      <c r="BX79" s="1309">
        <v>8.1999999999999993</v>
      </c>
      <c r="BY79" s="1309"/>
      <c r="BZ79" s="1309"/>
      <c r="CA79" s="1309"/>
      <c r="CB79" s="1309"/>
      <c r="CC79" s="1309"/>
      <c r="CD79" s="1309"/>
      <c r="CE79" s="1309"/>
      <c r="CF79" s="1309">
        <v>8</v>
      </c>
      <c r="CG79" s="1309"/>
      <c r="CH79" s="1309"/>
      <c r="CI79" s="1309"/>
      <c r="CJ79" s="1309"/>
      <c r="CK79" s="1309"/>
      <c r="CL79" s="1309"/>
      <c r="CM79" s="1309"/>
      <c r="CN79" s="1309">
        <v>7.8</v>
      </c>
      <c r="CO79" s="1309"/>
      <c r="CP79" s="1309"/>
      <c r="CQ79" s="1309"/>
      <c r="CR79" s="1309"/>
      <c r="CS79" s="1309"/>
      <c r="CT79" s="1309"/>
      <c r="CU79" s="1309"/>
      <c r="CV79" s="1309">
        <v>7.7</v>
      </c>
      <c r="CW79" s="1309"/>
      <c r="CX79" s="1309"/>
      <c r="CY79" s="1309"/>
      <c r="CZ79" s="1309"/>
      <c r="DA79" s="1309"/>
      <c r="DB79" s="1309"/>
      <c r="DC79" s="1309"/>
    </row>
    <row r="80" spans="2:107" x14ac:dyDescent="0.15">
      <c r="B80" s="395"/>
      <c r="G80" s="1319"/>
      <c r="H80" s="1319"/>
      <c r="I80" s="1329"/>
      <c r="J80" s="1329"/>
      <c r="K80" s="1332"/>
      <c r="L80" s="1332"/>
      <c r="M80" s="1332"/>
      <c r="N80" s="1332"/>
      <c r="AN80" s="1323"/>
      <c r="AO80" s="1323"/>
      <c r="AP80" s="1323"/>
      <c r="AQ80" s="1323"/>
      <c r="AR80" s="1323"/>
      <c r="AS80" s="1323"/>
      <c r="AT80" s="1323"/>
      <c r="AU80" s="1323"/>
      <c r="AV80" s="1323"/>
      <c r="AW80" s="1323"/>
      <c r="AX80" s="1323"/>
      <c r="AY80" s="1323"/>
      <c r="AZ80" s="1323"/>
      <c r="BA80" s="1323"/>
      <c r="BB80" s="1326"/>
      <c r="BC80" s="1326"/>
      <c r="BD80" s="1326"/>
      <c r="BE80" s="1326"/>
      <c r="BF80" s="1326"/>
      <c r="BG80" s="1326"/>
      <c r="BH80" s="1326"/>
      <c r="BI80" s="1326"/>
      <c r="BJ80" s="1326"/>
      <c r="BK80" s="1326"/>
      <c r="BL80" s="1326"/>
      <c r="BM80" s="1326"/>
      <c r="BN80" s="1326"/>
      <c r="BO80" s="1326"/>
      <c r="BP80" s="1309"/>
      <c r="BQ80" s="1309"/>
      <c r="BR80" s="1309"/>
      <c r="BS80" s="1309"/>
      <c r="BT80" s="1309"/>
      <c r="BU80" s="1309"/>
      <c r="BV80" s="1309"/>
      <c r="BW80" s="1309"/>
      <c r="BX80" s="1309"/>
      <c r="BY80" s="1309"/>
      <c r="BZ80" s="1309"/>
      <c r="CA80" s="1309"/>
      <c r="CB80" s="1309"/>
      <c r="CC80" s="1309"/>
      <c r="CD80" s="1309"/>
      <c r="CE80" s="1309"/>
      <c r="CF80" s="1309"/>
      <c r="CG80" s="1309"/>
      <c r="CH80" s="1309"/>
      <c r="CI80" s="1309"/>
      <c r="CJ80" s="1309"/>
      <c r="CK80" s="1309"/>
      <c r="CL80" s="1309"/>
      <c r="CM80" s="1309"/>
      <c r="CN80" s="1309"/>
      <c r="CO80" s="1309"/>
      <c r="CP80" s="1309"/>
      <c r="CQ80" s="1309"/>
      <c r="CR80" s="1309"/>
      <c r="CS80" s="1309"/>
      <c r="CT80" s="1309"/>
      <c r="CU80" s="1309"/>
      <c r="CV80" s="1309"/>
      <c r="CW80" s="1309"/>
      <c r="CX80" s="1309"/>
      <c r="CY80" s="1309"/>
      <c r="CZ80" s="1309"/>
      <c r="DA80" s="1309"/>
      <c r="DB80" s="1309"/>
      <c r="DC80" s="1309"/>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EvOWrarnifgyB+fr5owcrmdqRJhhMrTKn9Yl8wYbpmNa1sjkyrKxW+y3nO3TDCvnSEv2cXhNEC2aKuLtRITFRQ==" saltValue="g5lfyavEZs19VwCYw5IL/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8" scale="74"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42578125" style="292" customWidth="1"/>
    <col min="35" max="122" width="2.42578125" style="291" customWidth="1"/>
    <col min="123" max="16384" width="2.425781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494</v>
      </c>
    </row>
  </sheetData>
  <sheetProtection algorithmName="SHA-512" hashValue="RCAGQnRp+GVQuYy3b3cdWckOeWor2iEJBF0eZFqeC/77fAEj4viB0ZYBM9Ucrv7NVGjUj8gSz0qnRd5Cu+bH6w==" saltValue="9SjI7vt2g5z14b8GMFzpZQ=="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42578125" style="292" customWidth="1"/>
    <col min="35" max="122" width="2.42578125" style="291" customWidth="1"/>
    <col min="123" max="16384" width="2.425781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494</v>
      </c>
    </row>
  </sheetData>
  <sheetProtection algorithmName="SHA-512" hashValue="enkTmTizIXPlHF7fUlj3/o9NsldZS32bq9YgqkFwsbIT6tqxYw1fxWjhnid8i8gBisuWEKW9fQE7ZPdm0XvbOw==" saltValue="N6by5vlMhXDeTpgZZO5XLg=="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40625" defaultRowHeight="13.5" x14ac:dyDescent="0.15"/>
  <cols>
    <col min="1" max="1" width="45.85546875" style="150" customWidth="1"/>
    <col min="2" max="8" width="13.42578125" style="150" customWidth="1"/>
    <col min="9" max="16384" width="11.140625" style="150"/>
  </cols>
  <sheetData>
    <row r="1" spans="1:8" x14ac:dyDescent="0.15">
      <c r="A1" s="144"/>
      <c r="B1" s="145"/>
      <c r="C1" s="146"/>
      <c r="D1" s="147"/>
      <c r="E1" s="148"/>
      <c r="F1" s="148"/>
      <c r="G1" s="148"/>
      <c r="H1" s="149"/>
    </row>
    <row r="2" spans="1:8" x14ac:dyDescent="0.15">
      <c r="A2" s="151"/>
      <c r="B2" s="152"/>
      <c r="C2" s="153"/>
      <c r="D2" s="154" t="s">
        <v>52</v>
      </c>
      <c r="E2" s="155"/>
      <c r="F2" s="156" t="s">
        <v>545</v>
      </c>
      <c r="G2" s="157"/>
      <c r="H2" s="158"/>
    </row>
    <row r="3" spans="1:8" x14ac:dyDescent="0.15">
      <c r="A3" s="154" t="s">
        <v>538</v>
      </c>
      <c r="B3" s="159"/>
      <c r="C3" s="160"/>
      <c r="D3" s="161">
        <v>134501</v>
      </c>
      <c r="E3" s="162"/>
      <c r="F3" s="163">
        <v>92247</v>
      </c>
      <c r="G3" s="164"/>
      <c r="H3" s="165"/>
    </row>
    <row r="4" spans="1:8" x14ac:dyDescent="0.15">
      <c r="A4" s="166"/>
      <c r="B4" s="167"/>
      <c r="C4" s="168"/>
      <c r="D4" s="169">
        <v>26912</v>
      </c>
      <c r="E4" s="170"/>
      <c r="F4" s="171">
        <v>37204</v>
      </c>
      <c r="G4" s="172"/>
      <c r="H4" s="173"/>
    </row>
    <row r="5" spans="1:8" x14ac:dyDescent="0.15">
      <c r="A5" s="154" t="s">
        <v>540</v>
      </c>
      <c r="B5" s="159"/>
      <c r="C5" s="160"/>
      <c r="D5" s="161">
        <v>54929</v>
      </c>
      <c r="E5" s="162"/>
      <c r="F5" s="163">
        <v>67319</v>
      </c>
      <c r="G5" s="164"/>
      <c r="H5" s="165"/>
    </row>
    <row r="6" spans="1:8" x14ac:dyDescent="0.15">
      <c r="A6" s="166"/>
      <c r="B6" s="167"/>
      <c r="C6" s="168"/>
      <c r="D6" s="169">
        <v>29735</v>
      </c>
      <c r="E6" s="170"/>
      <c r="F6" s="171">
        <v>38101</v>
      </c>
      <c r="G6" s="172"/>
      <c r="H6" s="173"/>
    </row>
    <row r="7" spans="1:8" x14ac:dyDescent="0.15">
      <c r="A7" s="154" t="s">
        <v>541</v>
      </c>
      <c r="B7" s="159"/>
      <c r="C7" s="160"/>
      <c r="D7" s="161">
        <v>72296</v>
      </c>
      <c r="E7" s="162"/>
      <c r="F7" s="163">
        <v>70615</v>
      </c>
      <c r="G7" s="164"/>
      <c r="H7" s="165"/>
    </row>
    <row r="8" spans="1:8" x14ac:dyDescent="0.15">
      <c r="A8" s="166"/>
      <c r="B8" s="167"/>
      <c r="C8" s="168"/>
      <c r="D8" s="169">
        <v>40872</v>
      </c>
      <c r="E8" s="170"/>
      <c r="F8" s="171">
        <v>37382</v>
      </c>
      <c r="G8" s="172"/>
      <c r="H8" s="173"/>
    </row>
    <row r="9" spans="1:8" x14ac:dyDescent="0.15">
      <c r="A9" s="154" t="s">
        <v>542</v>
      </c>
      <c r="B9" s="159"/>
      <c r="C9" s="160"/>
      <c r="D9" s="161">
        <v>86521</v>
      </c>
      <c r="E9" s="162"/>
      <c r="F9" s="163">
        <v>69185</v>
      </c>
      <c r="G9" s="164"/>
      <c r="H9" s="165"/>
    </row>
    <row r="10" spans="1:8" x14ac:dyDescent="0.15">
      <c r="A10" s="166"/>
      <c r="B10" s="167"/>
      <c r="C10" s="168"/>
      <c r="D10" s="169">
        <v>52844</v>
      </c>
      <c r="E10" s="170"/>
      <c r="F10" s="171">
        <v>38519</v>
      </c>
      <c r="G10" s="172"/>
      <c r="H10" s="173"/>
    </row>
    <row r="11" spans="1:8" x14ac:dyDescent="0.15">
      <c r="A11" s="154" t="s">
        <v>543</v>
      </c>
      <c r="B11" s="159"/>
      <c r="C11" s="160"/>
      <c r="D11" s="161">
        <v>125809</v>
      </c>
      <c r="E11" s="162"/>
      <c r="F11" s="163">
        <v>70166</v>
      </c>
      <c r="G11" s="164"/>
      <c r="H11" s="165"/>
    </row>
    <row r="12" spans="1:8" x14ac:dyDescent="0.15">
      <c r="A12" s="166"/>
      <c r="B12" s="167"/>
      <c r="C12" s="174"/>
      <c r="D12" s="169">
        <v>65848</v>
      </c>
      <c r="E12" s="170"/>
      <c r="F12" s="171">
        <v>36115</v>
      </c>
      <c r="G12" s="172"/>
      <c r="H12" s="173"/>
    </row>
    <row r="13" spans="1:8" x14ac:dyDescent="0.15">
      <c r="A13" s="154"/>
      <c r="B13" s="159"/>
      <c r="C13" s="175"/>
      <c r="D13" s="176">
        <v>94811</v>
      </c>
      <c r="E13" s="177"/>
      <c r="F13" s="178">
        <v>73906</v>
      </c>
      <c r="G13" s="179"/>
      <c r="H13" s="165"/>
    </row>
    <row r="14" spans="1:8" x14ac:dyDescent="0.15">
      <c r="A14" s="166"/>
      <c r="B14" s="167"/>
      <c r="C14" s="168"/>
      <c r="D14" s="169">
        <v>43242</v>
      </c>
      <c r="E14" s="170"/>
      <c r="F14" s="171">
        <v>37464</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5.46</v>
      </c>
      <c r="C19" s="180">
        <f>ROUND(VALUE(SUBSTITUTE(実質収支比率等に係る経年分析!G$48,"▲","-")),2)</f>
        <v>4.9000000000000004</v>
      </c>
      <c r="D19" s="180">
        <f>ROUND(VALUE(SUBSTITUTE(実質収支比率等に係る経年分析!H$48,"▲","-")),2)</f>
        <v>4.82</v>
      </c>
      <c r="E19" s="180">
        <f>ROUND(VALUE(SUBSTITUTE(実質収支比率等に係る経年分析!I$48,"▲","-")),2)</f>
        <v>6.16</v>
      </c>
      <c r="F19" s="180">
        <f>ROUND(VALUE(SUBSTITUTE(実質収支比率等に係る経年分析!J$48,"▲","-")),2)</f>
        <v>6.52</v>
      </c>
    </row>
    <row r="20" spans="1:11" x14ac:dyDescent="0.15">
      <c r="A20" s="180" t="s">
        <v>55</v>
      </c>
      <c r="B20" s="180">
        <f>ROUND(VALUE(SUBSTITUTE(実質収支比率等に係る経年分析!F$47,"▲","-")),2)</f>
        <v>29.75</v>
      </c>
      <c r="C20" s="180">
        <f>ROUND(VALUE(SUBSTITUTE(実質収支比率等に係る経年分析!G$47,"▲","-")),2)</f>
        <v>30.01</v>
      </c>
      <c r="D20" s="180">
        <f>ROUND(VALUE(SUBSTITUTE(実質収支比率等に係る経年分析!H$47,"▲","-")),2)</f>
        <v>29.01</v>
      </c>
      <c r="E20" s="180">
        <f>ROUND(VALUE(SUBSTITUTE(実質収支比率等に係る経年分析!I$47,"▲","-")),2)</f>
        <v>31.45</v>
      </c>
      <c r="F20" s="180">
        <f>ROUND(VALUE(SUBSTITUTE(実質収支比率等に係る経年分析!J$47,"▲","-")),2)</f>
        <v>31.67</v>
      </c>
    </row>
    <row r="21" spans="1:11" x14ac:dyDescent="0.15">
      <c r="A21" s="180" t="s">
        <v>56</v>
      </c>
      <c r="B21" s="180">
        <f>IF(ISNUMBER(VALUE(SUBSTITUTE(実質収支比率等に係る経年分析!F$49,"▲","-"))),ROUND(VALUE(SUBSTITUTE(実質収支比率等に係る経年分析!F$49,"▲","-")),2),NA())</f>
        <v>4.24</v>
      </c>
      <c r="C21" s="180">
        <f>IF(ISNUMBER(VALUE(SUBSTITUTE(実質収支比率等に係る経年分析!G$49,"▲","-"))),ROUND(VALUE(SUBSTITUTE(実質収支比率等に係る経年分析!G$49,"▲","-")),2),NA())</f>
        <v>-1.04</v>
      </c>
      <c r="D21" s="180">
        <f>IF(ISNUMBER(VALUE(SUBSTITUTE(実質収支比率等に係る経年分析!H$49,"▲","-"))),ROUND(VALUE(SUBSTITUTE(実質収支比率等に係る経年分析!H$49,"▲","-")),2),NA())</f>
        <v>-1.6</v>
      </c>
      <c r="E21" s="180">
        <f>IF(ISNUMBER(VALUE(SUBSTITUTE(実質収支比率等に係る経年分析!I$49,"▲","-"))),ROUND(VALUE(SUBSTITUTE(実質収支比率等に係る経年分析!I$49,"▲","-")),2),NA())</f>
        <v>3.18</v>
      </c>
      <c r="F21" s="180">
        <f>IF(ISNUMBER(VALUE(SUBSTITUTE(実質収支比率等に係る経年分析!J$49,"▲","-"))),ROUND(VALUE(SUBSTITUTE(実質収支比率等に係る経年分析!J$49,"▲","-")),2),NA())</f>
        <v>-0.2</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0.59</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0.36</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0.34</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0.12</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0.13</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市営温泉施設特別会計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0.19</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0.24</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0.08</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0.09</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0.09</v>
      </c>
    </row>
    <row r="30" spans="1:11" x14ac:dyDescent="0.15">
      <c r="A30" s="181" t="str">
        <f>IF(連結実質赤字比率に係る赤字・黒字の構成分析!C$40="",NA(),連結実質赤字比率に係る赤字・黒字の構成分析!C$40)</f>
        <v>市営介護サービス事業特別会計</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0.33</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0.38</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0.3</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0.18</v>
      </c>
    </row>
    <row r="31" spans="1:11" x14ac:dyDescent="0.15">
      <c r="A31" s="181" t="str">
        <f>IF(連結実質赤字比率に係る赤字・黒字の構成分析!C$39="",NA(),連結実質赤字比率に係る赤字・黒字の構成分析!C$39)</f>
        <v>介護保険特別会計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0.72</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0.66</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0.95</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0.49</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0.45</v>
      </c>
    </row>
    <row r="32" spans="1:11" x14ac:dyDescent="0.15">
      <c r="A32" s="181" t="str">
        <f>IF(連結実質赤字比率に係る赤字・黒字の構成分析!C$38="",NA(),連結実質赤字比率に係る赤字・黒字の構成分析!C$38)</f>
        <v>国民健康保険特別会計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1.73</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2.13</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2.5299999999999998</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1.69</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1.91</v>
      </c>
    </row>
    <row r="33" spans="1:16" x14ac:dyDescent="0.15">
      <c r="A33" s="181" t="str">
        <f>IF(連結実質赤字比率に係る赤字・黒字の構成分析!C$37="",NA(),連結実質赤字比率に係る赤字・黒字の構成分析!C$37)</f>
        <v>横手市下水道事業会計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1.79</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2.11</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2.41</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3.18</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3.68</v>
      </c>
    </row>
    <row r="34" spans="1:16" x14ac:dyDescent="0.15">
      <c r="A34" s="181" t="str">
        <f>IF(連結実質赤字比率に係る赤字・黒字の構成分析!C$36="",NA(),連結実質赤字比率に係る赤字・黒字の構成分析!C$36)</f>
        <v>横手市水道事業会計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6.76</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7.02</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7.09</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6.9</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6.21</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5.38</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4.76</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4.76</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6.09</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6.43</v>
      </c>
    </row>
    <row r="36" spans="1:16" x14ac:dyDescent="0.15">
      <c r="A36" s="181" t="str">
        <f>IF(連結実質赤字比率に係る赤字・黒字の構成分析!C$34="",NA(),連結実質赤字比率に係る赤字・黒字の構成分析!C$34)</f>
        <v>横手市病院事業会計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13.17</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13.32</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13.77</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14.75</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15.23</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5900</v>
      </c>
      <c r="E42" s="182"/>
      <c r="F42" s="182"/>
      <c r="G42" s="182">
        <f>'実質公債費比率（分子）の構造'!L$52</f>
        <v>6062</v>
      </c>
      <c r="H42" s="182"/>
      <c r="I42" s="182"/>
      <c r="J42" s="182">
        <f>'実質公債費比率（分子）の構造'!M$52</f>
        <v>6124</v>
      </c>
      <c r="K42" s="182"/>
      <c r="L42" s="182"/>
      <c r="M42" s="182">
        <f>'実質公債費比率（分子）の構造'!N$52</f>
        <v>5989</v>
      </c>
      <c r="N42" s="182"/>
      <c r="O42" s="182"/>
      <c r="P42" s="182">
        <f>'実質公債費比率（分子）の構造'!O$52</f>
        <v>5826</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102</v>
      </c>
      <c r="C44" s="182"/>
      <c r="D44" s="182"/>
      <c r="E44" s="182">
        <f>'実質公債費比率（分子）の構造'!L$50</f>
        <v>86</v>
      </c>
      <c r="F44" s="182"/>
      <c r="G44" s="182"/>
      <c r="H44" s="182">
        <f>'実質公債費比率（分子）の構造'!M$50</f>
        <v>93</v>
      </c>
      <c r="I44" s="182"/>
      <c r="J44" s="182"/>
      <c r="K44" s="182">
        <f>'実質公債費比率（分子）の構造'!N$50</f>
        <v>94</v>
      </c>
      <c r="L44" s="182"/>
      <c r="M44" s="182"/>
      <c r="N44" s="182">
        <f>'実質公債費比率（分子）の構造'!O$50</f>
        <v>87</v>
      </c>
      <c r="O44" s="182"/>
      <c r="P44" s="182"/>
    </row>
    <row r="45" spans="1:16" x14ac:dyDescent="0.15">
      <c r="A45" s="182" t="s">
        <v>66</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x14ac:dyDescent="0.15">
      <c r="A46" s="182" t="s">
        <v>67</v>
      </c>
      <c r="B46" s="182">
        <f>'実質公債費比率（分子）の構造'!K$48</f>
        <v>1404</v>
      </c>
      <c r="C46" s="182"/>
      <c r="D46" s="182"/>
      <c r="E46" s="182">
        <f>'実質公債費比率（分子）の構造'!L$48</f>
        <v>1364</v>
      </c>
      <c r="F46" s="182"/>
      <c r="G46" s="182"/>
      <c r="H46" s="182">
        <f>'実質公債費比率（分子）の構造'!M$48</f>
        <v>1331</v>
      </c>
      <c r="I46" s="182"/>
      <c r="J46" s="182"/>
      <c r="K46" s="182">
        <f>'実質公債費比率（分子）の構造'!N$48</f>
        <v>1222</v>
      </c>
      <c r="L46" s="182"/>
      <c r="M46" s="182"/>
      <c r="N46" s="182">
        <f>'実質公債費比率（分子）の構造'!O$48</f>
        <v>1179</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6444</v>
      </c>
      <c r="C49" s="182"/>
      <c r="D49" s="182"/>
      <c r="E49" s="182">
        <f>'実質公債費比率（分子）の構造'!L$45</f>
        <v>6344</v>
      </c>
      <c r="F49" s="182"/>
      <c r="G49" s="182"/>
      <c r="H49" s="182">
        <f>'実質公債費比率（分子）の構造'!M$45</f>
        <v>6550</v>
      </c>
      <c r="I49" s="182"/>
      <c r="J49" s="182"/>
      <c r="K49" s="182">
        <f>'実質公債費比率（分子）の構造'!N$45</f>
        <v>6414</v>
      </c>
      <c r="L49" s="182"/>
      <c r="M49" s="182"/>
      <c r="N49" s="182">
        <f>'実質公債費比率（分子）の構造'!O$45</f>
        <v>6310</v>
      </c>
      <c r="O49" s="182"/>
      <c r="P49" s="182"/>
    </row>
    <row r="50" spans="1:16" x14ac:dyDescent="0.15">
      <c r="A50" s="182" t="s">
        <v>71</v>
      </c>
      <c r="B50" s="182" t="e">
        <f>NA()</f>
        <v>#N/A</v>
      </c>
      <c r="C50" s="182">
        <f>IF(ISNUMBER('実質公債費比率（分子）の構造'!K$53),'実質公債費比率（分子）の構造'!K$53,NA())</f>
        <v>2050</v>
      </c>
      <c r="D50" s="182" t="e">
        <f>NA()</f>
        <v>#N/A</v>
      </c>
      <c r="E50" s="182" t="e">
        <f>NA()</f>
        <v>#N/A</v>
      </c>
      <c r="F50" s="182">
        <f>IF(ISNUMBER('実質公債費比率（分子）の構造'!L$53),'実質公債費比率（分子）の構造'!L$53,NA())</f>
        <v>1732</v>
      </c>
      <c r="G50" s="182" t="e">
        <f>NA()</f>
        <v>#N/A</v>
      </c>
      <c r="H50" s="182" t="e">
        <f>NA()</f>
        <v>#N/A</v>
      </c>
      <c r="I50" s="182">
        <f>IF(ISNUMBER('実質公債費比率（分子）の構造'!M$53),'実質公債費比率（分子）の構造'!M$53,NA())</f>
        <v>1850</v>
      </c>
      <c r="J50" s="182" t="e">
        <f>NA()</f>
        <v>#N/A</v>
      </c>
      <c r="K50" s="182" t="e">
        <f>NA()</f>
        <v>#N/A</v>
      </c>
      <c r="L50" s="182">
        <f>IF(ISNUMBER('実質公債費比率（分子）の構造'!N$53),'実質公債費比率（分子）の構造'!N$53,NA())</f>
        <v>1741</v>
      </c>
      <c r="M50" s="182" t="e">
        <f>NA()</f>
        <v>#N/A</v>
      </c>
      <c r="N50" s="182" t="e">
        <f>NA()</f>
        <v>#N/A</v>
      </c>
      <c r="O50" s="182">
        <f>IF(ISNUMBER('実質公債費比率（分子）の構造'!O$53),'実質公債費比率（分子）の構造'!O$53,NA())</f>
        <v>1750</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61651</v>
      </c>
      <c r="E56" s="181"/>
      <c r="F56" s="181"/>
      <c r="G56" s="181">
        <f>'将来負担比率（分子）の構造'!J$52</f>
        <v>63526</v>
      </c>
      <c r="H56" s="181"/>
      <c r="I56" s="181"/>
      <c r="J56" s="181">
        <f>'将来負担比率（分子）の構造'!K$52</f>
        <v>62129</v>
      </c>
      <c r="K56" s="181"/>
      <c r="L56" s="181"/>
      <c r="M56" s="181">
        <f>'将来負担比率（分子）の構造'!L$52</f>
        <v>61366</v>
      </c>
      <c r="N56" s="181"/>
      <c r="O56" s="181"/>
      <c r="P56" s="181">
        <f>'将来負担比率（分子）の構造'!M$52</f>
        <v>61655</v>
      </c>
    </row>
    <row r="57" spans="1:16" x14ac:dyDescent="0.15">
      <c r="A57" s="181" t="s">
        <v>42</v>
      </c>
      <c r="B57" s="181"/>
      <c r="C57" s="181"/>
      <c r="D57" s="181">
        <f>'将来負担比率（分子）の構造'!I$51</f>
        <v>1735</v>
      </c>
      <c r="E57" s="181"/>
      <c r="F57" s="181"/>
      <c r="G57" s="181">
        <f>'将来負担比率（分子）の構造'!J$51</f>
        <v>1722</v>
      </c>
      <c r="H57" s="181"/>
      <c r="I57" s="181"/>
      <c r="J57" s="181">
        <f>'将来負担比率（分子）の構造'!K$51</f>
        <v>1480</v>
      </c>
      <c r="K57" s="181"/>
      <c r="L57" s="181"/>
      <c r="M57" s="181">
        <f>'将来負担比率（分子）の構造'!L$51</f>
        <v>1274</v>
      </c>
      <c r="N57" s="181"/>
      <c r="O57" s="181"/>
      <c r="P57" s="181">
        <f>'将来負担比率（分子）の構造'!M$51</f>
        <v>1122</v>
      </c>
    </row>
    <row r="58" spans="1:16" x14ac:dyDescent="0.15">
      <c r="A58" s="181" t="s">
        <v>41</v>
      </c>
      <c r="B58" s="181"/>
      <c r="C58" s="181"/>
      <c r="D58" s="181">
        <f>'将来負担比率（分子）の構造'!I$50</f>
        <v>15600</v>
      </c>
      <c r="E58" s="181"/>
      <c r="F58" s="181"/>
      <c r="G58" s="181">
        <f>'将来負担比率（分子）の構造'!J$50</f>
        <v>16583</v>
      </c>
      <c r="H58" s="181"/>
      <c r="I58" s="181"/>
      <c r="J58" s="181">
        <f>'将来負担比率（分子）の構造'!K$50</f>
        <v>17620</v>
      </c>
      <c r="K58" s="181"/>
      <c r="L58" s="181"/>
      <c r="M58" s="181">
        <f>'将来負担比率（分子）の構造'!L$50</f>
        <v>19593</v>
      </c>
      <c r="N58" s="181"/>
      <c r="O58" s="181"/>
      <c r="P58" s="181">
        <f>'将来負担比率（分子）の構造'!M$50</f>
        <v>20302</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6306</v>
      </c>
      <c r="C62" s="181"/>
      <c r="D62" s="181"/>
      <c r="E62" s="181">
        <f>'将来負担比率（分子）の構造'!J$45</f>
        <v>5182</v>
      </c>
      <c r="F62" s="181"/>
      <c r="G62" s="181"/>
      <c r="H62" s="181">
        <f>'将来負担比率（分子）の構造'!K$45</f>
        <v>5483</v>
      </c>
      <c r="I62" s="181"/>
      <c r="J62" s="181"/>
      <c r="K62" s="181">
        <f>'将来負担比率（分子）の構造'!L$45</f>
        <v>5244</v>
      </c>
      <c r="L62" s="181"/>
      <c r="M62" s="181"/>
      <c r="N62" s="181">
        <f>'将来負担比率（分子）の構造'!M$45</f>
        <v>5612</v>
      </c>
      <c r="O62" s="181"/>
      <c r="P62" s="181"/>
    </row>
    <row r="63" spans="1:16" x14ac:dyDescent="0.15">
      <c r="A63" s="181" t="s">
        <v>34</v>
      </c>
      <c r="B63" s="181" t="str">
        <f>'将来負担比率（分子）の構造'!I$44</f>
        <v>-</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x14ac:dyDescent="0.15">
      <c r="A64" s="181" t="s">
        <v>33</v>
      </c>
      <c r="B64" s="181">
        <f>'将来負担比率（分子）の構造'!I$43</f>
        <v>18287</v>
      </c>
      <c r="C64" s="181"/>
      <c r="D64" s="181"/>
      <c r="E64" s="181">
        <f>'将来負担比率（分子）の構造'!J$43</f>
        <v>15212</v>
      </c>
      <c r="F64" s="181"/>
      <c r="G64" s="181"/>
      <c r="H64" s="181">
        <f>'将来負担比率（分子）の構造'!K$43</f>
        <v>14120</v>
      </c>
      <c r="I64" s="181"/>
      <c r="J64" s="181"/>
      <c r="K64" s="181">
        <f>'将来負担比率（分子）の構造'!L$43</f>
        <v>13635</v>
      </c>
      <c r="L64" s="181"/>
      <c r="M64" s="181"/>
      <c r="N64" s="181">
        <f>'将来負担比率（分子）の構造'!M$43</f>
        <v>13594</v>
      </c>
      <c r="O64" s="181"/>
      <c r="P64" s="181"/>
    </row>
    <row r="65" spans="1:16" x14ac:dyDescent="0.15">
      <c r="A65" s="181" t="s">
        <v>32</v>
      </c>
      <c r="B65" s="181">
        <f>'将来負担比率（分子）の構造'!I$42</f>
        <v>168</v>
      </c>
      <c r="C65" s="181"/>
      <c r="D65" s="181"/>
      <c r="E65" s="181">
        <f>'将来負担比率（分子）の構造'!J$42</f>
        <v>167</v>
      </c>
      <c r="F65" s="181"/>
      <c r="G65" s="181"/>
      <c r="H65" s="181">
        <f>'将来負担比率（分子）の構造'!K$42</f>
        <v>132</v>
      </c>
      <c r="I65" s="181"/>
      <c r="J65" s="181"/>
      <c r="K65" s="181">
        <f>'将来負担比率（分子）の構造'!L$42</f>
        <v>124</v>
      </c>
      <c r="L65" s="181"/>
      <c r="M65" s="181"/>
      <c r="N65" s="181">
        <f>'将来負担比率（分子）の構造'!M$42</f>
        <v>110</v>
      </c>
      <c r="O65" s="181"/>
      <c r="P65" s="181"/>
    </row>
    <row r="66" spans="1:16" x14ac:dyDescent="0.15">
      <c r="A66" s="181" t="s">
        <v>31</v>
      </c>
      <c r="B66" s="181">
        <f>'将来負担比率（分子）の構造'!I$41</f>
        <v>69588</v>
      </c>
      <c r="C66" s="181"/>
      <c r="D66" s="181"/>
      <c r="E66" s="181">
        <f>'将来負担比率（分子）の構造'!J$41</f>
        <v>67860</v>
      </c>
      <c r="F66" s="181"/>
      <c r="G66" s="181"/>
      <c r="H66" s="181">
        <f>'将来負担比率（分子）の構造'!K$41</f>
        <v>66439</v>
      </c>
      <c r="I66" s="181"/>
      <c r="J66" s="181"/>
      <c r="K66" s="181">
        <f>'将来負担比率（分子）の構造'!L$41</f>
        <v>66336</v>
      </c>
      <c r="L66" s="181"/>
      <c r="M66" s="181"/>
      <c r="N66" s="181">
        <f>'将来負担比率（分子）の構造'!M$41</f>
        <v>67722</v>
      </c>
      <c r="O66" s="181"/>
      <c r="P66" s="181"/>
    </row>
    <row r="67" spans="1:16" x14ac:dyDescent="0.15">
      <c r="A67" s="181" t="s">
        <v>75</v>
      </c>
      <c r="B67" s="181" t="e">
        <f>NA()</f>
        <v>#N/A</v>
      </c>
      <c r="C67" s="181">
        <f>IF(ISNUMBER('将来負担比率（分子）の構造'!I$53), IF('将来負担比率（分子）の構造'!I$53 &lt; 0, 0, '将来負担比率（分子）の構造'!I$53), NA())</f>
        <v>15363</v>
      </c>
      <c r="D67" s="181" t="e">
        <f>NA()</f>
        <v>#N/A</v>
      </c>
      <c r="E67" s="181" t="e">
        <f>NA()</f>
        <v>#N/A</v>
      </c>
      <c r="F67" s="181">
        <f>IF(ISNUMBER('将来負担比率（分子）の構造'!J$53), IF('将来負担比率（分子）の構造'!J$53 &lt; 0, 0, '将来負担比率（分子）の構造'!J$53), NA())</f>
        <v>6589</v>
      </c>
      <c r="G67" s="181" t="e">
        <f>NA()</f>
        <v>#N/A</v>
      </c>
      <c r="H67" s="181" t="e">
        <f>NA()</f>
        <v>#N/A</v>
      </c>
      <c r="I67" s="181">
        <f>IF(ISNUMBER('将来負担比率（分子）の構造'!K$53), IF('将来負担比率（分子）の構造'!K$53 &lt; 0, 0, '将来負担比率（分子）の構造'!K$53), NA())</f>
        <v>4945</v>
      </c>
      <c r="J67" s="181" t="e">
        <f>NA()</f>
        <v>#N/A</v>
      </c>
      <c r="K67" s="181" t="e">
        <f>NA()</f>
        <v>#N/A</v>
      </c>
      <c r="L67" s="181">
        <f>IF(ISNUMBER('将来負担比率（分子）の構造'!L$53), IF('将来負担比率（分子）の構造'!L$53 &lt; 0, 0, '将来負担比率（分子）の構造'!L$53), NA())</f>
        <v>3106</v>
      </c>
      <c r="M67" s="181" t="e">
        <f>NA()</f>
        <v>#N/A</v>
      </c>
      <c r="N67" s="181" t="e">
        <f>NA()</f>
        <v>#N/A</v>
      </c>
      <c r="O67" s="181">
        <f>IF(ISNUMBER('将来負担比率（分子）の構造'!M$53), IF('将来負担比率（分子）の構造'!M$53 &lt; 0, 0, '将来負担比率（分子）の構造'!M$53), NA())</f>
        <v>3959</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9178</v>
      </c>
      <c r="C72" s="185">
        <f>基金残高に係る経年分析!G55</f>
        <v>9777</v>
      </c>
      <c r="D72" s="185">
        <f>基金残高に係る経年分析!H55</f>
        <v>9647</v>
      </c>
    </row>
    <row r="73" spans="1:16" x14ac:dyDescent="0.15">
      <c r="A73" s="184" t="s">
        <v>78</v>
      </c>
      <c r="B73" s="185">
        <f>基金残高に係る経年分析!F56</f>
        <v>5062</v>
      </c>
      <c r="C73" s="185">
        <f>基金残高に係る経年分析!G56</f>
        <v>5062</v>
      </c>
      <c r="D73" s="185">
        <f>基金残高に係る経年分析!H56</f>
        <v>6010</v>
      </c>
    </row>
    <row r="74" spans="1:16" x14ac:dyDescent="0.15">
      <c r="A74" s="184" t="s">
        <v>79</v>
      </c>
      <c r="B74" s="185">
        <f>基金残高に係る経年分析!F57</f>
        <v>6575</v>
      </c>
      <c r="C74" s="185">
        <f>基金残高に係る経年分析!G57</f>
        <v>7063</v>
      </c>
      <c r="D74" s="185">
        <f>基金残高に係る経年分析!H57</f>
        <v>6712</v>
      </c>
    </row>
  </sheetData>
  <sheetProtection algorithmName="SHA-512" hashValue="HBh7hO0RIDCVPMu1PEyNg1qiGQ8PUDky5I8w4W97WuhBQYIJ1NaybhMyXWjW6VeSbB4o3EpGXmmHkPssHxVReg==" saltValue="HYot+2KuBorhJ5lA+LfrB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5703125" style="226" customWidth="1"/>
    <col min="96" max="133" width="1.5703125" style="242" customWidth="1"/>
    <col min="134" max="143" width="1.57031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209</v>
      </c>
      <c r="DI1" s="798"/>
      <c r="DJ1" s="798"/>
      <c r="DK1" s="798"/>
      <c r="DL1" s="798"/>
      <c r="DM1" s="798"/>
      <c r="DN1" s="799"/>
      <c r="DO1" s="226"/>
      <c r="DP1" s="797" t="s">
        <v>210</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x14ac:dyDescent="0.15">
      <c r="B2" s="227" t="s">
        <v>211</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39" t="s">
        <v>212</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213</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214</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x14ac:dyDescent="0.15">
      <c r="B4" s="739" t="s">
        <v>1</v>
      </c>
      <c r="C4" s="740"/>
      <c r="D4" s="740"/>
      <c r="E4" s="740"/>
      <c r="F4" s="740"/>
      <c r="G4" s="740"/>
      <c r="H4" s="740"/>
      <c r="I4" s="740"/>
      <c r="J4" s="740"/>
      <c r="K4" s="740"/>
      <c r="L4" s="740"/>
      <c r="M4" s="740"/>
      <c r="N4" s="740"/>
      <c r="O4" s="740"/>
      <c r="P4" s="740"/>
      <c r="Q4" s="741"/>
      <c r="R4" s="739" t="s">
        <v>215</v>
      </c>
      <c r="S4" s="740"/>
      <c r="T4" s="740"/>
      <c r="U4" s="740"/>
      <c r="V4" s="740"/>
      <c r="W4" s="740"/>
      <c r="X4" s="740"/>
      <c r="Y4" s="741"/>
      <c r="Z4" s="739" t="s">
        <v>216</v>
      </c>
      <c r="AA4" s="740"/>
      <c r="AB4" s="740"/>
      <c r="AC4" s="741"/>
      <c r="AD4" s="739" t="s">
        <v>217</v>
      </c>
      <c r="AE4" s="740"/>
      <c r="AF4" s="740"/>
      <c r="AG4" s="740"/>
      <c r="AH4" s="740"/>
      <c r="AI4" s="740"/>
      <c r="AJ4" s="740"/>
      <c r="AK4" s="741"/>
      <c r="AL4" s="739" t="s">
        <v>216</v>
      </c>
      <c r="AM4" s="740"/>
      <c r="AN4" s="740"/>
      <c r="AO4" s="741"/>
      <c r="AP4" s="800" t="s">
        <v>218</v>
      </c>
      <c r="AQ4" s="800"/>
      <c r="AR4" s="800"/>
      <c r="AS4" s="800"/>
      <c r="AT4" s="800"/>
      <c r="AU4" s="800"/>
      <c r="AV4" s="800"/>
      <c r="AW4" s="800"/>
      <c r="AX4" s="800"/>
      <c r="AY4" s="800"/>
      <c r="AZ4" s="800"/>
      <c r="BA4" s="800"/>
      <c r="BB4" s="800"/>
      <c r="BC4" s="800"/>
      <c r="BD4" s="800"/>
      <c r="BE4" s="800"/>
      <c r="BF4" s="800"/>
      <c r="BG4" s="800" t="s">
        <v>219</v>
      </c>
      <c r="BH4" s="800"/>
      <c r="BI4" s="800"/>
      <c r="BJ4" s="800"/>
      <c r="BK4" s="800"/>
      <c r="BL4" s="800"/>
      <c r="BM4" s="800"/>
      <c r="BN4" s="800"/>
      <c r="BO4" s="800" t="s">
        <v>216</v>
      </c>
      <c r="BP4" s="800"/>
      <c r="BQ4" s="800"/>
      <c r="BR4" s="800"/>
      <c r="BS4" s="800" t="s">
        <v>220</v>
      </c>
      <c r="BT4" s="800"/>
      <c r="BU4" s="800"/>
      <c r="BV4" s="800"/>
      <c r="BW4" s="800"/>
      <c r="BX4" s="800"/>
      <c r="BY4" s="800"/>
      <c r="BZ4" s="800"/>
      <c r="CA4" s="800"/>
      <c r="CB4" s="800"/>
      <c r="CD4" s="782" t="s">
        <v>221</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x14ac:dyDescent="0.15">
      <c r="B5" s="744" t="s">
        <v>222</v>
      </c>
      <c r="C5" s="745"/>
      <c r="D5" s="745"/>
      <c r="E5" s="745"/>
      <c r="F5" s="745"/>
      <c r="G5" s="745"/>
      <c r="H5" s="745"/>
      <c r="I5" s="745"/>
      <c r="J5" s="745"/>
      <c r="K5" s="745"/>
      <c r="L5" s="745"/>
      <c r="M5" s="745"/>
      <c r="N5" s="745"/>
      <c r="O5" s="745"/>
      <c r="P5" s="745"/>
      <c r="Q5" s="746"/>
      <c r="R5" s="733">
        <v>8533185</v>
      </c>
      <c r="S5" s="734"/>
      <c r="T5" s="734"/>
      <c r="U5" s="734"/>
      <c r="V5" s="734"/>
      <c r="W5" s="734"/>
      <c r="X5" s="734"/>
      <c r="Y5" s="777"/>
      <c r="Z5" s="795">
        <v>15</v>
      </c>
      <c r="AA5" s="795"/>
      <c r="AB5" s="795"/>
      <c r="AC5" s="795"/>
      <c r="AD5" s="796">
        <v>8533178</v>
      </c>
      <c r="AE5" s="796"/>
      <c r="AF5" s="796"/>
      <c r="AG5" s="796"/>
      <c r="AH5" s="796"/>
      <c r="AI5" s="796"/>
      <c r="AJ5" s="796"/>
      <c r="AK5" s="796"/>
      <c r="AL5" s="778">
        <v>28.7</v>
      </c>
      <c r="AM5" s="749"/>
      <c r="AN5" s="749"/>
      <c r="AO5" s="779"/>
      <c r="AP5" s="744" t="s">
        <v>223</v>
      </c>
      <c r="AQ5" s="745"/>
      <c r="AR5" s="745"/>
      <c r="AS5" s="745"/>
      <c r="AT5" s="745"/>
      <c r="AU5" s="745"/>
      <c r="AV5" s="745"/>
      <c r="AW5" s="745"/>
      <c r="AX5" s="745"/>
      <c r="AY5" s="745"/>
      <c r="AZ5" s="745"/>
      <c r="BA5" s="745"/>
      <c r="BB5" s="745"/>
      <c r="BC5" s="745"/>
      <c r="BD5" s="745"/>
      <c r="BE5" s="745"/>
      <c r="BF5" s="746"/>
      <c r="BG5" s="678">
        <v>8482034</v>
      </c>
      <c r="BH5" s="679"/>
      <c r="BI5" s="679"/>
      <c r="BJ5" s="679"/>
      <c r="BK5" s="679"/>
      <c r="BL5" s="679"/>
      <c r="BM5" s="679"/>
      <c r="BN5" s="680"/>
      <c r="BO5" s="715">
        <v>99.4</v>
      </c>
      <c r="BP5" s="715"/>
      <c r="BQ5" s="715"/>
      <c r="BR5" s="715"/>
      <c r="BS5" s="716">
        <v>124156</v>
      </c>
      <c r="BT5" s="716"/>
      <c r="BU5" s="716"/>
      <c r="BV5" s="716"/>
      <c r="BW5" s="716"/>
      <c r="BX5" s="716"/>
      <c r="BY5" s="716"/>
      <c r="BZ5" s="716"/>
      <c r="CA5" s="716"/>
      <c r="CB5" s="775"/>
      <c r="CD5" s="782" t="s">
        <v>218</v>
      </c>
      <c r="CE5" s="783"/>
      <c r="CF5" s="783"/>
      <c r="CG5" s="783"/>
      <c r="CH5" s="783"/>
      <c r="CI5" s="783"/>
      <c r="CJ5" s="783"/>
      <c r="CK5" s="783"/>
      <c r="CL5" s="783"/>
      <c r="CM5" s="783"/>
      <c r="CN5" s="783"/>
      <c r="CO5" s="783"/>
      <c r="CP5" s="783"/>
      <c r="CQ5" s="784"/>
      <c r="CR5" s="782" t="s">
        <v>224</v>
      </c>
      <c r="CS5" s="783"/>
      <c r="CT5" s="783"/>
      <c r="CU5" s="783"/>
      <c r="CV5" s="783"/>
      <c r="CW5" s="783"/>
      <c r="CX5" s="783"/>
      <c r="CY5" s="784"/>
      <c r="CZ5" s="782" t="s">
        <v>216</v>
      </c>
      <c r="DA5" s="783"/>
      <c r="DB5" s="783"/>
      <c r="DC5" s="784"/>
      <c r="DD5" s="782" t="s">
        <v>225</v>
      </c>
      <c r="DE5" s="783"/>
      <c r="DF5" s="783"/>
      <c r="DG5" s="783"/>
      <c r="DH5" s="783"/>
      <c r="DI5" s="783"/>
      <c r="DJ5" s="783"/>
      <c r="DK5" s="783"/>
      <c r="DL5" s="783"/>
      <c r="DM5" s="783"/>
      <c r="DN5" s="783"/>
      <c r="DO5" s="783"/>
      <c r="DP5" s="784"/>
      <c r="DQ5" s="782" t="s">
        <v>226</v>
      </c>
      <c r="DR5" s="783"/>
      <c r="DS5" s="783"/>
      <c r="DT5" s="783"/>
      <c r="DU5" s="783"/>
      <c r="DV5" s="783"/>
      <c r="DW5" s="783"/>
      <c r="DX5" s="783"/>
      <c r="DY5" s="783"/>
      <c r="DZ5" s="783"/>
      <c r="EA5" s="783"/>
      <c r="EB5" s="783"/>
      <c r="EC5" s="784"/>
    </row>
    <row r="6" spans="2:143" ht="11.25" customHeight="1" x14ac:dyDescent="0.15">
      <c r="B6" s="675" t="s">
        <v>227</v>
      </c>
      <c r="C6" s="676"/>
      <c r="D6" s="676"/>
      <c r="E6" s="676"/>
      <c r="F6" s="676"/>
      <c r="G6" s="676"/>
      <c r="H6" s="676"/>
      <c r="I6" s="676"/>
      <c r="J6" s="676"/>
      <c r="K6" s="676"/>
      <c r="L6" s="676"/>
      <c r="M6" s="676"/>
      <c r="N6" s="676"/>
      <c r="O6" s="676"/>
      <c r="P6" s="676"/>
      <c r="Q6" s="677"/>
      <c r="R6" s="678">
        <v>578010</v>
      </c>
      <c r="S6" s="679"/>
      <c r="T6" s="679"/>
      <c r="U6" s="679"/>
      <c r="V6" s="679"/>
      <c r="W6" s="679"/>
      <c r="X6" s="679"/>
      <c r="Y6" s="680"/>
      <c r="Z6" s="715">
        <v>1</v>
      </c>
      <c r="AA6" s="715"/>
      <c r="AB6" s="715"/>
      <c r="AC6" s="715"/>
      <c r="AD6" s="716">
        <v>578010</v>
      </c>
      <c r="AE6" s="716"/>
      <c r="AF6" s="716"/>
      <c r="AG6" s="716"/>
      <c r="AH6" s="716"/>
      <c r="AI6" s="716"/>
      <c r="AJ6" s="716"/>
      <c r="AK6" s="716"/>
      <c r="AL6" s="681">
        <v>1.9</v>
      </c>
      <c r="AM6" s="682"/>
      <c r="AN6" s="682"/>
      <c r="AO6" s="717"/>
      <c r="AP6" s="675" t="s">
        <v>228</v>
      </c>
      <c r="AQ6" s="676"/>
      <c r="AR6" s="676"/>
      <c r="AS6" s="676"/>
      <c r="AT6" s="676"/>
      <c r="AU6" s="676"/>
      <c r="AV6" s="676"/>
      <c r="AW6" s="676"/>
      <c r="AX6" s="676"/>
      <c r="AY6" s="676"/>
      <c r="AZ6" s="676"/>
      <c r="BA6" s="676"/>
      <c r="BB6" s="676"/>
      <c r="BC6" s="676"/>
      <c r="BD6" s="676"/>
      <c r="BE6" s="676"/>
      <c r="BF6" s="677"/>
      <c r="BG6" s="678">
        <v>8482034</v>
      </c>
      <c r="BH6" s="679"/>
      <c r="BI6" s="679"/>
      <c r="BJ6" s="679"/>
      <c r="BK6" s="679"/>
      <c r="BL6" s="679"/>
      <c r="BM6" s="679"/>
      <c r="BN6" s="680"/>
      <c r="BO6" s="715">
        <v>99.4</v>
      </c>
      <c r="BP6" s="715"/>
      <c r="BQ6" s="715"/>
      <c r="BR6" s="715"/>
      <c r="BS6" s="716">
        <v>124156</v>
      </c>
      <c r="BT6" s="716"/>
      <c r="BU6" s="716"/>
      <c r="BV6" s="716"/>
      <c r="BW6" s="716"/>
      <c r="BX6" s="716"/>
      <c r="BY6" s="716"/>
      <c r="BZ6" s="716"/>
      <c r="CA6" s="716"/>
      <c r="CB6" s="775"/>
      <c r="CD6" s="736" t="s">
        <v>229</v>
      </c>
      <c r="CE6" s="737"/>
      <c r="CF6" s="737"/>
      <c r="CG6" s="737"/>
      <c r="CH6" s="737"/>
      <c r="CI6" s="737"/>
      <c r="CJ6" s="737"/>
      <c r="CK6" s="737"/>
      <c r="CL6" s="737"/>
      <c r="CM6" s="737"/>
      <c r="CN6" s="737"/>
      <c r="CO6" s="737"/>
      <c r="CP6" s="737"/>
      <c r="CQ6" s="738"/>
      <c r="CR6" s="678">
        <v>298132</v>
      </c>
      <c r="CS6" s="679"/>
      <c r="CT6" s="679"/>
      <c r="CU6" s="679"/>
      <c r="CV6" s="679"/>
      <c r="CW6" s="679"/>
      <c r="CX6" s="679"/>
      <c r="CY6" s="680"/>
      <c r="CZ6" s="778">
        <v>0.5</v>
      </c>
      <c r="DA6" s="749"/>
      <c r="DB6" s="749"/>
      <c r="DC6" s="781"/>
      <c r="DD6" s="684" t="s">
        <v>128</v>
      </c>
      <c r="DE6" s="679"/>
      <c r="DF6" s="679"/>
      <c r="DG6" s="679"/>
      <c r="DH6" s="679"/>
      <c r="DI6" s="679"/>
      <c r="DJ6" s="679"/>
      <c r="DK6" s="679"/>
      <c r="DL6" s="679"/>
      <c r="DM6" s="679"/>
      <c r="DN6" s="679"/>
      <c r="DO6" s="679"/>
      <c r="DP6" s="680"/>
      <c r="DQ6" s="684">
        <v>297514</v>
      </c>
      <c r="DR6" s="679"/>
      <c r="DS6" s="679"/>
      <c r="DT6" s="679"/>
      <c r="DU6" s="679"/>
      <c r="DV6" s="679"/>
      <c r="DW6" s="679"/>
      <c r="DX6" s="679"/>
      <c r="DY6" s="679"/>
      <c r="DZ6" s="679"/>
      <c r="EA6" s="679"/>
      <c r="EB6" s="679"/>
      <c r="EC6" s="722"/>
    </row>
    <row r="7" spans="2:143" ht="11.25" customHeight="1" x14ac:dyDescent="0.15">
      <c r="B7" s="675" t="s">
        <v>230</v>
      </c>
      <c r="C7" s="676"/>
      <c r="D7" s="676"/>
      <c r="E7" s="676"/>
      <c r="F7" s="676"/>
      <c r="G7" s="676"/>
      <c r="H7" s="676"/>
      <c r="I7" s="676"/>
      <c r="J7" s="676"/>
      <c r="K7" s="676"/>
      <c r="L7" s="676"/>
      <c r="M7" s="676"/>
      <c r="N7" s="676"/>
      <c r="O7" s="676"/>
      <c r="P7" s="676"/>
      <c r="Q7" s="677"/>
      <c r="R7" s="678">
        <v>6515</v>
      </c>
      <c r="S7" s="679"/>
      <c r="T7" s="679"/>
      <c r="U7" s="679"/>
      <c r="V7" s="679"/>
      <c r="W7" s="679"/>
      <c r="X7" s="679"/>
      <c r="Y7" s="680"/>
      <c r="Z7" s="715">
        <v>0</v>
      </c>
      <c r="AA7" s="715"/>
      <c r="AB7" s="715"/>
      <c r="AC7" s="715"/>
      <c r="AD7" s="716">
        <v>6515</v>
      </c>
      <c r="AE7" s="716"/>
      <c r="AF7" s="716"/>
      <c r="AG7" s="716"/>
      <c r="AH7" s="716"/>
      <c r="AI7" s="716"/>
      <c r="AJ7" s="716"/>
      <c r="AK7" s="716"/>
      <c r="AL7" s="681">
        <v>0</v>
      </c>
      <c r="AM7" s="682"/>
      <c r="AN7" s="682"/>
      <c r="AO7" s="717"/>
      <c r="AP7" s="675" t="s">
        <v>231</v>
      </c>
      <c r="AQ7" s="676"/>
      <c r="AR7" s="676"/>
      <c r="AS7" s="676"/>
      <c r="AT7" s="676"/>
      <c r="AU7" s="676"/>
      <c r="AV7" s="676"/>
      <c r="AW7" s="676"/>
      <c r="AX7" s="676"/>
      <c r="AY7" s="676"/>
      <c r="AZ7" s="676"/>
      <c r="BA7" s="676"/>
      <c r="BB7" s="676"/>
      <c r="BC7" s="676"/>
      <c r="BD7" s="676"/>
      <c r="BE7" s="676"/>
      <c r="BF7" s="677"/>
      <c r="BG7" s="678">
        <v>3750676</v>
      </c>
      <c r="BH7" s="679"/>
      <c r="BI7" s="679"/>
      <c r="BJ7" s="679"/>
      <c r="BK7" s="679"/>
      <c r="BL7" s="679"/>
      <c r="BM7" s="679"/>
      <c r="BN7" s="680"/>
      <c r="BO7" s="715">
        <v>44</v>
      </c>
      <c r="BP7" s="715"/>
      <c r="BQ7" s="715"/>
      <c r="BR7" s="715"/>
      <c r="BS7" s="716">
        <v>124156</v>
      </c>
      <c r="BT7" s="716"/>
      <c r="BU7" s="716"/>
      <c r="BV7" s="716"/>
      <c r="BW7" s="716"/>
      <c r="BX7" s="716"/>
      <c r="BY7" s="716"/>
      <c r="BZ7" s="716"/>
      <c r="CA7" s="716"/>
      <c r="CB7" s="775"/>
      <c r="CD7" s="711" t="s">
        <v>232</v>
      </c>
      <c r="CE7" s="712"/>
      <c r="CF7" s="712"/>
      <c r="CG7" s="712"/>
      <c r="CH7" s="712"/>
      <c r="CI7" s="712"/>
      <c r="CJ7" s="712"/>
      <c r="CK7" s="712"/>
      <c r="CL7" s="712"/>
      <c r="CM7" s="712"/>
      <c r="CN7" s="712"/>
      <c r="CO7" s="712"/>
      <c r="CP7" s="712"/>
      <c r="CQ7" s="713"/>
      <c r="CR7" s="678">
        <v>7278443</v>
      </c>
      <c r="CS7" s="679"/>
      <c r="CT7" s="679"/>
      <c r="CU7" s="679"/>
      <c r="CV7" s="679"/>
      <c r="CW7" s="679"/>
      <c r="CX7" s="679"/>
      <c r="CY7" s="680"/>
      <c r="CZ7" s="715">
        <v>13.3</v>
      </c>
      <c r="DA7" s="715"/>
      <c r="DB7" s="715"/>
      <c r="DC7" s="715"/>
      <c r="DD7" s="684">
        <v>1211805</v>
      </c>
      <c r="DE7" s="679"/>
      <c r="DF7" s="679"/>
      <c r="DG7" s="679"/>
      <c r="DH7" s="679"/>
      <c r="DI7" s="679"/>
      <c r="DJ7" s="679"/>
      <c r="DK7" s="679"/>
      <c r="DL7" s="679"/>
      <c r="DM7" s="679"/>
      <c r="DN7" s="679"/>
      <c r="DO7" s="679"/>
      <c r="DP7" s="680"/>
      <c r="DQ7" s="684">
        <v>5883613</v>
      </c>
      <c r="DR7" s="679"/>
      <c r="DS7" s="679"/>
      <c r="DT7" s="679"/>
      <c r="DU7" s="679"/>
      <c r="DV7" s="679"/>
      <c r="DW7" s="679"/>
      <c r="DX7" s="679"/>
      <c r="DY7" s="679"/>
      <c r="DZ7" s="679"/>
      <c r="EA7" s="679"/>
      <c r="EB7" s="679"/>
      <c r="EC7" s="722"/>
    </row>
    <row r="8" spans="2:143" ht="11.25" customHeight="1" x14ac:dyDescent="0.15">
      <c r="B8" s="675" t="s">
        <v>233</v>
      </c>
      <c r="C8" s="676"/>
      <c r="D8" s="676"/>
      <c r="E8" s="676"/>
      <c r="F8" s="676"/>
      <c r="G8" s="676"/>
      <c r="H8" s="676"/>
      <c r="I8" s="676"/>
      <c r="J8" s="676"/>
      <c r="K8" s="676"/>
      <c r="L8" s="676"/>
      <c r="M8" s="676"/>
      <c r="N8" s="676"/>
      <c r="O8" s="676"/>
      <c r="P8" s="676"/>
      <c r="Q8" s="677"/>
      <c r="R8" s="678">
        <v>17050</v>
      </c>
      <c r="S8" s="679"/>
      <c r="T8" s="679"/>
      <c r="U8" s="679"/>
      <c r="V8" s="679"/>
      <c r="W8" s="679"/>
      <c r="X8" s="679"/>
      <c r="Y8" s="680"/>
      <c r="Z8" s="715">
        <v>0</v>
      </c>
      <c r="AA8" s="715"/>
      <c r="AB8" s="715"/>
      <c r="AC8" s="715"/>
      <c r="AD8" s="716">
        <v>17050</v>
      </c>
      <c r="AE8" s="716"/>
      <c r="AF8" s="716"/>
      <c r="AG8" s="716"/>
      <c r="AH8" s="716"/>
      <c r="AI8" s="716"/>
      <c r="AJ8" s="716"/>
      <c r="AK8" s="716"/>
      <c r="AL8" s="681">
        <v>0.1</v>
      </c>
      <c r="AM8" s="682"/>
      <c r="AN8" s="682"/>
      <c r="AO8" s="717"/>
      <c r="AP8" s="675" t="s">
        <v>234</v>
      </c>
      <c r="AQ8" s="676"/>
      <c r="AR8" s="676"/>
      <c r="AS8" s="676"/>
      <c r="AT8" s="676"/>
      <c r="AU8" s="676"/>
      <c r="AV8" s="676"/>
      <c r="AW8" s="676"/>
      <c r="AX8" s="676"/>
      <c r="AY8" s="676"/>
      <c r="AZ8" s="676"/>
      <c r="BA8" s="676"/>
      <c r="BB8" s="676"/>
      <c r="BC8" s="676"/>
      <c r="BD8" s="676"/>
      <c r="BE8" s="676"/>
      <c r="BF8" s="677"/>
      <c r="BG8" s="678">
        <v>146086</v>
      </c>
      <c r="BH8" s="679"/>
      <c r="BI8" s="679"/>
      <c r="BJ8" s="679"/>
      <c r="BK8" s="679"/>
      <c r="BL8" s="679"/>
      <c r="BM8" s="679"/>
      <c r="BN8" s="680"/>
      <c r="BO8" s="715">
        <v>1.7</v>
      </c>
      <c r="BP8" s="715"/>
      <c r="BQ8" s="715"/>
      <c r="BR8" s="715"/>
      <c r="BS8" s="684" t="s">
        <v>128</v>
      </c>
      <c r="BT8" s="679"/>
      <c r="BU8" s="679"/>
      <c r="BV8" s="679"/>
      <c r="BW8" s="679"/>
      <c r="BX8" s="679"/>
      <c r="BY8" s="679"/>
      <c r="BZ8" s="679"/>
      <c r="CA8" s="679"/>
      <c r="CB8" s="722"/>
      <c r="CD8" s="711" t="s">
        <v>235</v>
      </c>
      <c r="CE8" s="712"/>
      <c r="CF8" s="712"/>
      <c r="CG8" s="712"/>
      <c r="CH8" s="712"/>
      <c r="CI8" s="712"/>
      <c r="CJ8" s="712"/>
      <c r="CK8" s="712"/>
      <c r="CL8" s="712"/>
      <c r="CM8" s="712"/>
      <c r="CN8" s="712"/>
      <c r="CO8" s="712"/>
      <c r="CP8" s="712"/>
      <c r="CQ8" s="713"/>
      <c r="CR8" s="678">
        <v>16344816</v>
      </c>
      <c r="CS8" s="679"/>
      <c r="CT8" s="679"/>
      <c r="CU8" s="679"/>
      <c r="CV8" s="679"/>
      <c r="CW8" s="679"/>
      <c r="CX8" s="679"/>
      <c r="CY8" s="680"/>
      <c r="CZ8" s="715">
        <v>29.9</v>
      </c>
      <c r="DA8" s="715"/>
      <c r="DB8" s="715"/>
      <c r="DC8" s="715"/>
      <c r="DD8" s="684">
        <v>1150492</v>
      </c>
      <c r="DE8" s="679"/>
      <c r="DF8" s="679"/>
      <c r="DG8" s="679"/>
      <c r="DH8" s="679"/>
      <c r="DI8" s="679"/>
      <c r="DJ8" s="679"/>
      <c r="DK8" s="679"/>
      <c r="DL8" s="679"/>
      <c r="DM8" s="679"/>
      <c r="DN8" s="679"/>
      <c r="DO8" s="679"/>
      <c r="DP8" s="680"/>
      <c r="DQ8" s="684">
        <v>8067283</v>
      </c>
      <c r="DR8" s="679"/>
      <c r="DS8" s="679"/>
      <c r="DT8" s="679"/>
      <c r="DU8" s="679"/>
      <c r="DV8" s="679"/>
      <c r="DW8" s="679"/>
      <c r="DX8" s="679"/>
      <c r="DY8" s="679"/>
      <c r="DZ8" s="679"/>
      <c r="EA8" s="679"/>
      <c r="EB8" s="679"/>
      <c r="EC8" s="722"/>
    </row>
    <row r="9" spans="2:143" ht="11.25" customHeight="1" x14ac:dyDescent="0.15">
      <c r="B9" s="675" t="s">
        <v>236</v>
      </c>
      <c r="C9" s="676"/>
      <c r="D9" s="676"/>
      <c r="E9" s="676"/>
      <c r="F9" s="676"/>
      <c r="G9" s="676"/>
      <c r="H9" s="676"/>
      <c r="I9" s="676"/>
      <c r="J9" s="676"/>
      <c r="K9" s="676"/>
      <c r="L9" s="676"/>
      <c r="M9" s="676"/>
      <c r="N9" s="676"/>
      <c r="O9" s="676"/>
      <c r="P9" s="676"/>
      <c r="Q9" s="677"/>
      <c r="R9" s="678">
        <v>10331</v>
      </c>
      <c r="S9" s="679"/>
      <c r="T9" s="679"/>
      <c r="U9" s="679"/>
      <c r="V9" s="679"/>
      <c r="W9" s="679"/>
      <c r="X9" s="679"/>
      <c r="Y9" s="680"/>
      <c r="Z9" s="715">
        <v>0</v>
      </c>
      <c r="AA9" s="715"/>
      <c r="AB9" s="715"/>
      <c r="AC9" s="715"/>
      <c r="AD9" s="716">
        <v>10331</v>
      </c>
      <c r="AE9" s="716"/>
      <c r="AF9" s="716"/>
      <c r="AG9" s="716"/>
      <c r="AH9" s="716"/>
      <c r="AI9" s="716"/>
      <c r="AJ9" s="716"/>
      <c r="AK9" s="716"/>
      <c r="AL9" s="681">
        <v>0</v>
      </c>
      <c r="AM9" s="682"/>
      <c r="AN9" s="682"/>
      <c r="AO9" s="717"/>
      <c r="AP9" s="675" t="s">
        <v>237</v>
      </c>
      <c r="AQ9" s="676"/>
      <c r="AR9" s="676"/>
      <c r="AS9" s="676"/>
      <c r="AT9" s="676"/>
      <c r="AU9" s="676"/>
      <c r="AV9" s="676"/>
      <c r="AW9" s="676"/>
      <c r="AX9" s="676"/>
      <c r="AY9" s="676"/>
      <c r="AZ9" s="676"/>
      <c r="BA9" s="676"/>
      <c r="BB9" s="676"/>
      <c r="BC9" s="676"/>
      <c r="BD9" s="676"/>
      <c r="BE9" s="676"/>
      <c r="BF9" s="677"/>
      <c r="BG9" s="678">
        <v>2939573</v>
      </c>
      <c r="BH9" s="679"/>
      <c r="BI9" s="679"/>
      <c r="BJ9" s="679"/>
      <c r="BK9" s="679"/>
      <c r="BL9" s="679"/>
      <c r="BM9" s="679"/>
      <c r="BN9" s="680"/>
      <c r="BO9" s="715">
        <v>34.4</v>
      </c>
      <c r="BP9" s="715"/>
      <c r="BQ9" s="715"/>
      <c r="BR9" s="715"/>
      <c r="BS9" s="684" t="s">
        <v>128</v>
      </c>
      <c r="BT9" s="679"/>
      <c r="BU9" s="679"/>
      <c r="BV9" s="679"/>
      <c r="BW9" s="679"/>
      <c r="BX9" s="679"/>
      <c r="BY9" s="679"/>
      <c r="BZ9" s="679"/>
      <c r="CA9" s="679"/>
      <c r="CB9" s="722"/>
      <c r="CD9" s="711" t="s">
        <v>238</v>
      </c>
      <c r="CE9" s="712"/>
      <c r="CF9" s="712"/>
      <c r="CG9" s="712"/>
      <c r="CH9" s="712"/>
      <c r="CI9" s="712"/>
      <c r="CJ9" s="712"/>
      <c r="CK9" s="712"/>
      <c r="CL9" s="712"/>
      <c r="CM9" s="712"/>
      <c r="CN9" s="712"/>
      <c r="CO9" s="712"/>
      <c r="CP9" s="712"/>
      <c r="CQ9" s="713"/>
      <c r="CR9" s="678">
        <v>3966053</v>
      </c>
      <c r="CS9" s="679"/>
      <c r="CT9" s="679"/>
      <c r="CU9" s="679"/>
      <c r="CV9" s="679"/>
      <c r="CW9" s="679"/>
      <c r="CX9" s="679"/>
      <c r="CY9" s="680"/>
      <c r="CZ9" s="715">
        <v>7.3</v>
      </c>
      <c r="DA9" s="715"/>
      <c r="DB9" s="715"/>
      <c r="DC9" s="715"/>
      <c r="DD9" s="684">
        <v>945585</v>
      </c>
      <c r="DE9" s="679"/>
      <c r="DF9" s="679"/>
      <c r="DG9" s="679"/>
      <c r="DH9" s="679"/>
      <c r="DI9" s="679"/>
      <c r="DJ9" s="679"/>
      <c r="DK9" s="679"/>
      <c r="DL9" s="679"/>
      <c r="DM9" s="679"/>
      <c r="DN9" s="679"/>
      <c r="DO9" s="679"/>
      <c r="DP9" s="680"/>
      <c r="DQ9" s="684">
        <v>2696629</v>
      </c>
      <c r="DR9" s="679"/>
      <c r="DS9" s="679"/>
      <c r="DT9" s="679"/>
      <c r="DU9" s="679"/>
      <c r="DV9" s="679"/>
      <c r="DW9" s="679"/>
      <c r="DX9" s="679"/>
      <c r="DY9" s="679"/>
      <c r="DZ9" s="679"/>
      <c r="EA9" s="679"/>
      <c r="EB9" s="679"/>
      <c r="EC9" s="722"/>
    </row>
    <row r="10" spans="2:143" ht="11.25" customHeight="1" x14ac:dyDescent="0.15">
      <c r="B10" s="675" t="s">
        <v>239</v>
      </c>
      <c r="C10" s="676"/>
      <c r="D10" s="676"/>
      <c r="E10" s="676"/>
      <c r="F10" s="676"/>
      <c r="G10" s="676"/>
      <c r="H10" s="676"/>
      <c r="I10" s="676"/>
      <c r="J10" s="676"/>
      <c r="K10" s="676"/>
      <c r="L10" s="676"/>
      <c r="M10" s="676"/>
      <c r="N10" s="676"/>
      <c r="O10" s="676"/>
      <c r="P10" s="676"/>
      <c r="Q10" s="677"/>
      <c r="R10" s="678" t="s">
        <v>128</v>
      </c>
      <c r="S10" s="679"/>
      <c r="T10" s="679"/>
      <c r="U10" s="679"/>
      <c r="V10" s="679"/>
      <c r="W10" s="679"/>
      <c r="X10" s="679"/>
      <c r="Y10" s="680"/>
      <c r="Z10" s="715" t="s">
        <v>136</v>
      </c>
      <c r="AA10" s="715"/>
      <c r="AB10" s="715"/>
      <c r="AC10" s="715"/>
      <c r="AD10" s="716" t="s">
        <v>240</v>
      </c>
      <c r="AE10" s="716"/>
      <c r="AF10" s="716"/>
      <c r="AG10" s="716"/>
      <c r="AH10" s="716"/>
      <c r="AI10" s="716"/>
      <c r="AJ10" s="716"/>
      <c r="AK10" s="716"/>
      <c r="AL10" s="681" t="s">
        <v>128</v>
      </c>
      <c r="AM10" s="682"/>
      <c r="AN10" s="682"/>
      <c r="AO10" s="717"/>
      <c r="AP10" s="675" t="s">
        <v>241</v>
      </c>
      <c r="AQ10" s="676"/>
      <c r="AR10" s="676"/>
      <c r="AS10" s="676"/>
      <c r="AT10" s="676"/>
      <c r="AU10" s="676"/>
      <c r="AV10" s="676"/>
      <c r="AW10" s="676"/>
      <c r="AX10" s="676"/>
      <c r="AY10" s="676"/>
      <c r="AZ10" s="676"/>
      <c r="BA10" s="676"/>
      <c r="BB10" s="676"/>
      <c r="BC10" s="676"/>
      <c r="BD10" s="676"/>
      <c r="BE10" s="676"/>
      <c r="BF10" s="677"/>
      <c r="BG10" s="678">
        <v>282417</v>
      </c>
      <c r="BH10" s="679"/>
      <c r="BI10" s="679"/>
      <c r="BJ10" s="679"/>
      <c r="BK10" s="679"/>
      <c r="BL10" s="679"/>
      <c r="BM10" s="679"/>
      <c r="BN10" s="680"/>
      <c r="BO10" s="715">
        <v>3.3</v>
      </c>
      <c r="BP10" s="715"/>
      <c r="BQ10" s="715"/>
      <c r="BR10" s="715"/>
      <c r="BS10" s="684">
        <v>46762</v>
      </c>
      <c r="BT10" s="679"/>
      <c r="BU10" s="679"/>
      <c r="BV10" s="679"/>
      <c r="BW10" s="679"/>
      <c r="BX10" s="679"/>
      <c r="BY10" s="679"/>
      <c r="BZ10" s="679"/>
      <c r="CA10" s="679"/>
      <c r="CB10" s="722"/>
      <c r="CD10" s="711" t="s">
        <v>242</v>
      </c>
      <c r="CE10" s="712"/>
      <c r="CF10" s="712"/>
      <c r="CG10" s="712"/>
      <c r="CH10" s="712"/>
      <c r="CI10" s="712"/>
      <c r="CJ10" s="712"/>
      <c r="CK10" s="712"/>
      <c r="CL10" s="712"/>
      <c r="CM10" s="712"/>
      <c r="CN10" s="712"/>
      <c r="CO10" s="712"/>
      <c r="CP10" s="712"/>
      <c r="CQ10" s="713"/>
      <c r="CR10" s="678">
        <v>131430</v>
      </c>
      <c r="CS10" s="679"/>
      <c r="CT10" s="679"/>
      <c r="CU10" s="679"/>
      <c r="CV10" s="679"/>
      <c r="CW10" s="679"/>
      <c r="CX10" s="679"/>
      <c r="CY10" s="680"/>
      <c r="CZ10" s="715">
        <v>0.2</v>
      </c>
      <c r="DA10" s="715"/>
      <c r="DB10" s="715"/>
      <c r="DC10" s="715"/>
      <c r="DD10" s="684">
        <v>1478</v>
      </c>
      <c r="DE10" s="679"/>
      <c r="DF10" s="679"/>
      <c r="DG10" s="679"/>
      <c r="DH10" s="679"/>
      <c r="DI10" s="679"/>
      <c r="DJ10" s="679"/>
      <c r="DK10" s="679"/>
      <c r="DL10" s="679"/>
      <c r="DM10" s="679"/>
      <c r="DN10" s="679"/>
      <c r="DO10" s="679"/>
      <c r="DP10" s="680"/>
      <c r="DQ10" s="684">
        <v>54952</v>
      </c>
      <c r="DR10" s="679"/>
      <c r="DS10" s="679"/>
      <c r="DT10" s="679"/>
      <c r="DU10" s="679"/>
      <c r="DV10" s="679"/>
      <c r="DW10" s="679"/>
      <c r="DX10" s="679"/>
      <c r="DY10" s="679"/>
      <c r="DZ10" s="679"/>
      <c r="EA10" s="679"/>
      <c r="EB10" s="679"/>
      <c r="EC10" s="722"/>
    </row>
    <row r="11" spans="2:143" ht="11.25" customHeight="1" x14ac:dyDescent="0.15">
      <c r="B11" s="675" t="s">
        <v>243</v>
      </c>
      <c r="C11" s="676"/>
      <c r="D11" s="676"/>
      <c r="E11" s="676"/>
      <c r="F11" s="676"/>
      <c r="G11" s="676"/>
      <c r="H11" s="676"/>
      <c r="I11" s="676"/>
      <c r="J11" s="676"/>
      <c r="K11" s="676"/>
      <c r="L11" s="676"/>
      <c r="M11" s="676"/>
      <c r="N11" s="676"/>
      <c r="O11" s="676"/>
      <c r="P11" s="676"/>
      <c r="Q11" s="677"/>
      <c r="R11" s="678">
        <v>1681528</v>
      </c>
      <c r="S11" s="679"/>
      <c r="T11" s="679"/>
      <c r="U11" s="679"/>
      <c r="V11" s="679"/>
      <c r="W11" s="679"/>
      <c r="X11" s="679"/>
      <c r="Y11" s="680"/>
      <c r="Z11" s="681">
        <v>3</v>
      </c>
      <c r="AA11" s="682"/>
      <c r="AB11" s="682"/>
      <c r="AC11" s="683"/>
      <c r="AD11" s="684">
        <v>1681528</v>
      </c>
      <c r="AE11" s="679"/>
      <c r="AF11" s="679"/>
      <c r="AG11" s="679"/>
      <c r="AH11" s="679"/>
      <c r="AI11" s="679"/>
      <c r="AJ11" s="679"/>
      <c r="AK11" s="680"/>
      <c r="AL11" s="681">
        <v>5.7</v>
      </c>
      <c r="AM11" s="682"/>
      <c r="AN11" s="682"/>
      <c r="AO11" s="717"/>
      <c r="AP11" s="675" t="s">
        <v>244</v>
      </c>
      <c r="AQ11" s="676"/>
      <c r="AR11" s="676"/>
      <c r="AS11" s="676"/>
      <c r="AT11" s="676"/>
      <c r="AU11" s="676"/>
      <c r="AV11" s="676"/>
      <c r="AW11" s="676"/>
      <c r="AX11" s="676"/>
      <c r="AY11" s="676"/>
      <c r="AZ11" s="676"/>
      <c r="BA11" s="676"/>
      <c r="BB11" s="676"/>
      <c r="BC11" s="676"/>
      <c r="BD11" s="676"/>
      <c r="BE11" s="676"/>
      <c r="BF11" s="677"/>
      <c r="BG11" s="678">
        <v>382600</v>
      </c>
      <c r="BH11" s="679"/>
      <c r="BI11" s="679"/>
      <c r="BJ11" s="679"/>
      <c r="BK11" s="679"/>
      <c r="BL11" s="679"/>
      <c r="BM11" s="679"/>
      <c r="BN11" s="680"/>
      <c r="BO11" s="715">
        <v>4.5</v>
      </c>
      <c r="BP11" s="715"/>
      <c r="BQ11" s="715"/>
      <c r="BR11" s="715"/>
      <c r="BS11" s="684">
        <v>77394</v>
      </c>
      <c r="BT11" s="679"/>
      <c r="BU11" s="679"/>
      <c r="BV11" s="679"/>
      <c r="BW11" s="679"/>
      <c r="BX11" s="679"/>
      <c r="BY11" s="679"/>
      <c r="BZ11" s="679"/>
      <c r="CA11" s="679"/>
      <c r="CB11" s="722"/>
      <c r="CD11" s="711" t="s">
        <v>245</v>
      </c>
      <c r="CE11" s="712"/>
      <c r="CF11" s="712"/>
      <c r="CG11" s="712"/>
      <c r="CH11" s="712"/>
      <c r="CI11" s="712"/>
      <c r="CJ11" s="712"/>
      <c r="CK11" s="712"/>
      <c r="CL11" s="712"/>
      <c r="CM11" s="712"/>
      <c r="CN11" s="712"/>
      <c r="CO11" s="712"/>
      <c r="CP11" s="712"/>
      <c r="CQ11" s="713"/>
      <c r="CR11" s="678">
        <v>4300186</v>
      </c>
      <c r="CS11" s="679"/>
      <c r="CT11" s="679"/>
      <c r="CU11" s="679"/>
      <c r="CV11" s="679"/>
      <c r="CW11" s="679"/>
      <c r="CX11" s="679"/>
      <c r="CY11" s="680"/>
      <c r="CZ11" s="715">
        <v>7.9</v>
      </c>
      <c r="DA11" s="715"/>
      <c r="DB11" s="715"/>
      <c r="DC11" s="715"/>
      <c r="DD11" s="684">
        <v>1659572</v>
      </c>
      <c r="DE11" s="679"/>
      <c r="DF11" s="679"/>
      <c r="DG11" s="679"/>
      <c r="DH11" s="679"/>
      <c r="DI11" s="679"/>
      <c r="DJ11" s="679"/>
      <c r="DK11" s="679"/>
      <c r="DL11" s="679"/>
      <c r="DM11" s="679"/>
      <c r="DN11" s="679"/>
      <c r="DO11" s="679"/>
      <c r="DP11" s="680"/>
      <c r="DQ11" s="684">
        <v>1442524</v>
      </c>
      <c r="DR11" s="679"/>
      <c r="DS11" s="679"/>
      <c r="DT11" s="679"/>
      <c r="DU11" s="679"/>
      <c r="DV11" s="679"/>
      <c r="DW11" s="679"/>
      <c r="DX11" s="679"/>
      <c r="DY11" s="679"/>
      <c r="DZ11" s="679"/>
      <c r="EA11" s="679"/>
      <c r="EB11" s="679"/>
      <c r="EC11" s="722"/>
    </row>
    <row r="12" spans="2:143" ht="11.25" customHeight="1" x14ac:dyDescent="0.15">
      <c r="B12" s="675" t="s">
        <v>246</v>
      </c>
      <c r="C12" s="676"/>
      <c r="D12" s="676"/>
      <c r="E12" s="676"/>
      <c r="F12" s="676"/>
      <c r="G12" s="676"/>
      <c r="H12" s="676"/>
      <c r="I12" s="676"/>
      <c r="J12" s="676"/>
      <c r="K12" s="676"/>
      <c r="L12" s="676"/>
      <c r="M12" s="676"/>
      <c r="N12" s="676"/>
      <c r="O12" s="676"/>
      <c r="P12" s="676"/>
      <c r="Q12" s="677"/>
      <c r="R12" s="678">
        <v>5887</v>
      </c>
      <c r="S12" s="679"/>
      <c r="T12" s="679"/>
      <c r="U12" s="679"/>
      <c r="V12" s="679"/>
      <c r="W12" s="679"/>
      <c r="X12" s="679"/>
      <c r="Y12" s="680"/>
      <c r="Z12" s="715">
        <v>0</v>
      </c>
      <c r="AA12" s="715"/>
      <c r="AB12" s="715"/>
      <c r="AC12" s="715"/>
      <c r="AD12" s="716">
        <v>5887</v>
      </c>
      <c r="AE12" s="716"/>
      <c r="AF12" s="716"/>
      <c r="AG12" s="716"/>
      <c r="AH12" s="716"/>
      <c r="AI12" s="716"/>
      <c r="AJ12" s="716"/>
      <c r="AK12" s="716"/>
      <c r="AL12" s="681">
        <v>0</v>
      </c>
      <c r="AM12" s="682"/>
      <c r="AN12" s="682"/>
      <c r="AO12" s="717"/>
      <c r="AP12" s="675" t="s">
        <v>247</v>
      </c>
      <c r="AQ12" s="676"/>
      <c r="AR12" s="676"/>
      <c r="AS12" s="676"/>
      <c r="AT12" s="676"/>
      <c r="AU12" s="676"/>
      <c r="AV12" s="676"/>
      <c r="AW12" s="676"/>
      <c r="AX12" s="676"/>
      <c r="AY12" s="676"/>
      <c r="AZ12" s="676"/>
      <c r="BA12" s="676"/>
      <c r="BB12" s="676"/>
      <c r="BC12" s="676"/>
      <c r="BD12" s="676"/>
      <c r="BE12" s="676"/>
      <c r="BF12" s="677"/>
      <c r="BG12" s="678">
        <v>3803557</v>
      </c>
      <c r="BH12" s="679"/>
      <c r="BI12" s="679"/>
      <c r="BJ12" s="679"/>
      <c r="BK12" s="679"/>
      <c r="BL12" s="679"/>
      <c r="BM12" s="679"/>
      <c r="BN12" s="680"/>
      <c r="BO12" s="715">
        <v>44.6</v>
      </c>
      <c r="BP12" s="715"/>
      <c r="BQ12" s="715"/>
      <c r="BR12" s="715"/>
      <c r="BS12" s="684" t="s">
        <v>128</v>
      </c>
      <c r="BT12" s="679"/>
      <c r="BU12" s="679"/>
      <c r="BV12" s="679"/>
      <c r="BW12" s="679"/>
      <c r="BX12" s="679"/>
      <c r="BY12" s="679"/>
      <c r="BZ12" s="679"/>
      <c r="CA12" s="679"/>
      <c r="CB12" s="722"/>
      <c r="CD12" s="711" t="s">
        <v>248</v>
      </c>
      <c r="CE12" s="712"/>
      <c r="CF12" s="712"/>
      <c r="CG12" s="712"/>
      <c r="CH12" s="712"/>
      <c r="CI12" s="712"/>
      <c r="CJ12" s="712"/>
      <c r="CK12" s="712"/>
      <c r="CL12" s="712"/>
      <c r="CM12" s="712"/>
      <c r="CN12" s="712"/>
      <c r="CO12" s="712"/>
      <c r="CP12" s="712"/>
      <c r="CQ12" s="713"/>
      <c r="CR12" s="678">
        <v>2180499</v>
      </c>
      <c r="CS12" s="679"/>
      <c r="CT12" s="679"/>
      <c r="CU12" s="679"/>
      <c r="CV12" s="679"/>
      <c r="CW12" s="679"/>
      <c r="CX12" s="679"/>
      <c r="CY12" s="680"/>
      <c r="CZ12" s="715">
        <v>4</v>
      </c>
      <c r="DA12" s="715"/>
      <c r="DB12" s="715"/>
      <c r="DC12" s="715"/>
      <c r="DD12" s="684">
        <v>246848</v>
      </c>
      <c r="DE12" s="679"/>
      <c r="DF12" s="679"/>
      <c r="DG12" s="679"/>
      <c r="DH12" s="679"/>
      <c r="DI12" s="679"/>
      <c r="DJ12" s="679"/>
      <c r="DK12" s="679"/>
      <c r="DL12" s="679"/>
      <c r="DM12" s="679"/>
      <c r="DN12" s="679"/>
      <c r="DO12" s="679"/>
      <c r="DP12" s="680"/>
      <c r="DQ12" s="684">
        <v>1265048</v>
      </c>
      <c r="DR12" s="679"/>
      <c r="DS12" s="679"/>
      <c r="DT12" s="679"/>
      <c r="DU12" s="679"/>
      <c r="DV12" s="679"/>
      <c r="DW12" s="679"/>
      <c r="DX12" s="679"/>
      <c r="DY12" s="679"/>
      <c r="DZ12" s="679"/>
      <c r="EA12" s="679"/>
      <c r="EB12" s="679"/>
      <c r="EC12" s="722"/>
    </row>
    <row r="13" spans="2:143" ht="11.25" customHeight="1" x14ac:dyDescent="0.15">
      <c r="B13" s="675" t="s">
        <v>249</v>
      </c>
      <c r="C13" s="676"/>
      <c r="D13" s="676"/>
      <c r="E13" s="676"/>
      <c r="F13" s="676"/>
      <c r="G13" s="676"/>
      <c r="H13" s="676"/>
      <c r="I13" s="676"/>
      <c r="J13" s="676"/>
      <c r="K13" s="676"/>
      <c r="L13" s="676"/>
      <c r="M13" s="676"/>
      <c r="N13" s="676"/>
      <c r="O13" s="676"/>
      <c r="P13" s="676"/>
      <c r="Q13" s="677"/>
      <c r="R13" s="678" t="s">
        <v>128</v>
      </c>
      <c r="S13" s="679"/>
      <c r="T13" s="679"/>
      <c r="U13" s="679"/>
      <c r="V13" s="679"/>
      <c r="W13" s="679"/>
      <c r="X13" s="679"/>
      <c r="Y13" s="680"/>
      <c r="Z13" s="715" t="s">
        <v>128</v>
      </c>
      <c r="AA13" s="715"/>
      <c r="AB13" s="715"/>
      <c r="AC13" s="715"/>
      <c r="AD13" s="716" t="s">
        <v>128</v>
      </c>
      <c r="AE13" s="716"/>
      <c r="AF13" s="716"/>
      <c r="AG13" s="716"/>
      <c r="AH13" s="716"/>
      <c r="AI13" s="716"/>
      <c r="AJ13" s="716"/>
      <c r="AK13" s="716"/>
      <c r="AL13" s="681" t="s">
        <v>240</v>
      </c>
      <c r="AM13" s="682"/>
      <c r="AN13" s="682"/>
      <c r="AO13" s="717"/>
      <c r="AP13" s="675" t="s">
        <v>250</v>
      </c>
      <c r="AQ13" s="676"/>
      <c r="AR13" s="676"/>
      <c r="AS13" s="676"/>
      <c r="AT13" s="676"/>
      <c r="AU13" s="676"/>
      <c r="AV13" s="676"/>
      <c r="AW13" s="676"/>
      <c r="AX13" s="676"/>
      <c r="AY13" s="676"/>
      <c r="AZ13" s="676"/>
      <c r="BA13" s="676"/>
      <c r="BB13" s="676"/>
      <c r="BC13" s="676"/>
      <c r="BD13" s="676"/>
      <c r="BE13" s="676"/>
      <c r="BF13" s="677"/>
      <c r="BG13" s="678">
        <v>3788784</v>
      </c>
      <c r="BH13" s="679"/>
      <c r="BI13" s="679"/>
      <c r="BJ13" s="679"/>
      <c r="BK13" s="679"/>
      <c r="BL13" s="679"/>
      <c r="BM13" s="679"/>
      <c r="BN13" s="680"/>
      <c r="BO13" s="715">
        <v>44.4</v>
      </c>
      <c r="BP13" s="715"/>
      <c r="BQ13" s="715"/>
      <c r="BR13" s="715"/>
      <c r="BS13" s="684" t="s">
        <v>128</v>
      </c>
      <c r="BT13" s="679"/>
      <c r="BU13" s="679"/>
      <c r="BV13" s="679"/>
      <c r="BW13" s="679"/>
      <c r="BX13" s="679"/>
      <c r="BY13" s="679"/>
      <c r="BZ13" s="679"/>
      <c r="CA13" s="679"/>
      <c r="CB13" s="722"/>
      <c r="CD13" s="711" t="s">
        <v>251</v>
      </c>
      <c r="CE13" s="712"/>
      <c r="CF13" s="712"/>
      <c r="CG13" s="712"/>
      <c r="CH13" s="712"/>
      <c r="CI13" s="712"/>
      <c r="CJ13" s="712"/>
      <c r="CK13" s="712"/>
      <c r="CL13" s="712"/>
      <c r="CM13" s="712"/>
      <c r="CN13" s="712"/>
      <c r="CO13" s="712"/>
      <c r="CP13" s="712"/>
      <c r="CQ13" s="713"/>
      <c r="CR13" s="678">
        <v>5741293</v>
      </c>
      <c r="CS13" s="679"/>
      <c r="CT13" s="679"/>
      <c r="CU13" s="679"/>
      <c r="CV13" s="679"/>
      <c r="CW13" s="679"/>
      <c r="CX13" s="679"/>
      <c r="CY13" s="680"/>
      <c r="CZ13" s="715">
        <v>10.5</v>
      </c>
      <c r="DA13" s="715"/>
      <c r="DB13" s="715"/>
      <c r="DC13" s="715"/>
      <c r="DD13" s="684">
        <v>2724907</v>
      </c>
      <c r="DE13" s="679"/>
      <c r="DF13" s="679"/>
      <c r="DG13" s="679"/>
      <c r="DH13" s="679"/>
      <c r="DI13" s="679"/>
      <c r="DJ13" s="679"/>
      <c r="DK13" s="679"/>
      <c r="DL13" s="679"/>
      <c r="DM13" s="679"/>
      <c r="DN13" s="679"/>
      <c r="DO13" s="679"/>
      <c r="DP13" s="680"/>
      <c r="DQ13" s="684">
        <v>3440759</v>
      </c>
      <c r="DR13" s="679"/>
      <c r="DS13" s="679"/>
      <c r="DT13" s="679"/>
      <c r="DU13" s="679"/>
      <c r="DV13" s="679"/>
      <c r="DW13" s="679"/>
      <c r="DX13" s="679"/>
      <c r="DY13" s="679"/>
      <c r="DZ13" s="679"/>
      <c r="EA13" s="679"/>
      <c r="EB13" s="679"/>
      <c r="EC13" s="722"/>
    </row>
    <row r="14" spans="2:143" ht="11.25" customHeight="1" x14ac:dyDescent="0.15">
      <c r="B14" s="675" t="s">
        <v>252</v>
      </c>
      <c r="C14" s="676"/>
      <c r="D14" s="676"/>
      <c r="E14" s="676"/>
      <c r="F14" s="676"/>
      <c r="G14" s="676"/>
      <c r="H14" s="676"/>
      <c r="I14" s="676"/>
      <c r="J14" s="676"/>
      <c r="K14" s="676"/>
      <c r="L14" s="676"/>
      <c r="M14" s="676"/>
      <c r="N14" s="676"/>
      <c r="O14" s="676"/>
      <c r="P14" s="676"/>
      <c r="Q14" s="677"/>
      <c r="R14" s="678">
        <v>75859</v>
      </c>
      <c r="S14" s="679"/>
      <c r="T14" s="679"/>
      <c r="U14" s="679"/>
      <c r="V14" s="679"/>
      <c r="W14" s="679"/>
      <c r="X14" s="679"/>
      <c r="Y14" s="680"/>
      <c r="Z14" s="715">
        <v>0.1</v>
      </c>
      <c r="AA14" s="715"/>
      <c r="AB14" s="715"/>
      <c r="AC14" s="715"/>
      <c r="AD14" s="716">
        <v>75859</v>
      </c>
      <c r="AE14" s="716"/>
      <c r="AF14" s="716"/>
      <c r="AG14" s="716"/>
      <c r="AH14" s="716"/>
      <c r="AI14" s="716"/>
      <c r="AJ14" s="716"/>
      <c r="AK14" s="716"/>
      <c r="AL14" s="681">
        <v>0.3</v>
      </c>
      <c r="AM14" s="682"/>
      <c r="AN14" s="682"/>
      <c r="AO14" s="717"/>
      <c r="AP14" s="675" t="s">
        <v>253</v>
      </c>
      <c r="AQ14" s="676"/>
      <c r="AR14" s="676"/>
      <c r="AS14" s="676"/>
      <c r="AT14" s="676"/>
      <c r="AU14" s="676"/>
      <c r="AV14" s="676"/>
      <c r="AW14" s="676"/>
      <c r="AX14" s="676"/>
      <c r="AY14" s="676"/>
      <c r="AZ14" s="676"/>
      <c r="BA14" s="676"/>
      <c r="BB14" s="676"/>
      <c r="BC14" s="676"/>
      <c r="BD14" s="676"/>
      <c r="BE14" s="676"/>
      <c r="BF14" s="677"/>
      <c r="BG14" s="678">
        <v>317975</v>
      </c>
      <c r="BH14" s="679"/>
      <c r="BI14" s="679"/>
      <c r="BJ14" s="679"/>
      <c r="BK14" s="679"/>
      <c r="BL14" s="679"/>
      <c r="BM14" s="679"/>
      <c r="BN14" s="680"/>
      <c r="BO14" s="715">
        <v>3.7</v>
      </c>
      <c r="BP14" s="715"/>
      <c r="BQ14" s="715"/>
      <c r="BR14" s="715"/>
      <c r="BS14" s="684" t="s">
        <v>128</v>
      </c>
      <c r="BT14" s="679"/>
      <c r="BU14" s="679"/>
      <c r="BV14" s="679"/>
      <c r="BW14" s="679"/>
      <c r="BX14" s="679"/>
      <c r="BY14" s="679"/>
      <c r="BZ14" s="679"/>
      <c r="CA14" s="679"/>
      <c r="CB14" s="722"/>
      <c r="CD14" s="711" t="s">
        <v>254</v>
      </c>
      <c r="CE14" s="712"/>
      <c r="CF14" s="712"/>
      <c r="CG14" s="712"/>
      <c r="CH14" s="712"/>
      <c r="CI14" s="712"/>
      <c r="CJ14" s="712"/>
      <c r="CK14" s="712"/>
      <c r="CL14" s="712"/>
      <c r="CM14" s="712"/>
      <c r="CN14" s="712"/>
      <c r="CO14" s="712"/>
      <c r="CP14" s="712"/>
      <c r="CQ14" s="713"/>
      <c r="CR14" s="678">
        <v>2203535</v>
      </c>
      <c r="CS14" s="679"/>
      <c r="CT14" s="679"/>
      <c r="CU14" s="679"/>
      <c r="CV14" s="679"/>
      <c r="CW14" s="679"/>
      <c r="CX14" s="679"/>
      <c r="CY14" s="680"/>
      <c r="CZ14" s="715">
        <v>4</v>
      </c>
      <c r="DA14" s="715"/>
      <c r="DB14" s="715"/>
      <c r="DC14" s="715"/>
      <c r="DD14" s="684">
        <v>732671</v>
      </c>
      <c r="DE14" s="679"/>
      <c r="DF14" s="679"/>
      <c r="DG14" s="679"/>
      <c r="DH14" s="679"/>
      <c r="DI14" s="679"/>
      <c r="DJ14" s="679"/>
      <c r="DK14" s="679"/>
      <c r="DL14" s="679"/>
      <c r="DM14" s="679"/>
      <c r="DN14" s="679"/>
      <c r="DO14" s="679"/>
      <c r="DP14" s="680"/>
      <c r="DQ14" s="684">
        <v>1561731</v>
      </c>
      <c r="DR14" s="679"/>
      <c r="DS14" s="679"/>
      <c r="DT14" s="679"/>
      <c r="DU14" s="679"/>
      <c r="DV14" s="679"/>
      <c r="DW14" s="679"/>
      <c r="DX14" s="679"/>
      <c r="DY14" s="679"/>
      <c r="DZ14" s="679"/>
      <c r="EA14" s="679"/>
      <c r="EB14" s="679"/>
      <c r="EC14" s="722"/>
    </row>
    <row r="15" spans="2:143" ht="11.25" customHeight="1" x14ac:dyDescent="0.15">
      <c r="B15" s="675" t="s">
        <v>255</v>
      </c>
      <c r="C15" s="676"/>
      <c r="D15" s="676"/>
      <c r="E15" s="676"/>
      <c r="F15" s="676"/>
      <c r="G15" s="676"/>
      <c r="H15" s="676"/>
      <c r="I15" s="676"/>
      <c r="J15" s="676"/>
      <c r="K15" s="676"/>
      <c r="L15" s="676"/>
      <c r="M15" s="676"/>
      <c r="N15" s="676"/>
      <c r="O15" s="676"/>
      <c r="P15" s="676"/>
      <c r="Q15" s="677"/>
      <c r="R15" s="678" t="s">
        <v>128</v>
      </c>
      <c r="S15" s="679"/>
      <c r="T15" s="679"/>
      <c r="U15" s="679"/>
      <c r="V15" s="679"/>
      <c r="W15" s="679"/>
      <c r="X15" s="679"/>
      <c r="Y15" s="680"/>
      <c r="Z15" s="715" t="s">
        <v>128</v>
      </c>
      <c r="AA15" s="715"/>
      <c r="AB15" s="715"/>
      <c r="AC15" s="715"/>
      <c r="AD15" s="716" t="s">
        <v>240</v>
      </c>
      <c r="AE15" s="716"/>
      <c r="AF15" s="716"/>
      <c r="AG15" s="716"/>
      <c r="AH15" s="716"/>
      <c r="AI15" s="716"/>
      <c r="AJ15" s="716"/>
      <c r="AK15" s="716"/>
      <c r="AL15" s="681" t="s">
        <v>128</v>
      </c>
      <c r="AM15" s="682"/>
      <c r="AN15" s="682"/>
      <c r="AO15" s="717"/>
      <c r="AP15" s="675" t="s">
        <v>256</v>
      </c>
      <c r="AQ15" s="676"/>
      <c r="AR15" s="676"/>
      <c r="AS15" s="676"/>
      <c r="AT15" s="676"/>
      <c r="AU15" s="676"/>
      <c r="AV15" s="676"/>
      <c r="AW15" s="676"/>
      <c r="AX15" s="676"/>
      <c r="AY15" s="676"/>
      <c r="AZ15" s="676"/>
      <c r="BA15" s="676"/>
      <c r="BB15" s="676"/>
      <c r="BC15" s="676"/>
      <c r="BD15" s="676"/>
      <c r="BE15" s="676"/>
      <c r="BF15" s="677"/>
      <c r="BG15" s="678">
        <v>609826</v>
      </c>
      <c r="BH15" s="679"/>
      <c r="BI15" s="679"/>
      <c r="BJ15" s="679"/>
      <c r="BK15" s="679"/>
      <c r="BL15" s="679"/>
      <c r="BM15" s="679"/>
      <c r="BN15" s="680"/>
      <c r="BO15" s="715">
        <v>7.1</v>
      </c>
      <c r="BP15" s="715"/>
      <c r="BQ15" s="715"/>
      <c r="BR15" s="715"/>
      <c r="BS15" s="684" t="s">
        <v>128</v>
      </c>
      <c r="BT15" s="679"/>
      <c r="BU15" s="679"/>
      <c r="BV15" s="679"/>
      <c r="BW15" s="679"/>
      <c r="BX15" s="679"/>
      <c r="BY15" s="679"/>
      <c r="BZ15" s="679"/>
      <c r="CA15" s="679"/>
      <c r="CB15" s="722"/>
      <c r="CD15" s="711" t="s">
        <v>257</v>
      </c>
      <c r="CE15" s="712"/>
      <c r="CF15" s="712"/>
      <c r="CG15" s="712"/>
      <c r="CH15" s="712"/>
      <c r="CI15" s="712"/>
      <c r="CJ15" s="712"/>
      <c r="CK15" s="712"/>
      <c r="CL15" s="712"/>
      <c r="CM15" s="712"/>
      <c r="CN15" s="712"/>
      <c r="CO15" s="712"/>
      <c r="CP15" s="712"/>
      <c r="CQ15" s="713"/>
      <c r="CR15" s="678">
        <v>5515786</v>
      </c>
      <c r="CS15" s="679"/>
      <c r="CT15" s="679"/>
      <c r="CU15" s="679"/>
      <c r="CV15" s="679"/>
      <c r="CW15" s="679"/>
      <c r="CX15" s="679"/>
      <c r="CY15" s="680"/>
      <c r="CZ15" s="715">
        <v>10.1</v>
      </c>
      <c r="DA15" s="715"/>
      <c r="DB15" s="715"/>
      <c r="DC15" s="715"/>
      <c r="DD15" s="684">
        <v>2498591</v>
      </c>
      <c r="DE15" s="679"/>
      <c r="DF15" s="679"/>
      <c r="DG15" s="679"/>
      <c r="DH15" s="679"/>
      <c r="DI15" s="679"/>
      <c r="DJ15" s="679"/>
      <c r="DK15" s="679"/>
      <c r="DL15" s="679"/>
      <c r="DM15" s="679"/>
      <c r="DN15" s="679"/>
      <c r="DO15" s="679"/>
      <c r="DP15" s="680"/>
      <c r="DQ15" s="684">
        <v>2971110</v>
      </c>
      <c r="DR15" s="679"/>
      <c r="DS15" s="679"/>
      <c r="DT15" s="679"/>
      <c r="DU15" s="679"/>
      <c r="DV15" s="679"/>
      <c r="DW15" s="679"/>
      <c r="DX15" s="679"/>
      <c r="DY15" s="679"/>
      <c r="DZ15" s="679"/>
      <c r="EA15" s="679"/>
      <c r="EB15" s="679"/>
      <c r="EC15" s="722"/>
    </row>
    <row r="16" spans="2:143" ht="11.25" customHeight="1" x14ac:dyDescent="0.15">
      <c r="B16" s="675" t="s">
        <v>258</v>
      </c>
      <c r="C16" s="676"/>
      <c r="D16" s="676"/>
      <c r="E16" s="676"/>
      <c r="F16" s="676"/>
      <c r="G16" s="676"/>
      <c r="H16" s="676"/>
      <c r="I16" s="676"/>
      <c r="J16" s="676"/>
      <c r="K16" s="676"/>
      <c r="L16" s="676"/>
      <c r="M16" s="676"/>
      <c r="N16" s="676"/>
      <c r="O16" s="676"/>
      <c r="P16" s="676"/>
      <c r="Q16" s="677"/>
      <c r="R16" s="678">
        <v>10303</v>
      </c>
      <c r="S16" s="679"/>
      <c r="T16" s="679"/>
      <c r="U16" s="679"/>
      <c r="V16" s="679"/>
      <c r="W16" s="679"/>
      <c r="X16" s="679"/>
      <c r="Y16" s="680"/>
      <c r="Z16" s="715">
        <v>0</v>
      </c>
      <c r="AA16" s="715"/>
      <c r="AB16" s="715"/>
      <c r="AC16" s="715"/>
      <c r="AD16" s="716">
        <v>10303</v>
      </c>
      <c r="AE16" s="716"/>
      <c r="AF16" s="716"/>
      <c r="AG16" s="716"/>
      <c r="AH16" s="716"/>
      <c r="AI16" s="716"/>
      <c r="AJ16" s="716"/>
      <c r="AK16" s="716"/>
      <c r="AL16" s="681">
        <v>0</v>
      </c>
      <c r="AM16" s="682"/>
      <c r="AN16" s="682"/>
      <c r="AO16" s="717"/>
      <c r="AP16" s="675" t="s">
        <v>259</v>
      </c>
      <c r="AQ16" s="676"/>
      <c r="AR16" s="676"/>
      <c r="AS16" s="676"/>
      <c r="AT16" s="676"/>
      <c r="AU16" s="676"/>
      <c r="AV16" s="676"/>
      <c r="AW16" s="676"/>
      <c r="AX16" s="676"/>
      <c r="AY16" s="676"/>
      <c r="AZ16" s="676"/>
      <c r="BA16" s="676"/>
      <c r="BB16" s="676"/>
      <c r="BC16" s="676"/>
      <c r="BD16" s="676"/>
      <c r="BE16" s="676"/>
      <c r="BF16" s="677"/>
      <c r="BG16" s="678" t="s">
        <v>128</v>
      </c>
      <c r="BH16" s="679"/>
      <c r="BI16" s="679"/>
      <c r="BJ16" s="679"/>
      <c r="BK16" s="679"/>
      <c r="BL16" s="679"/>
      <c r="BM16" s="679"/>
      <c r="BN16" s="680"/>
      <c r="BO16" s="715" t="s">
        <v>128</v>
      </c>
      <c r="BP16" s="715"/>
      <c r="BQ16" s="715"/>
      <c r="BR16" s="715"/>
      <c r="BS16" s="684" t="s">
        <v>128</v>
      </c>
      <c r="BT16" s="679"/>
      <c r="BU16" s="679"/>
      <c r="BV16" s="679"/>
      <c r="BW16" s="679"/>
      <c r="BX16" s="679"/>
      <c r="BY16" s="679"/>
      <c r="BZ16" s="679"/>
      <c r="CA16" s="679"/>
      <c r="CB16" s="722"/>
      <c r="CD16" s="711" t="s">
        <v>260</v>
      </c>
      <c r="CE16" s="712"/>
      <c r="CF16" s="712"/>
      <c r="CG16" s="712"/>
      <c r="CH16" s="712"/>
      <c r="CI16" s="712"/>
      <c r="CJ16" s="712"/>
      <c r="CK16" s="712"/>
      <c r="CL16" s="712"/>
      <c r="CM16" s="712"/>
      <c r="CN16" s="712"/>
      <c r="CO16" s="712"/>
      <c r="CP16" s="712"/>
      <c r="CQ16" s="713"/>
      <c r="CR16" s="678">
        <v>380999</v>
      </c>
      <c r="CS16" s="679"/>
      <c r="CT16" s="679"/>
      <c r="CU16" s="679"/>
      <c r="CV16" s="679"/>
      <c r="CW16" s="679"/>
      <c r="CX16" s="679"/>
      <c r="CY16" s="680"/>
      <c r="CZ16" s="715">
        <v>0.7</v>
      </c>
      <c r="DA16" s="715"/>
      <c r="DB16" s="715"/>
      <c r="DC16" s="715"/>
      <c r="DD16" s="684" t="s">
        <v>128</v>
      </c>
      <c r="DE16" s="679"/>
      <c r="DF16" s="679"/>
      <c r="DG16" s="679"/>
      <c r="DH16" s="679"/>
      <c r="DI16" s="679"/>
      <c r="DJ16" s="679"/>
      <c r="DK16" s="679"/>
      <c r="DL16" s="679"/>
      <c r="DM16" s="679"/>
      <c r="DN16" s="679"/>
      <c r="DO16" s="679"/>
      <c r="DP16" s="680"/>
      <c r="DQ16" s="684">
        <v>44081</v>
      </c>
      <c r="DR16" s="679"/>
      <c r="DS16" s="679"/>
      <c r="DT16" s="679"/>
      <c r="DU16" s="679"/>
      <c r="DV16" s="679"/>
      <c r="DW16" s="679"/>
      <c r="DX16" s="679"/>
      <c r="DY16" s="679"/>
      <c r="DZ16" s="679"/>
      <c r="EA16" s="679"/>
      <c r="EB16" s="679"/>
      <c r="EC16" s="722"/>
    </row>
    <row r="17" spans="2:133" ht="11.25" customHeight="1" x14ac:dyDescent="0.15">
      <c r="B17" s="675" t="s">
        <v>261</v>
      </c>
      <c r="C17" s="676"/>
      <c r="D17" s="676"/>
      <c r="E17" s="676"/>
      <c r="F17" s="676"/>
      <c r="G17" s="676"/>
      <c r="H17" s="676"/>
      <c r="I17" s="676"/>
      <c r="J17" s="676"/>
      <c r="K17" s="676"/>
      <c r="L17" s="676"/>
      <c r="M17" s="676"/>
      <c r="N17" s="676"/>
      <c r="O17" s="676"/>
      <c r="P17" s="676"/>
      <c r="Q17" s="677"/>
      <c r="R17" s="678">
        <v>162305</v>
      </c>
      <c r="S17" s="679"/>
      <c r="T17" s="679"/>
      <c r="U17" s="679"/>
      <c r="V17" s="679"/>
      <c r="W17" s="679"/>
      <c r="X17" s="679"/>
      <c r="Y17" s="680"/>
      <c r="Z17" s="715">
        <v>0.3</v>
      </c>
      <c r="AA17" s="715"/>
      <c r="AB17" s="715"/>
      <c r="AC17" s="715"/>
      <c r="AD17" s="716">
        <v>162305</v>
      </c>
      <c r="AE17" s="716"/>
      <c r="AF17" s="716"/>
      <c r="AG17" s="716"/>
      <c r="AH17" s="716"/>
      <c r="AI17" s="716"/>
      <c r="AJ17" s="716"/>
      <c r="AK17" s="716"/>
      <c r="AL17" s="681">
        <v>0.5</v>
      </c>
      <c r="AM17" s="682"/>
      <c r="AN17" s="682"/>
      <c r="AO17" s="717"/>
      <c r="AP17" s="675" t="s">
        <v>262</v>
      </c>
      <c r="AQ17" s="676"/>
      <c r="AR17" s="676"/>
      <c r="AS17" s="676"/>
      <c r="AT17" s="676"/>
      <c r="AU17" s="676"/>
      <c r="AV17" s="676"/>
      <c r="AW17" s="676"/>
      <c r="AX17" s="676"/>
      <c r="AY17" s="676"/>
      <c r="AZ17" s="676"/>
      <c r="BA17" s="676"/>
      <c r="BB17" s="676"/>
      <c r="BC17" s="676"/>
      <c r="BD17" s="676"/>
      <c r="BE17" s="676"/>
      <c r="BF17" s="677"/>
      <c r="BG17" s="678" t="s">
        <v>128</v>
      </c>
      <c r="BH17" s="679"/>
      <c r="BI17" s="679"/>
      <c r="BJ17" s="679"/>
      <c r="BK17" s="679"/>
      <c r="BL17" s="679"/>
      <c r="BM17" s="679"/>
      <c r="BN17" s="680"/>
      <c r="BO17" s="715" t="s">
        <v>240</v>
      </c>
      <c r="BP17" s="715"/>
      <c r="BQ17" s="715"/>
      <c r="BR17" s="715"/>
      <c r="BS17" s="684" t="s">
        <v>128</v>
      </c>
      <c r="BT17" s="679"/>
      <c r="BU17" s="679"/>
      <c r="BV17" s="679"/>
      <c r="BW17" s="679"/>
      <c r="BX17" s="679"/>
      <c r="BY17" s="679"/>
      <c r="BZ17" s="679"/>
      <c r="CA17" s="679"/>
      <c r="CB17" s="722"/>
      <c r="CD17" s="711" t="s">
        <v>263</v>
      </c>
      <c r="CE17" s="712"/>
      <c r="CF17" s="712"/>
      <c r="CG17" s="712"/>
      <c r="CH17" s="712"/>
      <c r="CI17" s="712"/>
      <c r="CJ17" s="712"/>
      <c r="CK17" s="712"/>
      <c r="CL17" s="712"/>
      <c r="CM17" s="712"/>
      <c r="CN17" s="712"/>
      <c r="CO17" s="712"/>
      <c r="CP17" s="712"/>
      <c r="CQ17" s="713"/>
      <c r="CR17" s="678">
        <v>6310010</v>
      </c>
      <c r="CS17" s="679"/>
      <c r="CT17" s="679"/>
      <c r="CU17" s="679"/>
      <c r="CV17" s="679"/>
      <c r="CW17" s="679"/>
      <c r="CX17" s="679"/>
      <c r="CY17" s="680"/>
      <c r="CZ17" s="715">
        <v>11.5</v>
      </c>
      <c r="DA17" s="715"/>
      <c r="DB17" s="715"/>
      <c r="DC17" s="715"/>
      <c r="DD17" s="684" t="s">
        <v>128</v>
      </c>
      <c r="DE17" s="679"/>
      <c r="DF17" s="679"/>
      <c r="DG17" s="679"/>
      <c r="DH17" s="679"/>
      <c r="DI17" s="679"/>
      <c r="DJ17" s="679"/>
      <c r="DK17" s="679"/>
      <c r="DL17" s="679"/>
      <c r="DM17" s="679"/>
      <c r="DN17" s="679"/>
      <c r="DO17" s="679"/>
      <c r="DP17" s="680"/>
      <c r="DQ17" s="684">
        <v>6159539</v>
      </c>
      <c r="DR17" s="679"/>
      <c r="DS17" s="679"/>
      <c r="DT17" s="679"/>
      <c r="DU17" s="679"/>
      <c r="DV17" s="679"/>
      <c r="DW17" s="679"/>
      <c r="DX17" s="679"/>
      <c r="DY17" s="679"/>
      <c r="DZ17" s="679"/>
      <c r="EA17" s="679"/>
      <c r="EB17" s="679"/>
      <c r="EC17" s="722"/>
    </row>
    <row r="18" spans="2:133" ht="11.25" customHeight="1" x14ac:dyDescent="0.15">
      <c r="B18" s="675" t="s">
        <v>264</v>
      </c>
      <c r="C18" s="676"/>
      <c r="D18" s="676"/>
      <c r="E18" s="676"/>
      <c r="F18" s="676"/>
      <c r="G18" s="676"/>
      <c r="H18" s="676"/>
      <c r="I18" s="676"/>
      <c r="J18" s="676"/>
      <c r="K18" s="676"/>
      <c r="L18" s="676"/>
      <c r="M18" s="676"/>
      <c r="N18" s="676"/>
      <c r="O18" s="676"/>
      <c r="P18" s="676"/>
      <c r="Q18" s="677"/>
      <c r="R18" s="678">
        <v>46890</v>
      </c>
      <c r="S18" s="679"/>
      <c r="T18" s="679"/>
      <c r="U18" s="679"/>
      <c r="V18" s="679"/>
      <c r="W18" s="679"/>
      <c r="X18" s="679"/>
      <c r="Y18" s="680"/>
      <c r="Z18" s="715">
        <v>0.1</v>
      </c>
      <c r="AA18" s="715"/>
      <c r="AB18" s="715"/>
      <c r="AC18" s="715"/>
      <c r="AD18" s="716">
        <v>46890</v>
      </c>
      <c r="AE18" s="716"/>
      <c r="AF18" s="716"/>
      <c r="AG18" s="716"/>
      <c r="AH18" s="716"/>
      <c r="AI18" s="716"/>
      <c r="AJ18" s="716"/>
      <c r="AK18" s="716"/>
      <c r="AL18" s="681">
        <v>0.2</v>
      </c>
      <c r="AM18" s="682"/>
      <c r="AN18" s="682"/>
      <c r="AO18" s="717"/>
      <c r="AP18" s="675" t="s">
        <v>265</v>
      </c>
      <c r="AQ18" s="676"/>
      <c r="AR18" s="676"/>
      <c r="AS18" s="676"/>
      <c r="AT18" s="676"/>
      <c r="AU18" s="676"/>
      <c r="AV18" s="676"/>
      <c r="AW18" s="676"/>
      <c r="AX18" s="676"/>
      <c r="AY18" s="676"/>
      <c r="AZ18" s="676"/>
      <c r="BA18" s="676"/>
      <c r="BB18" s="676"/>
      <c r="BC18" s="676"/>
      <c r="BD18" s="676"/>
      <c r="BE18" s="676"/>
      <c r="BF18" s="677"/>
      <c r="BG18" s="678" t="s">
        <v>128</v>
      </c>
      <c r="BH18" s="679"/>
      <c r="BI18" s="679"/>
      <c r="BJ18" s="679"/>
      <c r="BK18" s="679"/>
      <c r="BL18" s="679"/>
      <c r="BM18" s="679"/>
      <c r="BN18" s="680"/>
      <c r="BO18" s="715" t="s">
        <v>240</v>
      </c>
      <c r="BP18" s="715"/>
      <c r="BQ18" s="715"/>
      <c r="BR18" s="715"/>
      <c r="BS18" s="684" t="s">
        <v>128</v>
      </c>
      <c r="BT18" s="679"/>
      <c r="BU18" s="679"/>
      <c r="BV18" s="679"/>
      <c r="BW18" s="679"/>
      <c r="BX18" s="679"/>
      <c r="BY18" s="679"/>
      <c r="BZ18" s="679"/>
      <c r="CA18" s="679"/>
      <c r="CB18" s="722"/>
      <c r="CD18" s="711" t="s">
        <v>266</v>
      </c>
      <c r="CE18" s="712"/>
      <c r="CF18" s="712"/>
      <c r="CG18" s="712"/>
      <c r="CH18" s="712"/>
      <c r="CI18" s="712"/>
      <c r="CJ18" s="712"/>
      <c r="CK18" s="712"/>
      <c r="CL18" s="712"/>
      <c r="CM18" s="712"/>
      <c r="CN18" s="712"/>
      <c r="CO18" s="712"/>
      <c r="CP18" s="712"/>
      <c r="CQ18" s="713"/>
      <c r="CR18" s="678" t="s">
        <v>240</v>
      </c>
      <c r="CS18" s="679"/>
      <c r="CT18" s="679"/>
      <c r="CU18" s="679"/>
      <c r="CV18" s="679"/>
      <c r="CW18" s="679"/>
      <c r="CX18" s="679"/>
      <c r="CY18" s="680"/>
      <c r="CZ18" s="715" t="s">
        <v>128</v>
      </c>
      <c r="DA18" s="715"/>
      <c r="DB18" s="715"/>
      <c r="DC18" s="715"/>
      <c r="DD18" s="684" t="s">
        <v>128</v>
      </c>
      <c r="DE18" s="679"/>
      <c r="DF18" s="679"/>
      <c r="DG18" s="679"/>
      <c r="DH18" s="679"/>
      <c r="DI18" s="679"/>
      <c r="DJ18" s="679"/>
      <c r="DK18" s="679"/>
      <c r="DL18" s="679"/>
      <c r="DM18" s="679"/>
      <c r="DN18" s="679"/>
      <c r="DO18" s="679"/>
      <c r="DP18" s="680"/>
      <c r="DQ18" s="684" t="s">
        <v>128</v>
      </c>
      <c r="DR18" s="679"/>
      <c r="DS18" s="679"/>
      <c r="DT18" s="679"/>
      <c r="DU18" s="679"/>
      <c r="DV18" s="679"/>
      <c r="DW18" s="679"/>
      <c r="DX18" s="679"/>
      <c r="DY18" s="679"/>
      <c r="DZ18" s="679"/>
      <c r="EA18" s="679"/>
      <c r="EB18" s="679"/>
      <c r="EC18" s="722"/>
    </row>
    <row r="19" spans="2:133" ht="11.25" customHeight="1" x14ac:dyDescent="0.15">
      <c r="B19" s="675" t="s">
        <v>267</v>
      </c>
      <c r="C19" s="676"/>
      <c r="D19" s="676"/>
      <c r="E19" s="676"/>
      <c r="F19" s="676"/>
      <c r="G19" s="676"/>
      <c r="H19" s="676"/>
      <c r="I19" s="676"/>
      <c r="J19" s="676"/>
      <c r="K19" s="676"/>
      <c r="L19" s="676"/>
      <c r="M19" s="676"/>
      <c r="N19" s="676"/>
      <c r="O19" s="676"/>
      <c r="P19" s="676"/>
      <c r="Q19" s="677"/>
      <c r="R19" s="678">
        <v>6983</v>
      </c>
      <c r="S19" s="679"/>
      <c r="T19" s="679"/>
      <c r="U19" s="679"/>
      <c r="V19" s="679"/>
      <c r="W19" s="679"/>
      <c r="X19" s="679"/>
      <c r="Y19" s="680"/>
      <c r="Z19" s="715">
        <v>0</v>
      </c>
      <c r="AA19" s="715"/>
      <c r="AB19" s="715"/>
      <c r="AC19" s="715"/>
      <c r="AD19" s="716">
        <v>6983</v>
      </c>
      <c r="AE19" s="716"/>
      <c r="AF19" s="716"/>
      <c r="AG19" s="716"/>
      <c r="AH19" s="716"/>
      <c r="AI19" s="716"/>
      <c r="AJ19" s="716"/>
      <c r="AK19" s="716"/>
      <c r="AL19" s="681">
        <v>0</v>
      </c>
      <c r="AM19" s="682"/>
      <c r="AN19" s="682"/>
      <c r="AO19" s="717"/>
      <c r="AP19" s="675" t="s">
        <v>268</v>
      </c>
      <c r="AQ19" s="676"/>
      <c r="AR19" s="676"/>
      <c r="AS19" s="676"/>
      <c r="AT19" s="676"/>
      <c r="AU19" s="676"/>
      <c r="AV19" s="676"/>
      <c r="AW19" s="676"/>
      <c r="AX19" s="676"/>
      <c r="AY19" s="676"/>
      <c r="AZ19" s="676"/>
      <c r="BA19" s="676"/>
      <c r="BB19" s="676"/>
      <c r="BC19" s="676"/>
      <c r="BD19" s="676"/>
      <c r="BE19" s="676"/>
      <c r="BF19" s="677"/>
      <c r="BG19" s="678">
        <v>51151</v>
      </c>
      <c r="BH19" s="679"/>
      <c r="BI19" s="679"/>
      <c r="BJ19" s="679"/>
      <c r="BK19" s="679"/>
      <c r="BL19" s="679"/>
      <c r="BM19" s="679"/>
      <c r="BN19" s="680"/>
      <c r="BO19" s="715">
        <v>0.6</v>
      </c>
      <c r="BP19" s="715"/>
      <c r="BQ19" s="715"/>
      <c r="BR19" s="715"/>
      <c r="BS19" s="684" t="s">
        <v>128</v>
      </c>
      <c r="BT19" s="679"/>
      <c r="BU19" s="679"/>
      <c r="BV19" s="679"/>
      <c r="BW19" s="679"/>
      <c r="BX19" s="679"/>
      <c r="BY19" s="679"/>
      <c r="BZ19" s="679"/>
      <c r="CA19" s="679"/>
      <c r="CB19" s="722"/>
      <c r="CD19" s="711" t="s">
        <v>269</v>
      </c>
      <c r="CE19" s="712"/>
      <c r="CF19" s="712"/>
      <c r="CG19" s="712"/>
      <c r="CH19" s="712"/>
      <c r="CI19" s="712"/>
      <c r="CJ19" s="712"/>
      <c r="CK19" s="712"/>
      <c r="CL19" s="712"/>
      <c r="CM19" s="712"/>
      <c r="CN19" s="712"/>
      <c r="CO19" s="712"/>
      <c r="CP19" s="712"/>
      <c r="CQ19" s="713"/>
      <c r="CR19" s="678" t="s">
        <v>128</v>
      </c>
      <c r="CS19" s="679"/>
      <c r="CT19" s="679"/>
      <c r="CU19" s="679"/>
      <c r="CV19" s="679"/>
      <c r="CW19" s="679"/>
      <c r="CX19" s="679"/>
      <c r="CY19" s="680"/>
      <c r="CZ19" s="715" t="s">
        <v>128</v>
      </c>
      <c r="DA19" s="715"/>
      <c r="DB19" s="715"/>
      <c r="DC19" s="715"/>
      <c r="DD19" s="684" t="s">
        <v>128</v>
      </c>
      <c r="DE19" s="679"/>
      <c r="DF19" s="679"/>
      <c r="DG19" s="679"/>
      <c r="DH19" s="679"/>
      <c r="DI19" s="679"/>
      <c r="DJ19" s="679"/>
      <c r="DK19" s="679"/>
      <c r="DL19" s="679"/>
      <c r="DM19" s="679"/>
      <c r="DN19" s="679"/>
      <c r="DO19" s="679"/>
      <c r="DP19" s="680"/>
      <c r="DQ19" s="684" t="s">
        <v>128</v>
      </c>
      <c r="DR19" s="679"/>
      <c r="DS19" s="679"/>
      <c r="DT19" s="679"/>
      <c r="DU19" s="679"/>
      <c r="DV19" s="679"/>
      <c r="DW19" s="679"/>
      <c r="DX19" s="679"/>
      <c r="DY19" s="679"/>
      <c r="DZ19" s="679"/>
      <c r="EA19" s="679"/>
      <c r="EB19" s="679"/>
      <c r="EC19" s="722"/>
    </row>
    <row r="20" spans="2:133" ht="11.25" customHeight="1" x14ac:dyDescent="0.15">
      <c r="B20" s="675" t="s">
        <v>270</v>
      </c>
      <c r="C20" s="676"/>
      <c r="D20" s="676"/>
      <c r="E20" s="676"/>
      <c r="F20" s="676"/>
      <c r="G20" s="676"/>
      <c r="H20" s="676"/>
      <c r="I20" s="676"/>
      <c r="J20" s="676"/>
      <c r="K20" s="676"/>
      <c r="L20" s="676"/>
      <c r="M20" s="676"/>
      <c r="N20" s="676"/>
      <c r="O20" s="676"/>
      <c r="P20" s="676"/>
      <c r="Q20" s="677"/>
      <c r="R20" s="678">
        <v>2835</v>
      </c>
      <c r="S20" s="679"/>
      <c r="T20" s="679"/>
      <c r="U20" s="679"/>
      <c r="V20" s="679"/>
      <c r="W20" s="679"/>
      <c r="X20" s="679"/>
      <c r="Y20" s="680"/>
      <c r="Z20" s="715">
        <v>0</v>
      </c>
      <c r="AA20" s="715"/>
      <c r="AB20" s="715"/>
      <c r="AC20" s="715"/>
      <c r="AD20" s="716">
        <v>2835</v>
      </c>
      <c r="AE20" s="716"/>
      <c r="AF20" s="716"/>
      <c r="AG20" s="716"/>
      <c r="AH20" s="716"/>
      <c r="AI20" s="716"/>
      <c r="AJ20" s="716"/>
      <c r="AK20" s="716"/>
      <c r="AL20" s="681">
        <v>0</v>
      </c>
      <c r="AM20" s="682"/>
      <c r="AN20" s="682"/>
      <c r="AO20" s="717"/>
      <c r="AP20" s="675" t="s">
        <v>271</v>
      </c>
      <c r="AQ20" s="676"/>
      <c r="AR20" s="676"/>
      <c r="AS20" s="676"/>
      <c r="AT20" s="676"/>
      <c r="AU20" s="676"/>
      <c r="AV20" s="676"/>
      <c r="AW20" s="676"/>
      <c r="AX20" s="676"/>
      <c r="AY20" s="676"/>
      <c r="AZ20" s="676"/>
      <c r="BA20" s="676"/>
      <c r="BB20" s="676"/>
      <c r="BC20" s="676"/>
      <c r="BD20" s="676"/>
      <c r="BE20" s="676"/>
      <c r="BF20" s="677"/>
      <c r="BG20" s="678">
        <v>51151</v>
      </c>
      <c r="BH20" s="679"/>
      <c r="BI20" s="679"/>
      <c r="BJ20" s="679"/>
      <c r="BK20" s="679"/>
      <c r="BL20" s="679"/>
      <c r="BM20" s="679"/>
      <c r="BN20" s="680"/>
      <c r="BO20" s="715">
        <v>0.6</v>
      </c>
      <c r="BP20" s="715"/>
      <c r="BQ20" s="715"/>
      <c r="BR20" s="715"/>
      <c r="BS20" s="684" t="s">
        <v>240</v>
      </c>
      <c r="BT20" s="679"/>
      <c r="BU20" s="679"/>
      <c r="BV20" s="679"/>
      <c r="BW20" s="679"/>
      <c r="BX20" s="679"/>
      <c r="BY20" s="679"/>
      <c r="BZ20" s="679"/>
      <c r="CA20" s="679"/>
      <c r="CB20" s="722"/>
      <c r="CD20" s="711" t="s">
        <v>272</v>
      </c>
      <c r="CE20" s="712"/>
      <c r="CF20" s="712"/>
      <c r="CG20" s="712"/>
      <c r="CH20" s="712"/>
      <c r="CI20" s="712"/>
      <c r="CJ20" s="712"/>
      <c r="CK20" s="712"/>
      <c r="CL20" s="712"/>
      <c r="CM20" s="712"/>
      <c r="CN20" s="712"/>
      <c r="CO20" s="712"/>
      <c r="CP20" s="712"/>
      <c r="CQ20" s="713"/>
      <c r="CR20" s="678">
        <v>54651182</v>
      </c>
      <c r="CS20" s="679"/>
      <c r="CT20" s="679"/>
      <c r="CU20" s="679"/>
      <c r="CV20" s="679"/>
      <c r="CW20" s="679"/>
      <c r="CX20" s="679"/>
      <c r="CY20" s="680"/>
      <c r="CZ20" s="715">
        <v>100</v>
      </c>
      <c r="DA20" s="715"/>
      <c r="DB20" s="715"/>
      <c r="DC20" s="715"/>
      <c r="DD20" s="684">
        <v>11171949</v>
      </c>
      <c r="DE20" s="679"/>
      <c r="DF20" s="679"/>
      <c r="DG20" s="679"/>
      <c r="DH20" s="679"/>
      <c r="DI20" s="679"/>
      <c r="DJ20" s="679"/>
      <c r="DK20" s="679"/>
      <c r="DL20" s="679"/>
      <c r="DM20" s="679"/>
      <c r="DN20" s="679"/>
      <c r="DO20" s="679"/>
      <c r="DP20" s="680"/>
      <c r="DQ20" s="684">
        <v>33884783</v>
      </c>
      <c r="DR20" s="679"/>
      <c r="DS20" s="679"/>
      <c r="DT20" s="679"/>
      <c r="DU20" s="679"/>
      <c r="DV20" s="679"/>
      <c r="DW20" s="679"/>
      <c r="DX20" s="679"/>
      <c r="DY20" s="679"/>
      <c r="DZ20" s="679"/>
      <c r="EA20" s="679"/>
      <c r="EB20" s="679"/>
      <c r="EC20" s="722"/>
    </row>
    <row r="21" spans="2:133" ht="11.25" customHeight="1" x14ac:dyDescent="0.15">
      <c r="B21" s="675" t="s">
        <v>273</v>
      </c>
      <c r="C21" s="676"/>
      <c r="D21" s="676"/>
      <c r="E21" s="676"/>
      <c r="F21" s="676"/>
      <c r="G21" s="676"/>
      <c r="H21" s="676"/>
      <c r="I21" s="676"/>
      <c r="J21" s="676"/>
      <c r="K21" s="676"/>
      <c r="L21" s="676"/>
      <c r="M21" s="676"/>
      <c r="N21" s="676"/>
      <c r="O21" s="676"/>
      <c r="P21" s="676"/>
      <c r="Q21" s="677"/>
      <c r="R21" s="678">
        <v>105597</v>
      </c>
      <c r="S21" s="679"/>
      <c r="T21" s="679"/>
      <c r="U21" s="679"/>
      <c r="V21" s="679"/>
      <c r="W21" s="679"/>
      <c r="X21" s="679"/>
      <c r="Y21" s="680"/>
      <c r="Z21" s="715">
        <v>0.2</v>
      </c>
      <c r="AA21" s="715"/>
      <c r="AB21" s="715"/>
      <c r="AC21" s="715"/>
      <c r="AD21" s="716">
        <v>105597</v>
      </c>
      <c r="AE21" s="716"/>
      <c r="AF21" s="716"/>
      <c r="AG21" s="716"/>
      <c r="AH21" s="716"/>
      <c r="AI21" s="716"/>
      <c r="AJ21" s="716"/>
      <c r="AK21" s="716"/>
      <c r="AL21" s="681">
        <v>0.4</v>
      </c>
      <c r="AM21" s="682"/>
      <c r="AN21" s="682"/>
      <c r="AO21" s="717"/>
      <c r="AP21" s="772" t="s">
        <v>274</v>
      </c>
      <c r="AQ21" s="780"/>
      <c r="AR21" s="780"/>
      <c r="AS21" s="780"/>
      <c r="AT21" s="780"/>
      <c r="AU21" s="780"/>
      <c r="AV21" s="780"/>
      <c r="AW21" s="780"/>
      <c r="AX21" s="780"/>
      <c r="AY21" s="780"/>
      <c r="AZ21" s="780"/>
      <c r="BA21" s="780"/>
      <c r="BB21" s="780"/>
      <c r="BC21" s="780"/>
      <c r="BD21" s="780"/>
      <c r="BE21" s="780"/>
      <c r="BF21" s="774"/>
      <c r="BG21" s="678">
        <v>51144</v>
      </c>
      <c r="BH21" s="679"/>
      <c r="BI21" s="679"/>
      <c r="BJ21" s="679"/>
      <c r="BK21" s="679"/>
      <c r="BL21" s="679"/>
      <c r="BM21" s="679"/>
      <c r="BN21" s="680"/>
      <c r="BO21" s="715">
        <v>0.6</v>
      </c>
      <c r="BP21" s="715"/>
      <c r="BQ21" s="715"/>
      <c r="BR21" s="715"/>
      <c r="BS21" s="684" t="s">
        <v>240</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x14ac:dyDescent="0.15">
      <c r="B22" s="675" t="s">
        <v>275</v>
      </c>
      <c r="C22" s="676"/>
      <c r="D22" s="676"/>
      <c r="E22" s="676"/>
      <c r="F22" s="676"/>
      <c r="G22" s="676"/>
      <c r="H22" s="676"/>
      <c r="I22" s="676"/>
      <c r="J22" s="676"/>
      <c r="K22" s="676"/>
      <c r="L22" s="676"/>
      <c r="M22" s="676"/>
      <c r="N22" s="676"/>
      <c r="O22" s="676"/>
      <c r="P22" s="676"/>
      <c r="Q22" s="677"/>
      <c r="R22" s="678">
        <v>20564679</v>
      </c>
      <c r="S22" s="679"/>
      <c r="T22" s="679"/>
      <c r="U22" s="679"/>
      <c r="V22" s="679"/>
      <c r="W22" s="679"/>
      <c r="X22" s="679"/>
      <c r="Y22" s="680"/>
      <c r="Z22" s="715">
        <v>36.1</v>
      </c>
      <c r="AA22" s="715"/>
      <c r="AB22" s="715"/>
      <c r="AC22" s="715"/>
      <c r="AD22" s="716">
        <v>18566444</v>
      </c>
      <c r="AE22" s="716"/>
      <c r="AF22" s="716"/>
      <c r="AG22" s="716"/>
      <c r="AH22" s="716"/>
      <c r="AI22" s="716"/>
      <c r="AJ22" s="716"/>
      <c r="AK22" s="716"/>
      <c r="AL22" s="681">
        <v>62.5</v>
      </c>
      <c r="AM22" s="682"/>
      <c r="AN22" s="682"/>
      <c r="AO22" s="717"/>
      <c r="AP22" s="772" t="s">
        <v>276</v>
      </c>
      <c r="AQ22" s="780"/>
      <c r="AR22" s="780"/>
      <c r="AS22" s="780"/>
      <c r="AT22" s="780"/>
      <c r="AU22" s="780"/>
      <c r="AV22" s="780"/>
      <c r="AW22" s="780"/>
      <c r="AX22" s="780"/>
      <c r="AY22" s="780"/>
      <c r="AZ22" s="780"/>
      <c r="BA22" s="780"/>
      <c r="BB22" s="780"/>
      <c r="BC22" s="780"/>
      <c r="BD22" s="780"/>
      <c r="BE22" s="780"/>
      <c r="BF22" s="774"/>
      <c r="BG22" s="678" t="s">
        <v>128</v>
      </c>
      <c r="BH22" s="679"/>
      <c r="BI22" s="679"/>
      <c r="BJ22" s="679"/>
      <c r="BK22" s="679"/>
      <c r="BL22" s="679"/>
      <c r="BM22" s="679"/>
      <c r="BN22" s="680"/>
      <c r="BO22" s="715" t="s">
        <v>240</v>
      </c>
      <c r="BP22" s="715"/>
      <c r="BQ22" s="715"/>
      <c r="BR22" s="715"/>
      <c r="BS22" s="684" t="s">
        <v>136</v>
      </c>
      <c r="BT22" s="679"/>
      <c r="BU22" s="679"/>
      <c r="BV22" s="679"/>
      <c r="BW22" s="679"/>
      <c r="BX22" s="679"/>
      <c r="BY22" s="679"/>
      <c r="BZ22" s="679"/>
      <c r="CA22" s="679"/>
      <c r="CB22" s="722"/>
      <c r="CD22" s="782" t="s">
        <v>277</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x14ac:dyDescent="0.15">
      <c r="B23" s="675" t="s">
        <v>278</v>
      </c>
      <c r="C23" s="676"/>
      <c r="D23" s="676"/>
      <c r="E23" s="676"/>
      <c r="F23" s="676"/>
      <c r="G23" s="676"/>
      <c r="H23" s="676"/>
      <c r="I23" s="676"/>
      <c r="J23" s="676"/>
      <c r="K23" s="676"/>
      <c r="L23" s="676"/>
      <c r="M23" s="676"/>
      <c r="N23" s="676"/>
      <c r="O23" s="676"/>
      <c r="P23" s="676"/>
      <c r="Q23" s="677"/>
      <c r="R23" s="678">
        <v>18566444</v>
      </c>
      <c r="S23" s="679"/>
      <c r="T23" s="679"/>
      <c r="U23" s="679"/>
      <c r="V23" s="679"/>
      <c r="W23" s="679"/>
      <c r="X23" s="679"/>
      <c r="Y23" s="680"/>
      <c r="Z23" s="715">
        <v>32.6</v>
      </c>
      <c r="AA23" s="715"/>
      <c r="AB23" s="715"/>
      <c r="AC23" s="715"/>
      <c r="AD23" s="716">
        <v>18566444</v>
      </c>
      <c r="AE23" s="716"/>
      <c r="AF23" s="716"/>
      <c r="AG23" s="716"/>
      <c r="AH23" s="716"/>
      <c r="AI23" s="716"/>
      <c r="AJ23" s="716"/>
      <c r="AK23" s="716"/>
      <c r="AL23" s="681">
        <v>62.5</v>
      </c>
      <c r="AM23" s="682"/>
      <c r="AN23" s="682"/>
      <c r="AO23" s="717"/>
      <c r="AP23" s="772" t="s">
        <v>279</v>
      </c>
      <c r="AQ23" s="780"/>
      <c r="AR23" s="780"/>
      <c r="AS23" s="780"/>
      <c r="AT23" s="780"/>
      <c r="AU23" s="780"/>
      <c r="AV23" s="780"/>
      <c r="AW23" s="780"/>
      <c r="AX23" s="780"/>
      <c r="AY23" s="780"/>
      <c r="AZ23" s="780"/>
      <c r="BA23" s="780"/>
      <c r="BB23" s="780"/>
      <c r="BC23" s="780"/>
      <c r="BD23" s="780"/>
      <c r="BE23" s="780"/>
      <c r="BF23" s="774"/>
      <c r="BG23" s="678">
        <v>7</v>
      </c>
      <c r="BH23" s="679"/>
      <c r="BI23" s="679"/>
      <c r="BJ23" s="679"/>
      <c r="BK23" s="679"/>
      <c r="BL23" s="679"/>
      <c r="BM23" s="679"/>
      <c r="BN23" s="680"/>
      <c r="BO23" s="715">
        <v>0</v>
      </c>
      <c r="BP23" s="715"/>
      <c r="BQ23" s="715"/>
      <c r="BR23" s="715"/>
      <c r="BS23" s="684" t="s">
        <v>128</v>
      </c>
      <c r="BT23" s="679"/>
      <c r="BU23" s="679"/>
      <c r="BV23" s="679"/>
      <c r="BW23" s="679"/>
      <c r="BX23" s="679"/>
      <c r="BY23" s="679"/>
      <c r="BZ23" s="679"/>
      <c r="CA23" s="679"/>
      <c r="CB23" s="722"/>
      <c r="CD23" s="782" t="s">
        <v>218</v>
      </c>
      <c r="CE23" s="783"/>
      <c r="CF23" s="783"/>
      <c r="CG23" s="783"/>
      <c r="CH23" s="783"/>
      <c r="CI23" s="783"/>
      <c r="CJ23" s="783"/>
      <c r="CK23" s="783"/>
      <c r="CL23" s="783"/>
      <c r="CM23" s="783"/>
      <c r="CN23" s="783"/>
      <c r="CO23" s="783"/>
      <c r="CP23" s="783"/>
      <c r="CQ23" s="784"/>
      <c r="CR23" s="782" t="s">
        <v>280</v>
      </c>
      <c r="CS23" s="783"/>
      <c r="CT23" s="783"/>
      <c r="CU23" s="783"/>
      <c r="CV23" s="783"/>
      <c r="CW23" s="783"/>
      <c r="CX23" s="783"/>
      <c r="CY23" s="784"/>
      <c r="CZ23" s="782" t="s">
        <v>281</v>
      </c>
      <c r="DA23" s="783"/>
      <c r="DB23" s="783"/>
      <c r="DC23" s="784"/>
      <c r="DD23" s="782" t="s">
        <v>282</v>
      </c>
      <c r="DE23" s="783"/>
      <c r="DF23" s="783"/>
      <c r="DG23" s="783"/>
      <c r="DH23" s="783"/>
      <c r="DI23" s="783"/>
      <c r="DJ23" s="783"/>
      <c r="DK23" s="784"/>
      <c r="DL23" s="791" t="s">
        <v>283</v>
      </c>
      <c r="DM23" s="792"/>
      <c r="DN23" s="792"/>
      <c r="DO23" s="792"/>
      <c r="DP23" s="792"/>
      <c r="DQ23" s="792"/>
      <c r="DR23" s="792"/>
      <c r="DS23" s="792"/>
      <c r="DT23" s="792"/>
      <c r="DU23" s="792"/>
      <c r="DV23" s="793"/>
      <c r="DW23" s="782" t="s">
        <v>284</v>
      </c>
      <c r="DX23" s="783"/>
      <c r="DY23" s="783"/>
      <c r="DZ23" s="783"/>
      <c r="EA23" s="783"/>
      <c r="EB23" s="783"/>
      <c r="EC23" s="784"/>
    </row>
    <row r="24" spans="2:133" ht="11.25" customHeight="1" x14ac:dyDescent="0.15">
      <c r="B24" s="675" t="s">
        <v>285</v>
      </c>
      <c r="C24" s="676"/>
      <c r="D24" s="676"/>
      <c r="E24" s="676"/>
      <c r="F24" s="676"/>
      <c r="G24" s="676"/>
      <c r="H24" s="676"/>
      <c r="I24" s="676"/>
      <c r="J24" s="676"/>
      <c r="K24" s="676"/>
      <c r="L24" s="676"/>
      <c r="M24" s="676"/>
      <c r="N24" s="676"/>
      <c r="O24" s="676"/>
      <c r="P24" s="676"/>
      <c r="Q24" s="677"/>
      <c r="R24" s="678">
        <v>1997821</v>
      </c>
      <c r="S24" s="679"/>
      <c r="T24" s="679"/>
      <c r="U24" s="679"/>
      <c r="V24" s="679"/>
      <c r="W24" s="679"/>
      <c r="X24" s="679"/>
      <c r="Y24" s="680"/>
      <c r="Z24" s="715">
        <v>3.5</v>
      </c>
      <c r="AA24" s="715"/>
      <c r="AB24" s="715"/>
      <c r="AC24" s="715"/>
      <c r="AD24" s="716" t="s">
        <v>128</v>
      </c>
      <c r="AE24" s="716"/>
      <c r="AF24" s="716"/>
      <c r="AG24" s="716"/>
      <c r="AH24" s="716"/>
      <c r="AI24" s="716"/>
      <c r="AJ24" s="716"/>
      <c r="AK24" s="716"/>
      <c r="AL24" s="681" t="s">
        <v>240</v>
      </c>
      <c r="AM24" s="682"/>
      <c r="AN24" s="682"/>
      <c r="AO24" s="717"/>
      <c r="AP24" s="772" t="s">
        <v>286</v>
      </c>
      <c r="AQ24" s="780"/>
      <c r="AR24" s="780"/>
      <c r="AS24" s="780"/>
      <c r="AT24" s="780"/>
      <c r="AU24" s="780"/>
      <c r="AV24" s="780"/>
      <c r="AW24" s="780"/>
      <c r="AX24" s="780"/>
      <c r="AY24" s="780"/>
      <c r="AZ24" s="780"/>
      <c r="BA24" s="780"/>
      <c r="BB24" s="780"/>
      <c r="BC24" s="780"/>
      <c r="BD24" s="780"/>
      <c r="BE24" s="780"/>
      <c r="BF24" s="774"/>
      <c r="BG24" s="678" t="s">
        <v>128</v>
      </c>
      <c r="BH24" s="679"/>
      <c r="BI24" s="679"/>
      <c r="BJ24" s="679"/>
      <c r="BK24" s="679"/>
      <c r="BL24" s="679"/>
      <c r="BM24" s="679"/>
      <c r="BN24" s="680"/>
      <c r="BO24" s="715" t="s">
        <v>128</v>
      </c>
      <c r="BP24" s="715"/>
      <c r="BQ24" s="715"/>
      <c r="BR24" s="715"/>
      <c r="BS24" s="684" t="s">
        <v>128</v>
      </c>
      <c r="BT24" s="679"/>
      <c r="BU24" s="679"/>
      <c r="BV24" s="679"/>
      <c r="BW24" s="679"/>
      <c r="BX24" s="679"/>
      <c r="BY24" s="679"/>
      <c r="BZ24" s="679"/>
      <c r="CA24" s="679"/>
      <c r="CB24" s="722"/>
      <c r="CD24" s="736" t="s">
        <v>287</v>
      </c>
      <c r="CE24" s="737"/>
      <c r="CF24" s="737"/>
      <c r="CG24" s="737"/>
      <c r="CH24" s="737"/>
      <c r="CI24" s="737"/>
      <c r="CJ24" s="737"/>
      <c r="CK24" s="737"/>
      <c r="CL24" s="737"/>
      <c r="CM24" s="737"/>
      <c r="CN24" s="737"/>
      <c r="CO24" s="737"/>
      <c r="CP24" s="737"/>
      <c r="CQ24" s="738"/>
      <c r="CR24" s="733">
        <v>23197388</v>
      </c>
      <c r="CS24" s="734"/>
      <c r="CT24" s="734"/>
      <c r="CU24" s="734"/>
      <c r="CV24" s="734"/>
      <c r="CW24" s="734"/>
      <c r="CX24" s="734"/>
      <c r="CY24" s="777"/>
      <c r="CZ24" s="778">
        <v>42.4</v>
      </c>
      <c r="DA24" s="749"/>
      <c r="DB24" s="749"/>
      <c r="DC24" s="781"/>
      <c r="DD24" s="776">
        <v>16637080</v>
      </c>
      <c r="DE24" s="734"/>
      <c r="DF24" s="734"/>
      <c r="DG24" s="734"/>
      <c r="DH24" s="734"/>
      <c r="DI24" s="734"/>
      <c r="DJ24" s="734"/>
      <c r="DK24" s="777"/>
      <c r="DL24" s="776">
        <v>16522693</v>
      </c>
      <c r="DM24" s="734"/>
      <c r="DN24" s="734"/>
      <c r="DO24" s="734"/>
      <c r="DP24" s="734"/>
      <c r="DQ24" s="734"/>
      <c r="DR24" s="734"/>
      <c r="DS24" s="734"/>
      <c r="DT24" s="734"/>
      <c r="DU24" s="734"/>
      <c r="DV24" s="777"/>
      <c r="DW24" s="778">
        <v>53.8</v>
      </c>
      <c r="DX24" s="749"/>
      <c r="DY24" s="749"/>
      <c r="DZ24" s="749"/>
      <c r="EA24" s="749"/>
      <c r="EB24" s="749"/>
      <c r="EC24" s="779"/>
    </row>
    <row r="25" spans="2:133" ht="11.25" customHeight="1" x14ac:dyDescent="0.15">
      <c r="B25" s="675" t="s">
        <v>288</v>
      </c>
      <c r="C25" s="676"/>
      <c r="D25" s="676"/>
      <c r="E25" s="676"/>
      <c r="F25" s="676"/>
      <c r="G25" s="676"/>
      <c r="H25" s="676"/>
      <c r="I25" s="676"/>
      <c r="J25" s="676"/>
      <c r="K25" s="676"/>
      <c r="L25" s="676"/>
      <c r="M25" s="676"/>
      <c r="N25" s="676"/>
      <c r="O25" s="676"/>
      <c r="P25" s="676"/>
      <c r="Q25" s="677"/>
      <c r="R25" s="678">
        <v>414</v>
      </c>
      <c r="S25" s="679"/>
      <c r="T25" s="679"/>
      <c r="U25" s="679"/>
      <c r="V25" s="679"/>
      <c r="W25" s="679"/>
      <c r="X25" s="679"/>
      <c r="Y25" s="680"/>
      <c r="Z25" s="715">
        <v>0</v>
      </c>
      <c r="AA25" s="715"/>
      <c r="AB25" s="715"/>
      <c r="AC25" s="715"/>
      <c r="AD25" s="716" t="s">
        <v>128</v>
      </c>
      <c r="AE25" s="716"/>
      <c r="AF25" s="716"/>
      <c r="AG25" s="716"/>
      <c r="AH25" s="716"/>
      <c r="AI25" s="716"/>
      <c r="AJ25" s="716"/>
      <c r="AK25" s="716"/>
      <c r="AL25" s="681" t="s">
        <v>128</v>
      </c>
      <c r="AM25" s="682"/>
      <c r="AN25" s="682"/>
      <c r="AO25" s="717"/>
      <c r="AP25" s="772" t="s">
        <v>289</v>
      </c>
      <c r="AQ25" s="780"/>
      <c r="AR25" s="780"/>
      <c r="AS25" s="780"/>
      <c r="AT25" s="780"/>
      <c r="AU25" s="780"/>
      <c r="AV25" s="780"/>
      <c r="AW25" s="780"/>
      <c r="AX25" s="780"/>
      <c r="AY25" s="780"/>
      <c r="AZ25" s="780"/>
      <c r="BA25" s="780"/>
      <c r="BB25" s="780"/>
      <c r="BC25" s="780"/>
      <c r="BD25" s="780"/>
      <c r="BE25" s="780"/>
      <c r="BF25" s="774"/>
      <c r="BG25" s="678" t="s">
        <v>128</v>
      </c>
      <c r="BH25" s="679"/>
      <c r="BI25" s="679"/>
      <c r="BJ25" s="679"/>
      <c r="BK25" s="679"/>
      <c r="BL25" s="679"/>
      <c r="BM25" s="679"/>
      <c r="BN25" s="680"/>
      <c r="BO25" s="715" t="s">
        <v>128</v>
      </c>
      <c r="BP25" s="715"/>
      <c r="BQ25" s="715"/>
      <c r="BR25" s="715"/>
      <c r="BS25" s="684" t="s">
        <v>128</v>
      </c>
      <c r="BT25" s="679"/>
      <c r="BU25" s="679"/>
      <c r="BV25" s="679"/>
      <c r="BW25" s="679"/>
      <c r="BX25" s="679"/>
      <c r="BY25" s="679"/>
      <c r="BZ25" s="679"/>
      <c r="CA25" s="679"/>
      <c r="CB25" s="722"/>
      <c r="CD25" s="711" t="s">
        <v>290</v>
      </c>
      <c r="CE25" s="712"/>
      <c r="CF25" s="712"/>
      <c r="CG25" s="712"/>
      <c r="CH25" s="712"/>
      <c r="CI25" s="712"/>
      <c r="CJ25" s="712"/>
      <c r="CK25" s="712"/>
      <c r="CL25" s="712"/>
      <c r="CM25" s="712"/>
      <c r="CN25" s="712"/>
      <c r="CO25" s="712"/>
      <c r="CP25" s="712"/>
      <c r="CQ25" s="713"/>
      <c r="CR25" s="678">
        <v>7840811</v>
      </c>
      <c r="CS25" s="697"/>
      <c r="CT25" s="697"/>
      <c r="CU25" s="697"/>
      <c r="CV25" s="697"/>
      <c r="CW25" s="697"/>
      <c r="CX25" s="697"/>
      <c r="CY25" s="698"/>
      <c r="CZ25" s="681">
        <v>14.3</v>
      </c>
      <c r="DA25" s="699"/>
      <c r="DB25" s="699"/>
      <c r="DC25" s="700"/>
      <c r="DD25" s="684">
        <v>7441819</v>
      </c>
      <c r="DE25" s="697"/>
      <c r="DF25" s="697"/>
      <c r="DG25" s="697"/>
      <c r="DH25" s="697"/>
      <c r="DI25" s="697"/>
      <c r="DJ25" s="697"/>
      <c r="DK25" s="698"/>
      <c r="DL25" s="684">
        <v>7327957</v>
      </c>
      <c r="DM25" s="697"/>
      <c r="DN25" s="697"/>
      <c r="DO25" s="697"/>
      <c r="DP25" s="697"/>
      <c r="DQ25" s="697"/>
      <c r="DR25" s="697"/>
      <c r="DS25" s="697"/>
      <c r="DT25" s="697"/>
      <c r="DU25" s="697"/>
      <c r="DV25" s="698"/>
      <c r="DW25" s="681">
        <v>23.8</v>
      </c>
      <c r="DX25" s="699"/>
      <c r="DY25" s="699"/>
      <c r="DZ25" s="699"/>
      <c r="EA25" s="699"/>
      <c r="EB25" s="699"/>
      <c r="EC25" s="714"/>
    </row>
    <row r="26" spans="2:133" ht="11.25" customHeight="1" x14ac:dyDescent="0.15">
      <c r="B26" s="675" t="s">
        <v>291</v>
      </c>
      <c r="C26" s="676"/>
      <c r="D26" s="676"/>
      <c r="E26" s="676"/>
      <c r="F26" s="676"/>
      <c r="G26" s="676"/>
      <c r="H26" s="676"/>
      <c r="I26" s="676"/>
      <c r="J26" s="676"/>
      <c r="K26" s="676"/>
      <c r="L26" s="676"/>
      <c r="M26" s="676"/>
      <c r="N26" s="676"/>
      <c r="O26" s="676"/>
      <c r="P26" s="676"/>
      <c r="Q26" s="677"/>
      <c r="R26" s="678">
        <v>31645652</v>
      </c>
      <c r="S26" s="679"/>
      <c r="T26" s="679"/>
      <c r="U26" s="679"/>
      <c r="V26" s="679"/>
      <c r="W26" s="679"/>
      <c r="X26" s="679"/>
      <c r="Y26" s="680"/>
      <c r="Z26" s="715">
        <v>55.6</v>
      </c>
      <c r="AA26" s="715"/>
      <c r="AB26" s="715"/>
      <c r="AC26" s="715"/>
      <c r="AD26" s="716">
        <v>29647410</v>
      </c>
      <c r="AE26" s="716"/>
      <c r="AF26" s="716"/>
      <c r="AG26" s="716"/>
      <c r="AH26" s="716"/>
      <c r="AI26" s="716"/>
      <c r="AJ26" s="716"/>
      <c r="AK26" s="716"/>
      <c r="AL26" s="681">
        <v>99.8</v>
      </c>
      <c r="AM26" s="682"/>
      <c r="AN26" s="682"/>
      <c r="AO26" s="717"/>
      <c r="AP26" s="772" t="s">
        <v>292</v>
      </c>
      <c r="AQ26" s="773"/>
      <c r="AR26" s="773"/>
      <c r="AS26" s="773"/>
      <c r="AT26" s="773"/>
      <c r="AU26" s="773"/>
      <c r="AV26" s="773"/>
      <c r="AW26" s="773"/>
      <c r="AX26" s="773"/>
      <c r="AY26" s="773"/>
      <c r="AZ26" s="773"/>
      <c r="BA26" s="773"/>
      <c r="BB26" s="773"/>
      <c r="BC26" s="773"/>
      <c r="BD26" s="773"/>
      <c r="BE26" s="773"/>
      <c r="BF26" s="774"/>
      <c r="BG26" s="678" t="s">
        <v>240</v>
      </c>
      <c r="BH26" s="679"/>
      <c r="BI26" s="679"/>
      <c r="BJ26" s="679"/>
      <c r="BK26" s="679"/>
      <c r="BL26" s="679"/>
      <c r="BM26" s="679"/>
      <c r="BN26" s="680"/>
      <c r="BO26" s="715" t="s">
        <v>128</v>
      </c>
      <c r="BP26" s="715"/>
      <c r="BQ26" s="715"/>
      <c r="BR26" s="715"/>
      <c r="BS26" s="684" t="s">
        <v>128</v>
      </c>
      <c r="BT26" s="679"/>
      <c r="BU26" s="679"/>
      <c r="BV26" s="679"/>
      <c r="BW26" s="679"/>
      <c r="BX26" s="679"/>
      <c r="BY26" s="679"/>
      <c r="BZ26" s="679"/>
      <c r="CA26" s="679"/>
      <c r="CB26" s="722"/>
      <c r="CD26" s="711" t="s">
        <v>293</v>
      </c>
      <c r="CE26" s="712"/>
      <c r="CF26" s="712"/>
      <c r="CG26" s="712"/>
      <c r="CH26" s="712"/>
      <c r="CI26" s="712"/>
      <c r="CJ26" s="712"/>
      <c r="CK26" s="712"/>
      <c r="CL26" s="712"/>
      <c r="CM26" s="712"/>
      <c r="CN26" s="712"/>
      <c r="CO26" s="712"/>
      <c r="CP26" s="712"/>
      <c r="CQ26" s="713"/>
      <c r="CR26" s="678">
        <v>5781131</v>
      </c>
      <c r="CS26" s="679"/>
      <c r="CT26" s="679"/>
      <c r="CU26" s="679"/>
      <c r="CV26" s="679"/>
      <c r="CW26" s="679"/>
      <c r="CX26" s="679"/>
      <c r="CY26" s="680"/>
      <c r="CZ26" s="681">
        <v>10.6</v>
      </c>
      <c r="DA26" s="699"/>
      <c r="DB26" s="699"/>
      <c r="DC26" s="700"/>
      <c r="DD26" s="684">
        <v>5425718</v>
      </c>
      <c r="DE26" s="679"/>
      <c r="DF26" s="679"/>
      <c r="DG26" s="679"/>
      <c r="DH26" s="679"/>
      <c r="DI26" s="679"/>
      <c r="DJ26" s="679"/>
      <c r="DK26" s="680"/>
      <c r="DL26" s="684" t="s">
        <v>128</v>
      </c>
      <c r="DM26" s="679"/>
      <c r="DN26" s="679"/>
      <c r="DO26" s="679"/>
      <c r="DP26" s="679"/>
      <c r="DQ26" s="679"/>
      <c r="DR26" s="679"/>
      <c r="DS26" s="679"/>
      <c r="DT26" s="679"/>
      <c r="DU26" s="679"/>
      <c r="DV26" s="680"/>
      <c r="DW26" s="681" t="s">
        <v>240</v>
      </c>
      <c r="DX26" s="699"/>
      <c r="DY26" s="699"/>
      <c r="DZ26" s="699"/>
      <c r="EA26" s="699"/>
      <c r="EB26" s="699"/>
      <c r="EC26" s="714"/>
    </row>
    <row r="27" spans="2:133" ht="11.25" customHeight="1" x14ac:dyDescent="0.15">
      <c r="B27" s="675" t="s">
        <v>294</v>
      </c>
      <c r="C27" s="676"/>
      <c r="D27" s="676"/>
      <c r="E27" s="676"/>
      <c r="F27" s="676"/>
      <c r="G27" s="676"/>
      <c r="H27" s="676"/>
      <c r="I27" s="676"/>
      <c r="J27" s="676"/>
      <c r="K27" s="676"/>
      <c r="L27" s="676"/>
      <c r="M27" s="676"/>
      <c r="N27" s="676"/>
      <c r="O27" s="676"/>
      <c r="P27" s="676"/>
      <c r="Q27" s="677"/>
      <c r="R27" s="678">
        <v>11424</v>
      </c>
      <c r="S27" s="679"/>
      <c r="T27" s="679"/>
      <c r="U27" s="679"/>
      <c r="V27" s="679"/>
      <c r="W27" s="679"/>
      <c r="X27" s="679"/>
      <c r="Y27" s="680"/>
      <c r="Z27" s="715">
        <v>0</v>
      </c>
      <c r="AA27" s="715"/>
      <c r="AB27" s="715"/>
      <c r="AC27" s="715"/>
      <c r="AD27" s="716">
        <v>11424</v>
      </c>
      <c r="AE27" s="716"/>
      <c r="AF27" s="716"/>
      <c r="AG27" s="716"/>
      <c r="AH27" s="716"/>
      <c r="AI27" s="716"/>
      <c r="AJ27" s="716"/>
      <c r="AK27" s="716"/>
      <c r="AL27" s="681">
        <v>0</v>
      </c>
      <c r="AM27" s="682"/>
      <c r="AN27" s="682"/>
      <c r="AO27" s="717"/>
      <c r="AP27" s="675" t="s">
        <v>295</v>
      </c>
      <c r="AQ27" s="676"/>
      <c r="AR27" s="676"/>
      <c r="AS27" s="676"/>
      <c r="AT27" s="676"/>
      <c r="AU27" s="676"/>
      <c r="AV27" s="676"/>
      <c r="AW27" s="676"/>
      <c r="AX27" s="676"/>
      <c r="AY27" s="676"/>
      <c r="AZ27" s="676"/>
      <c r="BA27" s="676"/>
      <c r="BB27" s="676"/>
      <c r="BC27" s="676"/>
      <c r="BD27" s="676"/>
      <c r="BE27" s="676"/>
      <c r="BF27" s="677"/>
      <c r="BG27" s="678">
        <v>8533185</v>
      </c>
      <c r="BH27" s="679"/>
      <c r="BI27" s="679"/>
      <c r="BJ27" s="679"/>
      <c r="BK27" s="679"/>
      <c r="BL27" s="679"/>
      <c r="BM27" s="679"/>
      <c r="BN27" s="680"/>
      <c r="BO27" s="715">
        <v>100</v>
      </c>
      <c r="BP27" s="715"/>
      <c r="BQ27" s="715"/>
      <c r="BR27" s="715"/>
      <c r="BS27" s="684">
        <v>124156</v>
      </c>
      <c r="BT27" s="679"/>
      <c r="BU27" s="679"/>
      <c r="BV27" s="679"/>
      <c r="BW27" s="679"/>
      <c r="BX27" s="679"/>
      <c r="BY27" s="679"/>
      <c r="BZ27" s="679"/>
      <c r="CA27" s="679"/>
      <c r="CB27" s="722"/>
      <c r="CD27" s="711" t="s">
        <v>296</v>
      </c>
      <c r="CE27" s="712"/>
      <c r="CF27" s="712"/>
      <c r="CG27" s="712"/>
      <c r="CH27" s="712"/>
      <c r="CI27" s="712"/>
      <c r="CJ27" s="712"/>
      <c r="CK27" s="712"/>
      <c r="CL27" s="712"/>
      <c r="CM27" s="712"/>
      <c r="CN27" s="712"/>
      <c r="CO27" s="712"/>
      <c r="CP27" s="712"/>
      <c r="CQ27" s="713"/>
      <c r="CR27" s="678">
        <v>9046567</v>
      </c>
      <c r="CS27" s="697"/>
      <c r="CT27" s="697"/>
      <c r="CU27" s="697"/>
      <c r="CV27" s="697"/>
      <c r="CW27" s="697"/>
      <c r="CX27" s="697"/>
      <c r="CY27" s="698"/>
      <c r="CZ27" s="681">
        <v>16.600000000000001</v>
      </c>
      <c r="DA27" s="699"/>
      <c r="DB27" s="699"/>
      <c r="DC27" s="700"/>
      <c r="DD27" s="684">
        <v>3035722</v>
      </c>
      <c r="DE27" s="697"/>
      <c r="DF27" s="697"/>
      <c r="DG27" s="697"/>
      <c r="DH27" s="697"/>
      <c r="DI27" s="697"/>
      <c r="DJ27" s="697"/>
      <c r="DK27" s="698"/>
      <c r="DL27" s="684">
        <v>3035197</v>
      </c>
      <c r="DM27" s="697"/>
      <c r="DN27" s="697"/>
      <c r="DO27" s="697"/>
      <c r="DP27" s="697"/>
      <c r="DQ27" s="697"/>
      <c r="DR27" s="697"/>
      <c r="DS27" s="697"/>
      <c r="DT27" s="697"/>
      <c r="DU27" s="697"/>
      <c r="DV27" s="698"/>
      <c r="DW27" s="681">
        <v>9.9</v>
      </c>
      <c r="DX27" s="699"/>
      <c r="DY27" s="699"/>
      <c r="DZ27" s="699"/>
      <c r="EA27" s="699"/>
      <c r="EB27" s="699"/>
      <c r="EC27" s="714"/>
    </row>
    <row r="28" spans="2:133" ht="11.25" customHeight="1" x14ac:dyDescent="0.15">
      <c r="B28" s="675" t="s">
        <v>297</v>
      </c>
      <c r="C28" s="676"/>
      <c r="D28" s="676"/>
      <c r="E28" s="676"/>
      <c r="F28" s="676"/>
      <c r="G28" s="676"/>
      <c r="H28" s="676"/>
      <c r="I28" s="676"/>
      <c r="J28" s="676"/>
      <c r="K28" s="676"/>
      <c r="L28" s="676"/>
      <c r="M28" s="676"/>
      <c r="N28" s="676"/>
      <c r="O28" s="676"/>
      <c r="P28" s="676"/>
      <c r="Q28" s="677"/>
      <c r="R28" s="678">
        <v>282993</v>
      </c>
      <c r="S28" s="679"/>
      <c r="T28" s="679"/>
      <c r="U28" s="679"/>
      <c r="V28" s="679"/>
      <c r="W28" s="679"/>
      <c r="X28" s="679"/>
      <c r="Y28" s="680"/>
      <c r="Z28" s="715">
        <v>0.5</v>
      </c>
      <c r="AA28" s="715"/>
      <c r="AB28" s="715"/>
      <c r="AC28" s="715"/>
      <c r="AD28" s="716" t="s">
        <v>128</v>
      </c>
      <c r="AE28" s="716"/>
      <c r="AF28" s="716"/>
      <c r="AG28" s="716"/>
      <c r="AH28" s="716"/>
      <c r="AI28" s="716"/>
      <c r="AJ28" s="716"/>
      <c r="AK28" s="716"/>
      <c r="AL28" s="681" t="s">
        <v>240</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298</v>
      </c>
      <c r="CE28" s="712"/>
      <c r="CF28" s="712"/>
      <c r="CG28" s="712"/>
      <c r="CH28" s="712"/>
      <c r="CI28" s="712"/>
      <c r="CJ28" s="712"/>
      <c r="CK28" s="712"/>
      <c r="CL28" s="712"/>
      <c r="CM28" s="712"/>
      <c r="CN28" s="712"/>
      <c r="CO28" s="712"/>
      <c r="CP28" s="712"/>
      <c r="CQ28" s="713"/>
      <c r="CR28" s="678">
        <v>6310010</v>
      </c>
      <c r="CS28" s="679"/>
      <c r="CT28" s="679"/>
      <c r="CU28" s="679"/>
      <c r="CV28" s="679"/>
      <c r="CW28" s="679"/>
      <c r="CX28" s="679"/>
      <c r="CY28" s="680"/>
      <c r="CZ28" s="681">
        <v>11.5</v>
      </c>
      <c r="DA28" s="699"/>
      <c r="DB28" s="699"/>
      <c r="DC28" s="700"/>
      <c r="DD28" s="684">
        <v>6159539</v>
      </c>
      <c r="DE28" s="679"/>
      <c r="DF28" s="679"/>
      <c r="DG28" s="679"/>
      <c r="DH28" s="679"/>
      <c r="DI28" s="679"/>
      <c r="DJ28" s="679"/>
      <c r="DK28" s="680"/>
      <c r="DL28" s="684">
        <v>6159539</v>
      </c>
      <c r="DM28" s="679"/>
      <c r="DN28" s="679"/>
      <c r="DO28" s="679"/>
      <c r="DP28" s="679"/>
      <c r="DQ28" s="679"/>
      <c r="DR28" s="679"/>
      <c r="DS28" s="679"/>
      <c r="DT28" s="679"/>
      <c r="DU28" s="679"/>
      <c r="DV28" s="680"/>
      <c r="DW28" s="681">
        <v>20</v>
      </c>
      <c r="DX28" s="699"/>
      <c r="DY28" s="699"/>
      <c r="DZ28" s="699"/>
      <c r="EA28" s="699"/>
      <c r="EB28" s="699"/>
      <c r="EC28" s="714"/>
    </row>
    <row r="29" spans="2:133" ht="11.25" customHeight="1" x14ac:dyDescent="0.15">
      <c r="B29" s="675" t="s">
        <v>299</v>
      </c>
      <c r="C29" s="676"/>
      <c r="D29" s="676"/>
      <c r="E29" s="676"/>
      <c r="F29" s="676"/>
      <c r="G29" s="676"/>
      <c r="H29" s="676"/>
      <c r="I29" s="676"/>
      <c r="J29" s="676"/>
      <c r="K29" s="676"/>
      <c r="L29" s="676"/>
      <c r="M29" s="676"/>
      <c r="N29" s="676"/>
      <c r="O29" s="676"/>
      <c r="P29" s="676"/>
      <c r="Q29" s="677"/>
      <c r="R29" s="678">
        <v>343448</v>
      </c>
      <c r="S29" s="679"/>
      <c r="T29" s="679"/>
      <c r="U29" s="679"/>
      <c r="V29" s="679"/>
      <c r="W29" s="679"/>
      <c r="X29" s="679"/>
      <c r="Y29" s="680"/>
      <c r="Z29" s="715">
        <v>0.6</v>
      </c>
      <c r="AA29" s="715"/>
      <c r="AB29" s="715"/>
      <c r="AC29" s="715"/>
      <c r="AD29" s="716">
        <v>23859</v>
      </c>
      <c r="AE29" s="716"/>
      <c r="AF29" s="716"/>
      <c r="AG29" s="716"/>
      <c r="AH29" s="716"/>
      <c r="AI29" s="716"/>
      <c r="AJ29" s="716"/>
      <c r="AK29" s="716"/>
      <c r="AL29" s="681">
        <v>0.1</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75"/>
      <c r="CD29" s="763" t="s">
        <v>300</v>
      </c>
      <c r="CE29" s="764"/>
      <c r="CF29" s="711" t="s">
        <v>70</v>
      </c>
      <c r="CG29" s="712"/>
      <c r="CH29" s="712"/>
      <c r="CI29" s="712"/>
      <c r="CJ29" s="712"/>
      <c r="CK29" s="712"/>
      <c r="CL29" s="712"/>
      <c r="CM29" s="712"/>
      <c r="CN29" s="712"/>
      <c r="CO29" s="712"/>
      <c r="CP29" s="712"/>
      <c r="CQ29" s="713"/>
      <c r="CR29" s="678">
        <v>6309968</v>
      </c>
      <c r="CS29" s="697"/>
      <c r="CT29" s="697"/>
      <c r="CU29" s="697"/>
      <c r="CV29" s="697"/>
      <c r="CW29" s="697"/>
      <c r="CX29" s="697"/>
      <c r="CY29" s="698"/>
      <c r="CZ29" s="681">
        <v>11.5</v>
      </c>
      <c r="DA29" s="699"/>
      <c r="DB29" s="699"/>
      <c r="DC29" s="700"/>
      <c r="DD29" s="684">
        <v>6159497</v>
      </c>
      <c r="DE29" s="697"/>
      <c r="DF29" s="697"/>
      <c r="DG29" s="697"/>
      <c r="DH29" s="697"/>
      <c r="DI29" s="697"/>
      <c r="DJ29" s="697"/>
      <c r="DK29" s="698"/>
      <c r="DL29" s="684">
        <v>6159497</v>
      </c>
      <c r="DM29" s="697"/>
      <c r="DN29" s="697"/>
      <c r="DO29" s="697"/>
      <c r="DP29" s="697"/>
      <c r="DQ29" s="697"/>
      <c r="DR29" s="697"/>
      <c r="DS29" s="697"/>
      <c r="DT29" s="697"/>
      <c r="DU29" s="697"/>
      <c r="DV29" s="698"/>
      <c r="DW29" s="681">
        <v>20</v>
      </c>
      <c r="DX29" s="699"/>
      <c r="DY29" s="699"/>
      <c r="DZ29" s="699"/>
      <c r="EA29" s="699"/>
      <c r="EB29" s="699"/>
      <c r="EC29" s="714"/>
    </row>
    <row r="30" spans="2:133" ht="11.25" customHeight="1" x14ac:dyDescent="0.15">
      <c r="B30" s="675" t="s">
        <v>301</v>
      </c>
      <c r="C30" s="676"/>
      <c r="D30" s="676"/>
      <c r="E30" s="676"/>
      <c r="F30" s="676"/>
      <c r="G30" s="676"/>
      <c r="H30" s="676"/>
      <c r="I30" s="676"/>
      <c r="J30" s="676"/>
      <c r="K30" s="676"/>
      <c r="L30" s="676"/>
      <c r="M30" s="676"/>
      <c r="N30" s="676"/>
      <c r="O30" s="676"/>
      <c r="P30" s="676"/>
      <c r="Q30" s="677"/>
      <c r="R30" s="678">
        <v>302221</v>
      </c>
      <c r="S30" s="679"/>
      <c r="T30" s="679"/>
      <c r="U30" s="679"/>
      <c r="V30" s="679"/>
      <c r="W30" s="679"/>
      <c r="X30" s="679"/>
      <c r="Y30" s="680"/>
      <c r="Z30" s="715">
        <v>0.5</v>
      </c>
      <c r="AA30" s="715"/>
      <c r="AB30" s="715"/>
      <c r="AC30" s="715"/>
      <c r="AD30" s="716" t="s">
        <v>128</v>
      </c>
      <c r="AE30" s="716"/>
      <c r="AF30" s="716"/>
      <c r="AG30" s="716"/>
      <c r="AH30" s="716"/>
      <c r="AI30" s="716"/>
      <c r="AJ30" s="716"/>
      <c r="AK30" s="716"/>
      <c r="AL30" s="681" t="s">
        <v>240</v>
      </c>
      <c r="AM30" s="682"/>
      <c r="AN30" s="682"/>
      <c r="AO30" s="717"/>
      <c r="AP30" s="739" t="s">
        <v>218</v>
      </c>
      <c r="AQ30" s="740"/>
      <c r="AR30" s="740"/>
      <c r="AS30" s="740"/>
      <c r="AT30" s="740"/>
      <c r="AU30" s="740"/>
      <c r="AV30" s="740"/>
      <c r="AW30" s="740"/>
      <c r="AX30" s="740"/>
      <c r="AY30" s="740"/>
      <c r="AZ30" s="740"/>
      <c r="BA30" s="740"/>
      <c r="BB30" s="740"/>
      <c r="BC30" s="740"/>
      <c r="BD30" s="740"/>
      <c r="BE30" s="740"/>
      <c r="BF30" s="741"/>
      <c r="BG30" s="739" t="s">
        <v>302</v>
      </c>
      <c r="BH30" s="752"/>
      <c r="BI30" s="752"/>
      <c r="BJ30" s="752"/>
      <c r="BK30" s="752"/>
      <c r="BL30" s="752"/>
      <c r="BM30" s="752"/>
      <c r="BN30" s="752"/>
      <c r="BO30" s="752"/>
      <c r="BP30" s="752"/>
      <c r="BQ30" s="753"/>
      <c r="BR30" s="739" t="s">
        <v>303</v>
      </c>
      <c r="BS30" s="752"/>
      <c r="BT30" s="752"/>
      <c r="BU30" s="752"/>
      <c r="BV30" s="752"/>
      <c r="BW30" s="752"/>
      <c r="BX30" s="752"/>
      <c r="BY30" s="752"/>
      <c r="BZ30" s="752"/>
      <c r="CA30" s="752"/>
      <c r="CB30" s="753"/>
      <c r="CD30" s="765"/>
      <c r="CE30" s="766"/>
      <c r="CF30" s="711" t="s">
        <v>304</v>
      </c>
      <c r="CG30" s="712"/>
      <c r="CH30" s="712"/>
      <c r="CI30" s="712"/>
      <c r="CJ30" s="712"/>
      <c r="CK30" s="712"/>
      <c r="CL30" s="712"/>
      <c r="CM30" s="712"/>
      <c r="CN30" s="712"/>
      <c r="CO30" s="712"/>
      <c r="CP30" s="712"/>
      <c r="CQ30" s="713"/>
      <c r="CR30" s="678">
        <v>5942020</v>
      </c>
      <c r="CS30" s="679"/>
      <c r="CT30" s="679"/>
      <c r="CU30" s="679"/>
      <c r="CV30" s="679"/>
      <c r="CW30" s="679"/>
      <c r="CX30" s="679"/>
      <c r="CY30" s="680"/>
      <c r="CZ30" s="681">
        <v>10.9</v>
      </c>
      <c r="DA30" s="699"/>
      <c r="DB30" s="699"/>
      <c r="DC30" s="700"/>
      <c r="DD30" s="684">
        <v>5791549</v>
      </c>
      <c r="DE30" s="679"/>
      <c r="DF30" s="679"/>
      <c r="DG30" s="679"/>
      <c r="DH30" s="679"/>
      <c r="DI30" s="679"/>
      <c r="DJ30" s="679"/>
      <c r="DK30" s="680"/>
      <c r="DL30" s="684">
        <v>5791549</v>
      </c>
      <c r="DM30" s="679"/>
      <c r="DN30" s="679"/>
      <c r="DO30" s="679"/>
      <c r="DP30" s="679"/>
      <c r="DQ30" s="679"/>
      <c r="DR30" s="679"/>
      <c r="DS30" s="679"/>
      <c r="DT30" s="679"/>
      <c r="DU30" s="679"/>
      <c r="DV30" s="680"/>
      <c r="DW30" s="681">
        <v>18.8</v>
      </c>
      <c r="DX30" s="699"/>
      <c r="DY30" s="699"/>
      <c r="DZ30" s="699"/>
      <c r="EA30" s="699"/>
      <c r="EB30" s="699"/>
      <c r="EC30" s="714"/>
    </row>
    <row r="31" spans="2:133" ht="11.25" customHeight="1" x14ac:dyDescent="0.15">
      <c r="B31" s="675" t="s">
        <v>305</v>
      </c>
      <c r="C31" s="676"/>
      <c r="D31" s="676"/>
      <c r="E31" s="676"/>
      <c r="F31" s="676"/>
      <c r="G31" s="676"/>
      <c r="H31" s="676"/>
      <c r="I31" s="676"/>
      <c r="J31" s="676"/>
      <c r="K31" s="676"/>
      <c r="L31" s="676"/>
      <c r="M31" s="676"/>
      <c r="N31" s="676"/>
      <c r="O31" s="676"/>
      <c r="P31" s="676"/>
      <c r="Q31" s="677"/>
      <c r="R31" s="678">
        <v>6481772</v>
      </c>
      <c r="S31" s="679"/>
      <c r="T31" s="679"/>
      <c r="U31" s="679"/>
      <c r="V31" s="679"/>
      <c r="W31" s="679"/>
      <c r="X31" s="679"/>
      <c r="Y31" s="680"/>
      <c r="Z31" s="715">
        <v>11.4</v>
      </c>
      <c r="AA31" s="715"/>
      <c r="AB31" s="715"/>
      <c r="AC31" s="715"/>
      <c r="AD31" s="716" t="s">
        <v>128</v>
      </c>
      <c r="AE31" s="716"/>
      <c r="AF31" s="716"/>
      <c r="AG31" s="716"/>
      <c r="AH31" s="716"/>
      <c r="AI31" s="716"/>
      <c r="AJ31" s="716"/>
      <c r="AK31" s="716"/>
      <c r="AL31" s="681" t="s">
        <v>128</v>
      </c>
      <c r="AM31" s="682"/>
      <c r="AN31" s="682"/>
      <c r="AO31" s="717"/>
      <c r="AP31" s="754" t="s">
        <v>306</v>
      </c>
      <c r="AQ31" s="755"/>
      <c r="AR31" s="755"/>
      <c r="AS31" s="755"/>
      <c r="AT31" s="760" t="s">
        <v>307</v>
      </c>
      <c r="AU31" s="231"/>
      <c r="AV31" s="231"/>
      <c r="AW31" s="231"/>
      <c r="AX31" s="744" t="s">
        <v>184</v>
      </c>
      <c r="AY31" s="745"/>
      <c r="AZ31" s="745"/>
      <c r="BA31" s="745"/>
      <c r="BB31" s="745"/>
      <c r="BC31" s="745"/>
      <c r="BD31" s="745"/>
      <c r="BE31" s="745"/>
      <c r="BF31" s="746"/>
      <c r="BG31" s="747">
        <v>98.7</v>
      </c>
      <c r="BH31" s="748"/>
      <c r="BI31" s="748"/>
      <c r="BJ31" s="748"/>
      <c r="BK31" s="748"/>
      <c r="BL31" s="748"/>
      <c r="BM31" s="749">
        <v>95</v>
      </c>
      <c r="BN31" s="748"/>
      <c r="BO31" s="748"/>
      <c r="BP31" s="748"/>
      <c r="BQ31" s="750"/>
      <c r="BR31" s="747">
        <v>98.6</v>
      </c>
      <c r="BS31" s="748"/>
      <c r="BT31" s="748"/>
      <c r="BU31" s="748"/>
      <c r="BV31" s="748"/>
      <c r="BW31" s="748"/>
      <c r="BX31" s="749">
        <v>95</v>
      </c>
      <c r="BY31" s="748"/>
      <c r="BZ31" s="748"/>
      <c r="CA31" s="748"/>
      <c r="CB31" s="750"/>
      <c r="CD31" s="765"/>
      <c r="CE31" s="766"/>
      <c r="CF31" s="711" t="s">
        <v>308</v>
      </c>
      <c r="CG31" s="712"/>
      <c r="CH31" s="712"/>
      <c r="CI31" s="712"/>
      <c r="CJ31" s="712"/>
      <c r="CK31" s="712"/>
      <c r="CL31" s="712"/>
      <c r="CM31" s="712"/>
      <c r="CN31" s="712"/>
      <c r="CO31" s="712"/>
      <c r="CP31" s="712"/>
      <c r="CQ31" s="713"/>
      <c r="CR31" s="678">
        <v>367948</v>
      </c>
      <c r="CS31" s="697"/>
      <c r="CT31" s="697"/>
      <c r="CU31" s="697"/>
      <c r="CV31" s="697"/>
      <c r="CW31" s="697"/>
      <c r="CX31" s="697"/>
      <c r="CY31" s="698"/>
      <c r="CZ31" s="681">
        <v>0.7</v>
      </c>
      <c r="DA31" s="699"/>
      <c r="DB31" s="699"/>
      <c r="DC31" s="700"/>
      <c r="DD31" s="684">
        <v>367948</v>
      </c>
      <c r="DE31" s="697"/>
      <c r="DF31" s="697"/>
      <c r="DG31" s="697"/>
      <c r="DH31" s="697"/>
      <c r="DI31" s="697"/>
      <c r="DJ31" s="697"/>
      <c r="DK31" s="698"/>
      <c r="DL31" s="684">
        <v>367948</v>
      </c>
      <c r="DM31" s="697"/>
      <c r="DN31" s="697"/>
      <c r="DO31" s="697"/>
      <c r="DP31" s="697"/>
      <c r="DQ31" s="697"/>
      <c r="DR31" s="697"/>
      <c r="DS31" s="697"/>
      <c r="DT31" s="697"/>
      <c r="DU31" s="697"/>
      <c r="DV31" s="698"/>
      <c r="DW31" s="681">
        <v>1.2</v>
      </c>
      <c r="DX31" s="699"/>
      <c r="DY31" s="699"/>
      <c r="DZ31" s="699"/>
      <c r="EA31" s="699"/>
      <c r="EB31" s="699"/>
      <c r="EC31" s="714"/>
    </row>
    <row r="32" spans="2:133" ht="11.25" customHeight="1" x14ac:dyDescent="0.15">
      <c r="B32" s="769" t="s">
        <v>309</v>
      </c>
      <c r="C32" s="770"/>
      <c r="D32" s="770"/>
      <c r="E32" s="770"/>
      <c r="F32" s="770"/>
      <c r="G32" s="770"/>
      <c r="H32" s="770"/>
      <c r="I32" s="770"/>
      <c r="J32" s="770"/>
      <c r="K32" s="770"/>
      <c r="L32" s="770"/>
      <c r="M32" s="770"/>
      <c r="N32" s="770"/>
      <c r="O32" s="770"/>
      <c r="P32" s="770"/>
      <c r="Q32" s="771"/>
      <c r="R32" s="678" t="s">
        <v>128</v>
      </c>
      <c r="S32" s="679"/>
      <c r="T32" s="679"/>
      <c r="U32" s="679"/>
      <c r="V32" s="679"/>
      <c r="W32" s="679"/>
      <c r="X32" s="679"/>
      <c r="Y32" s="680"/>
      <c r="Z32" s="715" t="s">
        <v>128</v>
      </c>
      <c r="AA32" s="715"/>
      <c r="AB32" s="715"/>
      <c r="AC32" s="715"/>
      <c r="AD32" s="716" t="s">
        <v>128</v>
      </c>
      <c r="AE32" s="716"/>
      <c r="AF32" s="716"/>
      <c r="AG32" s="716"/>
      <c r="AH32" s="716"/>
      <c r="AI32" s="716"/>
      <c r="AJ32" s="716"/>
      <c r="AK32" s="716"/>
      <c r="AL32" s="681" t="s">
        <v>240</v>
      </c>
      <c r="AM32" s="682"/>
      <c r="AN32" s="682"/>
      <c r="AO32" s="717"/>
      <c r="AP32" s="756"/>
      <c r="AQ32" s="757"/>
      <c r="AR32" s="757"/>
      <c r="AS32" s="757"/>
      <c r="AT32" s="761"/>
      <c r="AU32" s="230" t="s">
        <v>310</v>
      </c>
      <c r="AV32" s="230"/>
      <c r="AW32" s="230"/>
      <c r="AX32" s="675" t="s">
        <v>311</v>
      </c>
      <c r="AY32" s="676"/>
      <c r="AZ32" s="676"/>
      <c r="BA32" s="676"/>
      <c r="BB32" s="676"/>
      <c r="BC32" s="676"/>
      <c r="BD32" s="676"/>
      <c r="BE32" s="676"/>
      <c r="BF32" s="677"/>
      <c r="BG32" s="751">
        <v>99.1</v>
      </c>
      <c r="BH32" s="697"/>
      <c r="BI32" s="697"/>
      <c r="BJ32" s="697"/>
      <c r="BK32" s="697"/>
      <c r="BL32" s="697"/>
      <c r="BM32" s="682">
        <v>97.3</v>
      </c>
      <c r="BN32" s="743"/>
      <c r="BO32" s="743"/>
      <c r="BP32" s="743"/>
      <c r="BQ32" s="721"/>
      <c r="BR32" s="751">
        <v>99.2</v>
      </c>
      <c r="BS32" s="697"/>
      <c r="BT32" s="697"/>
      <c r="BU32" s="697"/>
      <c r="BV32" s="697"/>
      <c r="BW32" s="697"/>
      <c r="BX32" s="682">
        <v>97.5</v>
      </c>
      <c r="BY32" s="743"/>
      <c r="BZ32" s="743"/>
      <c r="CA32" s="743"/>
      <c r="CB32" s="721"/>
      <c r="CD32" s="767"/>
      <c r="CE32" s="768"/>
      <c r="CF32" s="711" t="s">
        <v>312</v>
      </c>
      <c r="CG32" s="712"/>
      <c r="CH32" s="712"/>
      <c r="CI32" s="712"/>
      <c r="CJ32" s="712"/>
      <c r="CK32" s="712"/>
      <c r="CL32" s="712"/>
      <c r="CM32" s="712"/>
      <c r="CN32" s="712"/>
      <c r="CO32" s="712"/>
      <c r="CP32" s="712"/>
      <c r="CQ32" s="713"/>
      <c r="CR32" s="678">
        <v>42</v>
      </c>
      <c r="CS32" s="679"/>
      <c r="CT32" s="679"/>
      <c r="CU32" s="679"/>
      <c r="CV32" s="679"/>
      <c r="CW32" s="679"/>
      <c r="CX32" s="679"/>
      <c r="CY32" s="680"/>
      <c r="CZ32" s="681">
        <v>0</v>
      </c>
      <c r="DA32" s="699"/>
      <c r="DB32" s="699"/>
      <c r="DC32" s="700"/>
      <c r="DD32" s="684">
        <v>42</v>
      </c>
      <c r="DE32" s="679"/>
      <c r="DF32" s="679"/>
      <c r="DG32" s="679"/>
      <c r="DH32" s="679"/>
      <c r="DI32" s="679"/>
      <c r="DJ32" s="679"/>
      <c r="DK32" s="680"/>
      <c r="DL32" s="684">
        <v>42</v>
      </c>
      <c r="DM32" s="679"/>
      <c r="DN32" s="679"/>
      <c r="DO32" s="679"/>
      <c r="DP32" s="679"/>
      <c r="DQ32" s="679"/>
      <c r="DR32" s="679"/>
      <c r="DS32" s="679"/>
      <c r="DT32" s="679"/>
      <c r="DU32" s="679"/>
      <c r="DV32" s="680"/>
      <c r="DW32" s="681">
        <v>0</v>
      </c>
      <c r="DX32" s="699"/>
      <c r="DY32" s="699"/>
      <c r="DZ32" s="699"/>
      <c r="EA32" s="699"/>
      <c r="EB32" s="699"/>
      <c r="EC32" s="714"/>
    </row>
    <row r="33" spans="2:133" ht="11.25" customHeight="1" x14ac:dyDescent="0.15">
      <c r="B33" s="675" t="s">
        <v>313</v>
      </c>
      <c r="C33" s="676"/>
      <c r="D33" s="676"/>
      <c r="E33" s="676"/>
      <c r="F33" s="676"/>
      <c r="G33" s="676"/>
      <c r="H33" s="676"/>
      <c r="I33" s="676"/>
      <c r="J33" s="676"/>
      <c r="K33" s="676"/>
      <c r="L33" s="676"/>
      <c r="M33" s="676"/>
      <c r="N33" s="676"/>
      <c r="O33" s="676"/>
      <c r="P33" s="676"/>
      <c r="Q33" s="677"/>
      <c r="R33" s="678">
        <v>4706169</v>
      </c>
      <c r="S33" s="679"/>
      <c r="T33" s="679"/>
      <c r="U33" s="679"/>
      <c r="V33" s="679"/>
      <c r="W33" s="679"/>
      <c r="X33" s="679"/>
      <c r="Y33" s="680"/>
      <c r="Z33" s="715">
        <v>8.3000000000000007</v>
      </c>
      <c r="AA33" s="715"/>
      <c r="AB33" s="715"/>
      <c r="AC33" s="715"/>
      <c r="AD33" s="716" t="s">
        <v>128</v>
      </c>
      <c r="AE33" s="716"/>
      <c r="AF33" s="716"/>
      <c r="AG33" s="716"/>
      <c r="AH33" s="716"/>
      <c r="AI33" s="716"/>
      <c r="AJ33" s="716"/>
      <c r="AK33" s="716"/>
      <c r="AL33" s="681" t="s">
        <v>240</v>
      </c>
      <c r="AM33" s="682"/>
      <c r="AN33" s="682"/>
      <c r="AO33" s="717"/>
      <c r="AP33" s="758"/>
      <c r="AQ33" s="759"/>
      <c r="AR33" s="759"/>
      <c r="AS33" s="759"/>
      <c r="AT33" s="762"/>
      <c r="AU33" s="232"/>
      <c r="AV33" s="232"/>
      <c r="AW33" s="232"/>
      <c r="AX33" s="659" t="s">
        <v>314</v>
      </c>
      <c r="AY33" s="660"/>
      <c r="AZ33" s="660"/>
      <c r="BA33" s="660"/>
      <c r="BB33" s="660"/>
      <c r="BC33" s="660"/>
      <c r="BD33" s="660"/>
      <c r="BE33" s="660"/>
      <c r="BF33" s="661"/>
      <c r="BG33" s="742">
        <v>97.9</v>
      </c>
      <c r="BH33" s="663"/>
      <c r="BI33" s="663"/>
      <c r="BJ33" s="663"/>
      <c r="BK33" s="663"/>
      <c r="BL33" s="663"/>
      <c r="BM33" s="706">
        <v>92</v>
      </c>
      <c r="BN33" s="663"/>
      <c r="BO33" s="663"/>
      <c r="BP33" s="663"/>
      <c r="BQ33" s="727"/>
      <c r="BR33" s="742">
        <v>97.9</v>
      </c>
      <c r="BS33" s="663"/>
      <c r="BT33" s="663"/>
      <c r="BU33" s="663"/>
      <c r="BV33" s="663"/>
      <c r="BW33" s="663"/>
      <c r="BX33" s="706">
        <v>91.8</v>
      </c>
      <c r="BY33" s="663"/>
      <c r="BZ33" s="663"/>
      <c r="CA33" s="663"/>
      <c r="CB33" s="727"/>
      <c r="CD33" s="711" t="s">
        <v>315</v>
      </c>
      <c r="CE33" s="712"/>
      <c r="CF33" s="712"/>
      <c r="CG33" s="712"/>
      <c r="CH33" s="712"/>
      <c r="CI33" s="712"/>
      <c r="CJ33" s="712"/>
      <c r="CK33" s="712"/>
      <c r="CL33" s="712"/>
      <c r="CM33" s="712"/>
      <c r="CN33" s="712"/>
      <c r="CO33" s="712"/>
      <c r="CP33" s="712"/>
      <c r="CQ33" s="713"/>
      <c r="CR33" s="678">
        <v>19900846</v>
      </c>
      <c r="CS33" s="697"/>
      <c r="CT33" s="697"/>
      <c r="CU33" s="697"/>
      <c r="CV33" s="697"/>
      <c r="CW33" s="697"/>
      <c r="CX33" s="697"/>
      <c r="CY33" s="698"/>
      <c r="CZ33" s="681">
        <v>36.4</v>
      </c>
      <c r="DA33" s="699"/>
      <c r="DB33" s="699"/>
      <c r="DC33" s="700"/>
      <c r="DD33" s="684">
        <v>15348711</v>
      </c>
      <c r="DE33" s="697"/>
      <c r="DF33" s="697"/>
      <c r="DG33" s="697"/>
      <c r="DH33" s="697"/>
      <c r="DI33" s="697"/>
      <c r="DJ33" s="697"/>
      <c r="DK33" s="698"/>
      <c r="DL33" s="684">
        <v>11515753</v>
      </c>
      <c r="DM33" s="697"/>
      <c r="DN33" s="697"/>
      <c r="DO33" s="697"/>
      <c r="DP33" s="697"/>
      <c r="DQ33" s="697"/>
      <c r="DR33" s="697"/>
      <c r="DS33" s="697"/>
      <c r="DT33" s="697"/>
      <c r="DU33" s="697"/>
      <c r="DV33" s="698"/>
      <c r="DW33" s="681">
        <v>37.5</v>
      </c>
      <c r="DX33" s="699"/>
      <c r="DY33" s="699"/>
      <c r="DZ33" s="699"/>
      <c r="EA33" s="699"/>
      <c r="EB33" s="699"/>
      <c r="EC33" s="714"/>
    </row>
    <row r="34" spans="2:133" ht="11.25" customHeight="1" x14ac:dyDescent="0.15">
      <c r="B34" s="675" t="s">
        <v>316</v>
      </c>
      <c r="C34" s="676"/>
      <c r="D34" s="676"/>
      <c r="E34" s="676"/>
      <c r="F34" s="676"/>
      <c r="G34" s="676"/>
      <c r="H34" s="676"/>
      <c r="I34" s="676"/>
      <c r="J34" s="676"/>
      <c r="K34" s="676"/>
      <c r="L34" s="676"/>
      <c r="M34" s="676"/>
      <c r="N34" s="676"/>
      <c r="O34" s="676"/>
      <c r="P34" s="676"/>
      <c r="Q34" s="677"/>
      <c r="R34" s="678">
        <v>193956</v>
      </c>
      <c r="S34" s="679"/>
      <c r="T34" s="679"/>
      <c r="U34" s="679"/>
      <c r="V34" s="679"/>
      <c r="W34" s="679"/>
      <c r="X34" s="679"/>
      <c r="Y34" s="680"/>
      <c r="Z34" s="715">
        <v>0.3</v>
      </c>
      <c r="AA34" s="715"/>
      <c r="AB34" s="715"/>
      <c r="AC34" s="715"/>
      <c r="AD34" s="716">
        <v>25413</v>
      </c>
      <c r="AE34" s="716"/>
      <c r="AF34" s="716"/>
      <c r="AG34" s="716"/>
      <c r="AH34" s="716"/>
      <c r="AI34" s="716"/>
      <c r="AJ34" s="716"/>
      <c r="AK34" s="716"/>
      <c r="AL34" s="681">
        <v>0.1</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317</v>
      </c>
      <c r="CE34" s="712"/>
      <c r="CF34" s="712"/>
      <c r="CG34" s="712"/>
      <c r="CH34" s="712"/>
      <c r="CI34" s="712"/>
      <c r="CJ34" s="712"/>
      <c r="CK34" s="712"/>
      <c r="CL34" s="712"/>
      <c r="CM34" s="712"/>
      <c r="CN34" s="712"/>
      <c r="CO34" s="712"/>
      <c r="CP34" s="712"/>
      <c r="CQ34" s="713"/>
      <c r="CR34" s="678">
        <v>6966182</v>
      </c>
      <c r="CS34" s="679"/>
      <c r="CT34" s="679"/>
      <c r="CU34" s="679"/>
      <c r="CV34" s="679"/>
      <c r="CW34" s="679"/>
      <c r="CX34" s="679"/>
      <c r="CY34" s="680"/>
      <c r="CZ34" s="681">
        <v>12.7</v>
      </c>
      <c r="DA34" s="699"/>
      <c r="DB34" s="699"/>
      <c r="DC34" s="700"/>
      <c r="DD34" s="684">
        <v>5458991</v>
      </c>
      <c r="DE34" s="679"/>
      <c r="DF34" s="679"/>
      <c r="DG34" s="679"/>
      <c r="DH34" s="679"/>
      <c r="DI34" s="679"/>
      <c r="DJ34" s="679"/>
      <c r="DK34" s="680"/>
      <c r="DL34" s="684">
        <v>4789605</v>
      </c>
      <c r="DM34" s="679"/>
      <c r="DN34" s="679"/>
      <c r="DO34" s="679"/>
      <c r="DP34" s="679"/>
      <c r="DQ34" s="679"/>
      <c r="DR34" s="679"/>
      <c r="DS34" s="679"/>
      <c r="DT34" s="679"/>
      <c r="DU34" s="679"/>
      <c r="DV34" s="680"/>
      <c r="DW34" s="681">
        <v>15.6</v>
      </c>
      <c r="DX34" s="699"/>
      <c r="DY34" s="699"/>
      <c r="DZ34" s="699"/>
      <c r="EA34" s="699"/>
      <c r="EB34" s="699"/>
      <c r="EC34" s="714"/>
    </row>
    <row r="35" spans="2:133" ht="11.25" customHeight="1" x14ac:dyDescent="0.15">
      <c r="B35" s="675" t="s">
        <v>318</v>
      </c>
      <c r="C35" s="676"/>
      <c r="D35" s="676"/>
      <c r="E35" s="676"/>
      <c r="F35" s="676"/>
      <c r="G35" s="676"/>
      <c r="H35" s="676"/>
      <c r="I35" s="676"/>
      <c r="J35" s="676"/>
      <c r="K35" s="676"/>
      <c r="L35" s="676"/>
      <c r="M35" s="676"/>
      <c r="N35" s="676"/>
      <c r="O35" s="676"/>
      <c r="P35" s="676"/>
      <c r="Q35" s="677"/>
      <c r="R35" s="678">
        <v>335391</v>
      </c>
      <c r="S35" s="679"/>
      <c r="T35" s="679"/>
      <c r="U35" s="679"/>
      <c r="V35" s="679"/>
      <c r="W35" s="679"/>
      <c r="X35" s="679"/>
      <c r="Y35" s="680"/>
      <c r="Z35" s="715">
        <v>0.6</v>
      </c>
      <c r="AA35" s="715"/>
      <c r="AB35" s="715"/>
      <c r="AC35" s="715"/>
      <c r="AD35" s="716" t="s">
        <v>128</v>
      </c>
      <c r="AE35" s="716"/>
      <c r="AF35" s="716"/>
      <c r="AG35" s="716"/>
      <c r="AH35" s="716"/>
      <c r="AI35" s="716"/>
      <c r="AJ35" s="716"/>
      <c r="AK35" s="716"/>
      <c r="AL35" s="681" t="s">
        <v>128</v>
      </c>
      <c r="AM35" s="682"/>
      <c r="AN35" s="682"/>
      <c r="AO35" s="717"/>
      <c r="AP35" s="235"/>
      <c r="AQ35" s="739" t="s">
        <v>319</v>
      </c>
      <c r="AR35" s="740"/>
      <c r="AS35" s="740"/>
      <c r="AT35" s="740"/>
      <c r="AU35" s="740"/>
      <c r="AV35" s="740"/>
      <c r="AW35" s="740"/>
      <c r="AX35" s="740"/>
      <c r="AY35" s="740"/>
      <c r="AZ35" s="740"/>
      <c r="BA35" s="740"/>
      <c r="BB35" s="740"/>
      <c r="BC35" s="740"/>
      <c r="BD35" s="740"/>
      <c r="BE35" s="740"/>
      <c r="BF35" s="741"/>
      <c r="BG35" s="739" t="s">
        <v>320</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321</v>
      </c>
      <c r="CE35" s="712"/>
      <c r="CF35" s="712"/>
      <c r="CG35" s="712"/>
      <c r="CH35" s="712"/>
      <c r="CI35" s="712"/>
      <c r="CJ35" s="712"/>
      <c r="CK35" s="712"/>
      <c r="CL35" s="712"/>
      <c r="CM35" s="712"/>
      <c r="CN35" s="712"/>
      <c r="CO35" s="712"/>
      <c r="CP35" s="712"/>
      <c r="CQ35" s="713"/>
      <c r="CR35" s="678">
        <v>944227</v>
      </c>
      <c r="CS35" s="697"/>
      <c r="CT35" s="697"/>
      <c r="CU35" s="697"/>
      <c r="CV35" s="697"/>
      <c r="CW35" s="697"/>
      <c r="CX35" s="697"/>
      <c r="CY35" s="698"/>
      <c r="CZ35" s="681">
        <v>1.7</v>
      </c>
      <c r="DA35" s="699"/>
      <c r="DB35" s="699"/>
      <c r="DC35" s="700"/>
      <c r="DD35" s="684">
        <v>909995</v>
      </c>
      <c r="DE35" s="697"/>
      <c r="DF35" s="697"/>
      <c r="DG35" s="697"/>
      <c r="DH35" s="697"/>
      <c r="DI35" s="697"/>
      <c r="DJ35" s="697"/>
      <c r="DK35" s="698"/>
      <c r="DL35" s="684">
        <v>770129</v>
      </c>
      <c r="DM35" s="697"/>
      <c r="DN35" s="697"/>
      <c r="DO35" s="697"/>
      <c r="DP35" s="697"/>
      <c r="DQ35" s="697"/>
      <c r="DR35" s="697"/>
      <c r="DS35" s="697"/>
      <c r="DT35" s="697"/>
      <c r="DU35" s="697"/>
      <c r="DV35" s="698"/>
      <c r="DW35" s="681">
        <v>2.5</v>
      </c>
      <c r="DX35" s="699"/>
      <c r="DY35" s="699"/>
      <c r="DZ35" s="699"/>
      <c r="EA35" s="699"/>
      <c r="EB35" s="699"/>
      <c r="EC35" s="714"/>
    </row>
    <row r="36" spans="2:133" ht="11.25" customHeight="1" x14ac:dyDescent="0.15">
      <c r="B36" s="675" t="s">
        <v>322</v>
      </c>
      <c r="C36" s="676"/>
      <c r="D36" s="676"/>
      <c r="E36" s="676"/>
      <c r="F36" s="676"/>
      <c r="G36" s="676"/>
      <c r="H36" s="676"/>
      <c r="I36" s="676"/>
      <c r="J36" s="676"/>
      <c r="K36" s="676"/>
      <c r="L36" s="676"/>
      <c r="M36" s="676"/>
      <c r="N36" s="676"/>
      <c r="O36" s="676"/>
      <c r="P36" s="676"/>
      <c r="Q36" s="677"/>
      <c r="R36" s="678">
        <v>966694</v>
      </c>
      <c r="S36" s="679"/>
      <c r="T36" s="679"/>
      <c r="U36" s="679"/>
      <c r="V36" s="679"/>
      <c r="W36" s="679"/>
      <c r="X36" s="679"/>
      <c r="Y36" s="680"/>
      <c r="Z36" s="715">
        <v>1.7</v>
      </c>
      <c r="AA36" s="715"/>
      <c r="AB36" s="715"/>
      <c r="AC36" s="715"/>
      <c r="AD36" s="716" t="s">
        <v>128</v>
      </c>
      <c r="AE36" s="716"/>
      <c r="AF36" s="716"/>
      <c r="AG36" s="716"/>
      <c r="AH36" s="716"/>
      <c r="AI36" s="716"/>
      <c r="AJ36" s="716"/>
      <c r="AK36" s="716"/>
      <c r="AL36" s="681" t="s">
        <v>128</v>
      </c>
      <c r="AM36" s="682"/>
      <c r="AN36" s="682"/>
      <c r="AO36" s="717"/>
      <c r="AP36" s="235"/>
      <c r="AQ36" s="730" t="s">
        <v>323</v>
      </c>
      <c r="AR36" s="731"/>
      <c r="AS36" s="731"/>
      <c r="AT36" s="731"/>
      <c r="AU36" s="731"/>
      <c r="AV36" s="731"/>
      <c r="AW36" s="731"/>
      <c r="AX36" s="731"/>
      <c r="AY36" s="732"/>
      <c r="AZ36" s="733">
        <v>6688688</v>
      </c>
      <c r="BA36" s="734"/>
      <c r="BB36" s="734"/>
      <c r="BC36" s="734"/>
      <c r="BD36" s="734"/>
      <c r="BE36" s="734"/>
      <c r="BF36" s="735"/>
      <c r="BG36" s="736" t="s">
        <v>324</v>
      </c>
      <c r="BH36" s="737"/>
      <c r="BI36" s="737"/>
      <c r="BJ36" s="737"/>
      <c r="BK36" s="737"/>
      <c r="BL36" s="737"/>
      <c r="BM36" s="737"/>
      <c r="BN36" s="737"/>
      <c r="BO36" s="737"/>
      <c r="BP36" s="737"/>
      <c r="BQ36" s="737"/>
      <c r="BR36" s="737"/>
      <c r="BS36" s="737"/>
      <c r="BT36" s="737"/>
      <c r="BU36" s="738"/>
      <c r="BV36" s="733">
        <v>581924</v>
      </c>
      <c r="BW36" s="734"/>
      <c r="BX36" s="734"/>
      <c r="BY36" s="734"/>
      <c r="BZ36" s="734"/>
      <c r="CA36" s="734"/>
      <c r="CB36" s="735"/>
      <c r="CD36" s="711" t="s">
        <v>325</v>
      </c>
      <c r="CE36" s="712"/>
      <c r="CF36" s="712"/>
      <c r="CG36" s="712"/>
      <c r="CH36" s="712"/>
      <c r="CI36" s="712"/>
      <c r="CJ36" s="712"/>
      <c r="CK36" s="712"/>
      <c r="CL36" s="712"/>
      <c r="CM36" s="712"/>
      <c r="CN36" s="712"/>
      <c r="CO36" s="712"/>
      <c r="CP36" s="712"/>
      <c r="CQ36" s="713"/>
      <c r="CR36" s="678">
        <v>4090467</v>
      </c>
      <c r="CS36" s="679"/>
      <c r="CT36" s="679"/>
      <c r="CU36" s="679"/>
      <c r="CV36" s="679"/>
      <c r="CW36" s="679"/>
      <c r="CX36" s="679"/>
      <c r="CY36" s="680"/>
      <c r="CZ36" s="681">
        <v>7.5</v>
      </c>
      <c r="DA36" s="699"/>
      <c r="DB36" s="699"/>
      <c r="DC36" s="700"/>
      <c r="DD36" s="684">
        <v>3128774</v>
      </c>
      <c r="DE36" s="679"/>
      <c r="DF36" s="679"/>
      <c r="DG36" s="679"/>
      <c r="DH36" s="679"/>
      <c r="DI36" s="679"/>
      <c r="DJ36" s="679"/>
      <c r="DK36" s="680"/>
      <c r="DL36" s="684">
        <v>2247036</v>
      </c>
      <c r="DM36" s="679"/>
      <c r="DN36" s="679"/>
      <c r="DO36" s="679"/>
      <c r="DP36" s="679"/>
      <c r="DQ36" s="679"/>
      <c r="DR36" s="679"/>
      <c r="DS36" s="679"/>
      <c r="DT36" s="679"/>
      <c r="DU36" s="679"/>
      <c r="DV36" s="680"/>
      <c r="DW36" s="681">
        <v>7.3</v>
      </c>
      <c r="DX36" s="699"/>
      <c r="DY36" s="699"/>
      <c r="DZ36" s="699"/>
      <c r="EA36" s="699"/>
      <c r="EB36" s="699"/>
      <c r="EC36" s="714"/>
    </row>
    <row r="37" spans="2:133" ht="11.25" customHeight="1" x14ac:dyDescent="0.15">
      <c r="B37" s="675" t="s">
        <v>326</v>
      </c>
      <c r="C37" s="676"/>
      <c r="D37" s="676"/>
      <c r="E37" s="676"/>
      <c r="F37" s="676"/>
      <c r="G37" s="676"/>
      <c r="H37" s="676"/>
      <c r="I37" s="676"/>
      <c r="J37" s="676"/>
      <c r="K37" s="676"/>
      <c r="L37" s="676"/>
      <c r="M37" s="676"/>
      <c r="N37" s="676"/>
      <c r="O37" s="676"/>
      <c r="P37" s="676"/>
      <c r="Q37" s="677"/>
      <c r="R37" s="678">
        <v>2191338</v>
      </c>
      <c r="S37" s="679"/>
      <c r="T37" s="679"/>
      <c r="U37" s="679"/>
      <c r="V37" s="679"/>
      <c r="W37" s="679"/>
      <c r="X37" s="679"/>
      <c r="Y37" s="680"/>
      <c r="Z37" s="715">
        <v>3.8</v>
      </c>
      <c r="AA37" s="715"/>
      <c r="AB37" s="715"/>
      <c r="AC37" s="715"/>
      <c r="AD37" s="716" t="s">
        <v>128</v>
      </c>
      <c r="AE37" s="716"/>
      <c r="AF37" s="716"/>
      <c r="AG37" s="716"/>
      <c r="AH37" s="716"/>
      <c r="AI37" s="716"/>
      <c r="AJ37" s="716"/>
      <c r="AK37" s="716"/>
      <c r="AL37" s="681" t="s">
        <v>128</v>
      </c>
      <c r="AM37" s="682"/>
      <c r="AN37" s="682"/>
      <c r="AO37" s="717"/>
      <c r="AQ37" s="718" t="s">
        <v>327</v>
      </c>
      <c r="AR37" s="719"/>
      <c r="AS37" s="719"/>
      <c r="AT37" s="719"/>
      <c r="AU37" s="719"/>
      <c r="AV37" s="719"/>
      <c r="AW37" s="719"/>
      <c r="AX37" s="719"/>
      <c r="AY37" s="720"/>
      <c r="AZ37" s="678">
        <v>1430243</v>
      </c>
      <c r="BA37" s="679"/>
      <c r="BB37" s="679"/>
      <c r="BC37" s="679"/>
      <c r="BD37" s="697"/>
      <c r="BE37" s="697"/>
      <c r="BF37" s="721"/>
      <c r="BG37" s="711" t="s">
        <v>328</v>
      </c>
      <c r="BH37" s="712"/>
      <c r="BI37" s="712"/>
      <c r="BJ37" s="712"/>
      <c r="BK37" s="712"/>
      <c r="BL37" s="712"/>
      <c r="BM37" s="712"/>
      <c r="BN37" s="712"/>
      <c r="BO37" s="712"/>
      <c r="BP37" s="712"/>
      <c r="BQ37" s="712"/>
      <c r="BR37" s="712"/>
      <c r="BS37" s="712"/>
      <c r="BT37" s="712"/>
      <c r="BU37" s="713"/>
      <c r="BV37" s="678">
        <v>581924</v>
      </c>
      <c r="BW37" s="679"/>
      <c r="BX37" s="679"/>
      <c r="BY37" s="679"/>
      <c r="BZ37" s="679"/>
      <c r="CA37" s="679"/>
      <c r="CB37" s="722"/>
      <c r="CD37" s="711" t="s">
        <v>329</v>
      </c>
      <c r="CE37" s="712"/>
      <c r="CF37" s="712"/>
      <c r="CG37" s="712"/>
      <c r="CH37" s="712"/>
      <c r="CI37" s="712"/>
      <c r="CJ37" s="712"/>
      <c r="CK37" s="712"/>
      <c r="CL37" s="712"/>
      <c r="CM37" s="712"/>
      <c r="CN37" s="712"/>
      <c r="CO37" s="712"/>
      <c r="CP37" s="712"/>
      <c r="CQ37" s="713"/>
      <c r="CR37" s="678">
        <v>68861</v>
      </c>
      <c r="CS37" s="697"/>
      <c r="CT37" s="697"/>
      <c r="CU37" s="697"/>
      <c r="CV37" s="697"/>
      <c r="CW37" s="697"/>
      <c r="CX37" s="697"/>
      <c r="CY37" s="698"/>
      <c r="CZ37" s="681">
        <v>0.1</v>
      </c>
      <c r="DA37" s="699"/>
      <c r="DB37" s="699"/>
      <c r="DC37" s="700"/>
      <c r="DD37" s="684">
        <v>68861</v>
      </c>
      <c r="DE37" s="697"/>
      <c r="DF37" s="697"/>
      <c r="DG37" s="697"/>
      <c r="DH37" s="697"/>
      <c r="DI37" s="697"/>
      <c r="DJ37" s="697"/>
      <c r="DK37" s="698"/>
      <c r="DL37" s="684">
        <v>68213</v>
      </c>
      <c r="DM37" s="697"/>
      <c r="DN37" s="697"/>
      <c r="DO37" s="697"/>
      <c r="DP37" s="697"/>
      <c r="DQ37" s="697"/>
      <c r="DR37" s="697"/>
      <c r="DS37" s="697"/>
      <c r="DT37" s="697"/>
      <c r="DU37" s="697"/>
      <c r="DV37" s="698"/>
      <c r="DW37" s="681">
        <v>0.2</v>
      </c>
      <c r="DX37" s="699"/>
      <c r="DY37" s="699"/>
      <c r="DZ37" s="699"/>
      <c r="EA37" s="699"/>
      <c r="EB37" s="699"/>
      <c r="EC37" s="714"/>
    </row>
    <row r="38" spans="2:133" ht="11.25" customHeight="1" x14ac:dyDescent="0.15">
      <c r="B38" s="675" t="s">
        <v>330</v>
      </c>
      <c r="C38" s="676"/>
      <c r="D38" s="676"/>
      <c r="E38" s="676"/>
      <c r="F38" s="676"/>
      <c r="G38" s="676"/>
      <c r="H38" s="676"/>
      <c r="I38" s="676"/>
      <c r="J38" s="676"/>
      <c r="K38" s="676"/>
      <c r="L38" s="676"/>
      <c r="M38" s="676"/>
      <c r="N38" s="676"/>
      <c r="O38" s="676"/>
      <c r="P38" s="676"/>
      <c r="Q38" s="677"/>
      <c r="R38" s="678">
        <v>2138072</v>
      </c>
      <c r="S38" s="679"/>
      <c r="T38" s="679"/>
      <c r="U38" s="679"/>
      <c r="V38" s="679"/>
      <c r="W38" s="679"/>
      <c r="X38" s="679"/>
      <c r="Y38" s="680"/>
      <c r="Z38" s="715">
        <v>3.8</v>
      </c>
      <c r="AA38" s="715"/>
      <c r="AB38" s="715"/>
      <c r="AC38" s="715"/>
      <c r="AD38" s="716">
        <v>1277</v>
      </c>
      <c r="AE38" s="716"/>
      <c r="AF38" s="716"/>
      <c r="AG38" s="716"/>
      <c r="AH38" s="716"/>
      <c r="AI38" s="716"/>
      <c r="AJ38" s="716"/>
      <c r="AK38" s="716"/>
      <c r="AL38" s="681">
        <v>0</v>
      </c>
      <c r="AM38" s="682"/>
      <c r="AN38" s="682"/>
      <c r="AO38" s="717"/>
      <c r="AQ38" s="718" t="s">
        <v>331</v>
      </c>
      <c r="AR38" s="719"/>
      <c r="AS38" s="719"/>
      <c r="AT38" s="719"/>
      <c r="AU38" s="719"/>
      <c r="AV38" s="719"/>
      <c r="AW38" s="719"/>
      <c r="AX38" s="719"/>
      <c r="AY38" s="720"/>
      <c r="AZ38" s="678">
        <v>766340</v>
      </c>
      <c r="BA38" s="679"/>
      <c r="BB38" s="679"/>
      <c r="BC38" s="679"/>
      <c r="BD38" s="697"/>
      <c r="BE38" s="697"/>
      <c r="BF38" s="721"/>
      <c r="BG38" s="711" t="s">
        <v>332</v>
      </c>
      <c r="BH38" s="712"/>
      <c r="BI38" s="712"/>
      <c r="BJ38" s="712"/>
      <c r="BK38" s="712"/>
      <c r="BL38" s="712"/>
      <c r="BM38" s="712"/>
      <c r="BN38" s="712"/>
      <c r="BO38" s="712"/>
      <c r="BP38" s="712"/>
      <c r="BQ38" s="712"/>
      <c r="BR38" s="712"/>
      <c r="BS38" s="712"/>
      <c r="BT38" s="712"/>
      <c r="BU38" s="713"/>
      <c r="BV38" s="678">
        <v>12226</v>
      </c>
      <c r="BW38" s="679"/>
      <c r="BX38" s="679"/>
      <c r="BY38" s="679"/>
      <c r="BZ38" s="679"/>
      <c r="CA38" s="679"/>
      <c r="CB38" s="722"/>
      <c r="CD38" s="711" t="s">
        <v>333</v>
      </c>
      <c r="CE38" s="712"/>
      <c r="CF38" s="712"/>
      <c r="CG38" s="712"/>
      <c r="CH38" s="712"/>
      <c r="CI38" s="712"/>
      <c r="CJ38" s="712"/>
      <c r="CK38" s="712"/>
      <c r="CL38" s="712"/>
      <c r="CM38" s="712"/>
      <c r="CN38" s="712"/>
      <c r="CO38" s="712"/>
      <c r="CP38" s="712"/>
      <c r="CQ38" s="713"/>
      <c r="CR38" s="678">
        <v>4299488</v>
      </c>
      <c r="CS38" s="679"/>
      <c r="CT38" s="679"/>
      <c r="CU38" s="679"/>
      <c r="CV38" s="679"/>
      <c r="CW38" s="679"/>
      <c r="CX38" s="679"/>
      <c r="CY38" s="680"/>
      <c r="CZ38" s="681">
        <v>7.9</v>
      </c>
      <c r="DA38" s="699"/>
      <c r="DB38" s="699"/>
      <c r="DC38" s="700"/>
      <c r="DD38" s="684">
        <v>3604324</v>
      </c>
      <c r="DE38" s="679"/>
      <c r="DF38" s="679"/>
      <c r="DG38" s="679"/>
      <c r="DH38" s="679"/>
      <c r="DI38" s="679"/>
      <c r="DJ38" s="679"/>
      <c r="DK38" s="680"/>
      <c r="DL38" s="684">
        <v>3154620</v>
      </c>
      <c r="DM38" s="679"/>
      <c r="DN38" s="679"/>
      <c r="DO38" s="679"/>
      <c r="DP38" s="679"/>
      <c r="DQ38" s="679"/>
      <c r="DR38" s="679"/>
      <c r="DS38" s="679"/>
      <c r="DT38" s="679"/>
      <c r="DU38" s="679"/>
      <c r="DV38" s="680"/>
      <c r="DW38" s="681">
        <v>10.3</v>
      </c>
      <c r="DX38" s="699"/>
      <c r="DY38" s="699"/>
      <c r="DZ38" s="699"/>
      <c r="EA38" s="699"/>
      <c r="EB38" s="699"/>
      <c r="EC38" s="714"/>
    </row>
    <row r="39" spans="2:133" ht="11.25" customHeight="1" x14ac:dyDescent="0.15">
      <c r="B39" s="675" t="s">
        <v>334</v>
      </c>
      <c r="C39" s="676"/>
      <c r="D39" s="676"/>
      <c r="E39" s="676"/>
      <c r="F39" s="676"/>
      <c r="G39" s="676"/>
      <c r="H39" s="676"/>
      <c r="I39" s="676"/>
      <c r="J39" s="676"/>
      <c r="K39" s="676"/>
      <c r="L39" s="676"/>
      <c r="M39" s="676"/>
      <c r="N39" s="676"/>
      <c r="O39" s="676"/>
      <c r="P39" s="676"/>
      <c r="Q39" s="677"/>
      <c r="R39" s="678">
        <v>7327698</v>
      </c>
      <c r="S39" s="679"/>
      <c r="T39" s="679"/>
      <c r="U39" s="679"/>
      <c r="V39" s="679"/>
      <c r="W39" s="679"/>
      <c r="X39" s="679"/>
      <c r="Y39" s="680"/>
      <c r="Z39" s="715">
        <v>12.9</v>
      </c>
      <c r="AA39" s="715"/>
      <c r="AB39" s="715"/>
      <c r="AC39" s="715"/>
      <c r="AD39" s="716" t="s">
        <v>240</v>
      </c>
      <c r="AE39" s="716"/>
      <c r="AF39" s="716"/>
      <c r="AG39" s="716"/>
      <c r="AH39" s="716"/>
      <c r="AI39" s="716"/>
      <c r="AJ39" s="716"/>
      <c r="AK39" s="716"/>
      <c r="AL39" s="681" t="s">
        <v>240</v>
      </c>
      <c r="AM39" s="682"/>
      <c r="AN39" s="682"/>
      <c r="AO39" s="717"/>
      <c r="AQ39" s="718" t="s">
        <v>335</v>
      </c>
      <c r="AR39" s="719"/>
      <c r="AS39" s="719"/>
      <c r="AT39" s="719"/>
      <c r="AU39" s="719"/>
      <c r="AV39" s="719"/>
      <c r="AW39" s="719"/>
      <c r="AX39" s="719"/>
      <c r="AY39" s="720"/>
      <c r="AZ39" s="678">
        <v>205178</v>
      </c>
      <c r="BA39" s="679"/>
      <c r="BB39" s="679"/>
      <c r="BC39" s="679"/>
      <c r="BD39" s="697"/>
      <c r="BE39" s="697"/>
      <c r="BF39" s="721"/>
      <c r="BG39" s="711" t="s">
        <v>336</v>
      </c>
      <c r="BH39" s="712"/>
      <c r="BI39" s="712"/>
      <c r="BJ39" s="712"/>
      <c r="BK39" s="712"/>
      <c r="BL39" s="712"/>
      <c r="BM39" s="712"/>
      <c r="BN39" s="712"/>
      <c r="BO39" s="712"/>
      <c r="BP39" s="712"/>
      <c r="BQ39" s="712"/>
      <c r="BR39" s="712"/>
      <c r="BS39" s="712"/>
      <c r="BT39" s="712"/>
      <c r="BU39" s="713"/>
      <c r="BV39" s="678">
        <v>19618</v>
      </c>
      <c r="BW39" s="679"/>
      <c r="BX39" s="679"/>
      <c r="BY39" s="679"/>
      <c r="BZ39" s="679"/>
      <c r="CA39" s="679"/>
      <c r="CB39" s="722"/>
      <c r="CD39" s="711" t="s">
        <v>337</v>
      </c>
      <c r="CE39" s="712"/>
      <c r="CF39" s="712"/>
      <c r="CG39" s="712"/>
      <c r="CH39" s="712"/>
      <c r="CI39" s="712"/>
      <c r="CJ39" s="712"/>
      <c r="CK39" s="712"/>
      <c r="CL39" s="712"/>
      <c r="CM39" s="712"/>
      <c r="CN39" s="712"/>
      <c r="CO39" s="712"/>
      <c r="CP39" s="712"/>
      <c r="CQ39" s="713"/>
      <c r="CR39" s="678">
        <v>1370091</v>
      </c>
      <c r="CS39" s="697"/>
      <c r="CT39" s="697"/>
      <c r="CU39" s="697"/>
      <c r="CV39" s="697"/>
      <c r="CW39" s="697"/>
      <c r="CX39" s="697"/>
      <c r="CY39" s="698"/>
      <c r="CZ39" s="681">
        <v>2.5</v>
      </c>
      <c r="DA39" s="699"/>
      <c r="DB39" s="699"/>
      <c r="DC39" s="700"/>
      <c r="DD39" s="684">
        <v>1367516</v>
      </c>
      <c r="DE39" s="697"/>
      <c r="DF39" s="697"/>
      <c r="DG39" s="697"/>
      <c r="DH39" s="697"/>
      <c r="DI39" s="697"/>
      <c r="DJ39" s="697"/>
      <c r="DK39" s="698"/>
      <c r="DL39" s="684" t="s">
        <v>128</v>
      </c>
      <c r="DM39" s="697"/>
      <c r="DN39" s="697"/>
      <c r="DO39" s="697"/>
      <c r="DP39" s="697"/>
      <c r="DQ39" s="697"/>
      <c r="DR39" s="697"/>
      <c r="DS39" s="697"/>
      <c r="DT39" s="697"/>
      <c r="DU39" s="697"/>
      <c r="DV39" s="698"/>
      <c r="DW39" s="681" t="s">
        <v>128</v>
      </c>
      <c r="DX39" s="699"/>
      <c r="DY39" s="699"/>
      <c r="DZ39" s="699"/>
      <c r="EA39" s="699"/>
      <c r="EB39" s="699"/>
      <c r="EC39" s="714"/>
    </row>
    <row r="40" spans="2:133" ht="11.25" customHeight="1" x14ac:dyDescent="0.15">
      <c r="B40" s="675" t="s">
        <v>338</v>
      </c>
      <c r="C40" s="676"/>
      <c r="D40" s="676"/>
      <c r="E40" s="676"/>
      <c r="F40" s="676"/>
      <c r="G40" s="676"/>
      <c r="H40" s="676"/>
      <c r="I40" s="676"/>
      <c r="J40" s="676"/>
      <c r="K40" s="676"/>
      <c r="L40" s="676"/>
      <c r="M40" s="676"/>
      <c r="N40" s="676"/>
      <c r="O40" s="676"/>
      <c r="P40" s="676"/>
      <c r="Q40" s="677"/>
      <c r="R40" s="678" t="s">
        <v>128</v>
      </c>
      <c r="S40" s="679"/>
      <c r="T40" s="679"/>
      <c r="U40" s="679"/>
      <c r="V40" s="679"/>
      <c r="W40" s="679"/>
      <c r="X40" s="679"/>
      <c r="Y40" s="680"/>
      <c r="Z40" s="715" t="s">
        <v>240</v>
      </c>
      <c r="AA40" s="715"/>
      <c r="AB40" s="715"/>
      <c r="AC40" s="715"/>
      <c r="AD40" s="716" t="s">
        <v>128</v>
      </c>
      <c r="AE40" s="716"/>
      <c r="AF40" s="716"/>
      <c r="AG40" s="716"/>
      <c r="AH40" s="716"/>
      <c r="AI40" s="716"/>
      <c r="AJ40" s="716"/>
      <c r="AK40" s="716"/>
      <c r="AL40" s="681" t="s">
        <v>128</v>
      </c>
      <c r="AM40" s="682"/>
      <c r="AN40" s="682"/>
      <c r="AO40" s="717"/>
      <c r="AQ40" s="718" t="s">
        <v>339</v>
      </c>
      <c r="AR40" s="719"/>
      <c r="AS40" s="719"/>
      <c r="AT40" s="719"/>
      <c r="AU40" s="719"/>
      <c r="AV40" s="719"/>
      <c r="AW40" s="719"/>
      <c r="AX40" s="719"/>
      <c r="AY40" s="720"/>
      <c r="AZ40" s="678">
        <v>198827</v>
      </c>
      <c r="BA40" s="679"/>
      <c r="BB40" s="679"/>
      <c r="BC40" s="679"/>
      <c r="BD40" s="697"/>
      <c r="BE40" s="697"/>
      <c r="BF40" s="721"/>
      <c r="BG40" s="723" t="s">
        <v>340</v>
      </c>
      <c r="BH40" s="724"/>
      <c r="BI40" s="724"/>
      <c r="BJ40" s="724"/>
      <c r="BK40" s="724"/>
      <c r="BL40" s="236"/>
      <c r="BM40" s="712" t="s">
        <v>341</v>
      </c>
      <c r="BN40" s="712"/>
      <c r="BO40" s="712"/>
      <c r="BP40" s="712"/>
      <c r="BQ40" s="712"/>
      <c r="BR40" s="712"/>
      <c r="BS40" s="712"/>
      <c r="BT40" s="712"/>
      <c r="BU40" s="713"/>
      <c r="BV40" s="678">
        <v>90</v>
      </c>
      <c r="BW40" s="679"/>
      <c r="BX40" s="679"/>
      <c r="BY40" s="679"/>
      <c r="BZ40" s="679"/>
      <c r="CA40" s="679"/>
      <c r="CB40" s="722"/>
      <c r="CD40" s="711" t="s">
        <v>342</v>
      </c>
      <c r="CE40" s="712"/>
      <c r="CF40" s="712"/>
      <c r="CG40" s="712"/>
      <c r="CH40" s="712"/>
      <c r="CI40" s="712"/>
      <c r="CJ40" s="712"/>
      <c r="CK40" s="712"/>
      <c r="CL40" s="712"/>
      <c r="CM40" s="712"/>
      <c r="CN40" s="712"/>
      <c r="CO40" s="712"/>
      <c r="CP40" s="712"/>
      <c r="CQ40" s="713"/>
      <c r="CR40" s="678">
        <v>2230391</v>
      </c>
      <c r="CS40" s="679"/>
      <c r="CT40" s="679"/>
      <c r="CU40" s="679"/>
      <c r="CV40" s="679"/>
      <c r="CW40" s="679"/>
      <c r="CX40" s="679"/>
      <c r="CY40" s="680"/>
      <c r="CZ40" s="681">
        <v>4.0999999999999996</v>
      </c>
      <c r="DA40" s="699"/>
      <c r="DB40" s="699"/>
      <c r="DC40" s="700"/>
      <c r="DD40" s="684">
        <v>879111</v>
      </c>
      <c r="DE40" s="679"/>
      <c r="DF40" s="679"/>
      <c r="DG40" s="679"/>
      <c r="DH40" s="679"/>
      <c r="DI40" s="679"/>
      <c r="DJ40" s="679"/>
      <c r="DK40" s="680"/>
      <c r="DL40" s="684">
        <v>554363</v>
      </c>
      <c r="DM40" s="679"/>
      <c r="DN40" s="679"/>
      <c r="DO40" s="679"/>
      <c r="DP40" s="679"/>
      <c r="DQ40" s="679"/>
      <c r="DR40" s="679"/>
      <c r="DS40" s="679"/>
      <c r="DT40" s="679"/>
      <c r="DU40" s="679"/>
      <c r="DV40" s="680"/>
      <c r="DW40" s="681">
        <v>1.8</v>
      </c>
      <c r="DX40" s="699"/>
      <c r="DY40" s="699"/>
      <c r="DZ40" s="699"/>
      <c r="EA40" s="699"/>
      <c r="EB40" s="699"/>
      <c r="EC40" s="714"/>
    </row>
    <row r="41" spans="2:133" ht="11.25" customHeight="1" x14ac:dyDescent="0.15">
      <c r="B41" s="675" t="s">
        <v>343</v>
      </c>
      <c r="C41" s="676"/>
      <c r="D41" s="676"/>
      <c r="E41" s="676"/>
      <c r="F41" s="676"/>
      <c r="G41" s="676"/>
      <c r="H41" s="676"/>
      <c r="I41" s="676"/>
      <c r="J41" s="676"/>
      <c r="K41" s="676"/>
      <c r="L41" s="676"/>
      <c r="M41" s="676"/>
      <c r="N41" s="676"/>
      <c r="O41" s="676"/>
      <c r="P41" s="676"/>
      <c r="Q41" s="677"/>
      <c r="R41" s="678">
        <v>1026298</v>
      </c>
      <c r="S41" s="679"/>
      <c r="T41" s="679"/>
      <c r="U41" s="679"/>
      <c r="V41" s="679"/>
      <c r="W41" s="679"/>
      <c r="X41" s="679"/>
      <c r="Y41" s="680"/>
      <c r="Z41" s="715">
        <v>1.8</v>
      </c>
      <c r="AA41" s="715"/>
      <c r="AB41" s="715"/>
      <c r="AC41" s="715"/>
      <c r="AD41" s="716" t="s">
        <v>128</v>
      </c>
      <c r="AE41" s="716"/>
      <c r="AF41" s="716"/>
      <c r="AG41" s="716"/>
      <c r="AH41" s="716"/>
      <c r="AI41" s="716"/>
      <c r="AJ41" s="716"/>
      <c r="AK41" s="716"/>
      <c r="AL41" s="681" t="s">
        <v>128</v>
      </c>
      <c r="AM41" s="682"/>
      <c r="AN41" s="682"/>
      <c r="AO41" s="717"/>
      <c r="AQ41" s="718" t="s">
        <v>344</v>
      </c>
      <c r="AR41" s="719"/>
      <c r="AS41" s="719"/>
      <c r="AT41" s="719"/>
      <c r="AU41" s="719"/>
      <c r="AV41" s="719"/>
      <c r="AW41" s="719"/>
      <c r="AX41" s="719"/>
      <c r="AY41" s="720"/>
      <c r="AZ41" s="678">
        <v>835449</v>
      </c>
      <c r="BA41" s="679"/>
      <c r="BB41" s="679"/>
      <c r="BC41" s="679"/>
      <c r="BD41" s="697"/>
      <c r="BE41" s="697"/>
      <c r="BF41" s="721"/>
      <c r="BG41" s="723"/>
      <c r="BH41" s="724"/>
      <c r="BI41" s="724"/>
      <c r="BJ41" s="724"/>
      <c r="BK41" s="724"/>
      <c r="BL41" s="236"/>
      <c r="BM41" s="712" t="s">
        <v>345</v>
      </c>
      <c r="BN41" s="712"/>
      <c r="BO41" s="712"/>
      <c r="BP41" s="712"/>
      <c r="BQ41" s="712"/>
      <c r="BR41" s="712"/>
      <c r="BS41" s="712"/>
      <c r="BT41" s="712"/>
      <c r="BU41" s="713"/>
      <c r="BV41" s="678" t="s">
        <v>128</v>
      </c>
      <c r="BW41" s="679"/>
      <c r="BX41" s="679"/>
      <c r="BY41" s="679"/>
      <c r="BZ41" s="679"/>
      <c r="CA41" s="679"/>
      <c r="CB41" s="722"/>
      <c r="CD41" s="711" t="s">
        <v>346</v>
      </c>
      <c r="CE41" s="712"/>
      <c r="CF41" s="712"/>
      <c r="CG41" s="712"/>
      <c r="CH41" s="712"/>
      <c r="CI41" s="712"/>
      <c r="CJ41" s="712"/>
      <c r="CK41" s="712"/>
      <c r="CL41" s="712"/>
      <c r="CM41" s="712"/>
      <c r="CN41" s="712"/>
      <c r="CO41" s="712"/>
      <c r="CP41" s="712"/>
      <c r="CQ41" s="713"/>
      <c r="CR41" s="678" t="s">
        <v>240</v>
      </c>
      <c r="CS41" s="697"/>
      <c r="CT41" s="697"/>
      <c r="CU41" s="697"/>
      <c r="CV41" s="697"/>
      <c r="CW41" s="697"/>
      <c r="CX41" s="697"/>
      <c r="CY41" s="698"/>
      <c r="CZ41" s="681" t="s">
        <v>136</v>
      </c>
      <c r="DA41" s="699"/>
      <c r="DB41" s="699"/>
      <c r="DC41" s="700"/>
      <c r="DD41" s="684" t="s">
        <v>128</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x14ac:dyDescent="0.15">
      <c r="B42" s="659" t="s">
        <v>347</v>
      </c>
      <c r="C42" s="660"/>
      <c r="D42" s="660"/>
      <c r="E42" s="660"/>
      <c r="F42" s="660"/>
      <c r="G42" s="660"/>
      <c r="H42" s="660"/>
      <c r="I42" s="660"/>
      <c r="J42" s="660"/>
      <c r="K42" s="660"/>
      <c r="L42" s="660"/>
      <c r="M42" s="660"/>
      <c r="N42" s="660"/>
      <c r="O42" s="660"/>
      <c r="P42" s="660"/>
      <c r="Q42" s="661"/>
      <c r="R42" s="662">
        <v>56926828</v>
      </c>
      <c r="S42" s="701"/>
      <c r="T42" s="701"/>
      <c r="U42" s="701"/>
      <c r="V42" s="701"/>
      <c r="W42" s="701"/>
      <c r="X42" s="701"/>
      <c r="Y42" s="703"/>
      <c r="Z42" s="704">
        <v>100</v>
      </c>
      <c r="AA42" s="704"/>
      <c r="AB42" s="704"/>
      <c r="AC42" s="704"/>
      <c r="AD42" s="705">
        <v>29709383</v>
      </c>
      <c r="AE42" s="705"/>
      <c r="AF42" s="705"/>
      <c r="AG42" s="705"/>
      <c r="AH42" s="705"/>
      <c r="AI42" s="705"/>
      <c r="AJ42" s="705"/>
      <c r="AK42" s="705"/>
      <c r="AL42" s="665">
        <v>100</v>
      </c>
      <c r="AM42" s="706"/>
      <c r="AN42" s="706"/>
      <c r="AO42" s="707"/>
      <c r="AQ42" s="708" t="s">
        <v>348</v>
      </c>
      <c r="AR42" s="709"/>
      <c r="AS42" s="709"/>
      <c r="AT42" s="709"/>
      <c r="AU42" s="709"/>
      <c r="AV42" s="709"/>
      <c r="AW42" s="709"/>
      <c r="AX42" s="709"/>
      <c r="AY42" s="710"/>
      <c r="AZ42" s="662">
        <v>3252651</v>
      </c>
      <c r="BA42" s="701"/>
      <c r="BB42" s="701"/>
      <c r="BC42" s="701"/>
      <c r="BD42" s="663"/>
      <c r="BE42" s="663"/>
      <c r="BF42" s="727"/>
      <c r="BG42" s="725"/>
      <c r="BH42" s="726"/>
      <c r="BI42" s="726"/>
      <c r="BJ42" s="726"/>
      <c r="BK42" s="726"/>
      <c r="BL42" s="237"/>
      <c r="BM42" s="728" t="s">
        <v>349</v>
      </c>
      <c r="BN42" s="728"/>
      <c r="BO42" s="728"/>
      <c r="BP42" s="728"/>
      <c r="BQ42" s="728"/>
      <c r="BR42" s="728"/>
      <c r="BS42" s="728"/>
      <c r="BT42" s="728"/>
      <c r="BU42" s="729"/>
      <c r="BV42" s="662">
        <v>329</v>
      </c>
      <c r="BW42" s="701"/>
      <c r="BX42" s="701"/>
      <c r="BY42" s="701"/>
      <c r="BZ42" s="701"/>
      <c r="CA42" s="701"/>
      <c r="CB42" s="702"/>
      <c r="CD42" s="675" t="s">
        <v>350</v>
      </c>
      <c r="CE42" s="676"/>
      <c r="CF42" s="676"/>
      <c r="CG42" s="676"/>
      <c r="CH42" s="676"/>
      <c r="CI42" s="676"/>
      <c r="CJ42" s="676"/>
      <c r="CK42" s="676"/>
      <c r="CL42" s="676"/>
      <c r="CM42" s="676"/>
      <c r="CN42" s="676"/>
      <c r="CO42" s="676"/>
      <c r="CP42" s="676"/>
      <c r="CQ42" s="677"/>
      <c r="CR42" s="678">
        <v>11552948</v>
      </c>
      <c r="CS42" s="679"/>
      <c r="CT42" s="679"/>
      <c r="CU42" s="679"/>
      <c r="CV42" s="679"/>
      <c r="CW42" s="679"/>
      <c r="CX42" s="679"/>
      <c r="CY42" s="680"/>
      <c r="CZ42" s="681">
        <v>21.1</v>
      </c>
      <c r="DA42" s="682"/>
      <c r="DB42" s="682"/>
      <c r="DC42" s="683"/>
      <c r="DD42" s="684">
        <v>1898992</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x14ac:dyDescent="0.15">
      <c r="BV43" s="238"/>
      <c r="BW43" s="238"/>
      <c r="BX43" s="238"/>
      <c r="BY43" s="238"/>
      <c r="BZ43" s="238"/>
      <c r="CA43" s="238"/>
      <c r="CB43" s="238"/>
      <c r="CD43" s="675" t="s">
        <v>351</v>
      </c>
      <c r="CE43" s="676"/>
      <c r="CF43" s="676"/>
      <c r="CG43" s="676"/>
      <c r="CH43" s="676"/>
      <c r="CI43" s="676"/>
      <c r="CJ43" s="676"/>
      <c r="CK43" s="676"/>
      <c r="CL43" s="676"/>
      <c r="CM43" s="676"/>
      <c r="CN43" s="676"/>
      <c r="CO43" s="676"/>
      <c r="CP43" s="676"/>
      <c r="CQ43" s="677"/>
      <c r="CR43" s="678">
        <v>220460</v>
      </c>
      <c r="CS43" s="697"/>
      <c r="CT43" s="697"/>
      <c r="CU43" s="697"/>
      <c r="CV43" s="697"/>
      <c r="CW43" s="697"/>
      <c r="CX43" s="697"/>
      <c r="CY43" s="698"/>
      <c r="CZ43" s="681">
        <v>0.4</v>
      </c>
      <c r="DA43" s="699"/>
      <c r="DB43" s="699"/>
      <c r="DC43" s="700"/>
      <c r="DD43" s="684">
        <v>220460</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x14ac:dyDescent="0.15">
      <c r="CD44" s="691" t="s">
        <v>300</v>
      </c>
      <c r="CE44" s="692"/>
      <c r="CF44" s="675" t="s">
        <v>352</v>
      </c>
      <c r="CG44" s="676"/>
      <c r="CH44" s="676"/>
      <c r="CI44" s="676"/>
      <c r="CJ44" s="676"/>
      <c r="CK44" s="676"/>
      <c r="CL44" s="676"/>
      <c r="CM44" s="676"/>
      <c r="CN44" s="676"/>
      <c r="CO44" s="676"/>
      <c r="CP44" s="676"/>
      <c r="CQ44" s="677"/>
      <c r="CR44" s="678">
        <v>11171949</v>
      </c>
      <c r="CS44" s="679"/>
      <c r="CT44" s="679"/>
      <c r="CU44" s="679"/>
      <c r="CV44" s="679"/>
      <c r="CW44" s="679"/>
      <c r="CX44" s="679"/>
      <c r="CY44" s="680"/>
      <c r="CZ44" s="681">
        <v>20.399999999999999</v>
      </c>
      <c r="DA44" s="682"/>
      <c r="DB44" s="682"/>
      <c r="DC44" s="683"/>
      <c r="DD44" s="684">
        <v>1854911</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x14ac:dyDescent="0.15">
      <c r="CD45" s="693"/>
      <c r="CE45" s="694"/>
      <c r="CF45" s="675" t="s">
        <v>353</v>
      </c>
      <c r="CG45" s="676"/>
      <c r="CH45" s="676"/>
      <c r="CI45" s="676"/>
      <c r="CJ45" s="676"/>
      <c r="CK45" s="676"/>
      <c r="CL45" s="676"/>
      <c r="CM45" s="676"/>
      <c r="CN45" s="676"/>
      <c r="CO45" s="676"/>
      <c r="CP45" s="676"/>
      <c r="CQ45" s="677"/>
      <c r="CR45" s="678">
        <v>4808988</v>
      </c>
      <c r="CS45" s="697"/>
      <c r="CT45" s="697"/>
      <c r="CU45" s="697"/>
      <c r="CV45" s="697"/>
      <c r="CW45" s="697"/>
      <c r="CX45" s="697"/>
      <c r="CY45" s="698"/>
      <c r="CZ45" s="681">
        <v>8.8000000000000007</v>
      </c>
      <c r="DA45" s="699"/>
      <c r="DB45" s="699"/>
      <c r="DC45" s="700"/>
      <c r="DD45" s="684">
        <v>199308</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x14ac:dyDescent="0.15">
      <c r="B46" s="230" t="s">
        <v>354</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355</v>
      </c>
      <c r="CG46" s="676"/>
      <c r="CH46" s="676"/>
      <c r="CI46" s="676"/>
      <c r="CJ46" s="676"/>
      <c r="CK46" s="676"/>
      <c r="CL46" s="676"/>
      <c r="CM46" s="676"/>
      <c r="CN46" s="676"/>
      <c r="CO46" s="676"/>
      <c r="CP46" s="676"/>
      <c r="CQ46" s="677"/>
      <c r="CR46" s="678">
        <v>5847397</v>
      </c>
      <c r="CS46" s="679"/>
      <c r="CT46" s="679"/>
      <c r="CU46" s="679"/>
      <c r="CV46" s="679"/>
      <c r="CW46" s="679"/>
      <c r="CX46" s="679"/>
      <c r="CY46" s="680"/>
      <c r="CZ46" s="681">
        <v>10.7</v>
      </c>
      <c r="DA46" s="682"/>
      <c r="DB46" s="682"/>
      <c r="DC46" s="683"/>
      <c r="DD46" s="684">
        <v>1609498</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x14ac:dyDescent="0.15">
      <c r="B47" s="240" t="s">
        <v>356</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357</v>
      </c>
      <c r="CG47" s="676"/>
      <c r="CH47" s="676"/>
      <c r="CI47" s="676"/>
      <c r="CJ47" s="676"/>
      <c r="CK47" s="676"/>
      <c r="CL47" s="676"/>
      <c r="CM47" s="676"/>
      <c r="CN47" s="676"/>
      <c r="CO47" s="676"/>
      <c r="CP47" s="676"/>
      <c r="CQ47" s="677"/>
      <c r="CR47" s="678">
        <v>380999</v>
      </c>
      <c r="CS47" s="697"/>
      <c r="CT47" s="697"/>
      <c r="CU47" s="697"/>
      <c r="CV47" s="697"/>
      <c r="CW47" s="697"/>
      <c r="CX47" s="697"/>
      <c r="CY47" s="698"/>
      <c r="CZ47" s="681">
        <v>0.7</v>
      </c>
      <c r="DA47" s="699"/>
      <c r="DB47" s="699"/>
      <c r="DC47" s="700"/>
      <c r="DD47" s="684">
        <v>44081</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x14ac:dyDescent="0.15">
      <c r="B48" s="241" t="s">
        <v>358</v>
      </c>
      <c r="CD48" s="695"/>
      <c r="CE48" s="696"/>
      <c r="CF48" s="675" t="s">
        <v>359</v>
      </c>
      <c r="CG48" s="676"/>
      <c r="CH48" s="676"/>
      <c r="CI48" s="676"/>
      <c r="CJ48" s="676"/>
      <c r="CK48" s="676"/>
      <c r="CL48" s="676"/>
      <c r="CM48" s="676"/>
      <c r="CN48" s="676"/>
      <c r="CO48" s="676"/>
      <c r="CP48" s="676"/>
      <c r="CQ48" s="677"/>
      <c r="CR48" s="678" t="s">
        <v>240</v>
      </c>
      <c r="CS48" s="679"/>
      <c r="CT48" s="679"/>
      <c r="CU48" s="679"/>
      <c r="CV48" s="679"/>
      <c r="CW48" s="679"/>
      <c r="CX48" s="679"/>
      <c r="CY48" s="680"/>
      <c r="CZ48" s="681" t="s">
        <v>128</v>
      </c>
      <c r="DA48" s="682"/>
      <c r="DB48" s="682"/>
      <c r="DC48" s="683"/>
      <c r="DD48" s="684" t="s">
        <v>240</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x14ac:dyDescent="0.15">
      <c r="CD49" s="659" t="s">
        <v>360</v>
      </c>
      <c r="CE49" s="660"/>
      <c r="CF49" s="660"/>
      <c r="CG49" s="660"/>
      <c r="CH49" s="660"/>
      <c r="CI49" s="660"/>
      <c r="CJ49" s="660"/>
      <c r="CK49" s="660"/>
      <c r="CL49" s="660"/>
      <c r="CM49" s="660"/>
      <c r="CN49" s="660"/>
      <c r="CO49" s="660"/>
      <c r="CP49" s="660"/>
      <c r="CQ49" s="661"/>
      <c r="CR49" s="662">
        <v>54651182</v>
      </c>
      <c r="CS49" s="663"/>
      <c r="CT49" s="663"/>
      <c r="CU49" s="663"/>
      <c r="CV49" s="663"/>
      <c r="CW49" s="663"/>
      <c r="CX49" s="663"/>
      <c r="CY49" s="664"/>
      <c r="CZ49" s="665">
        <v>100</v>
      </c>
      <c r="DA49" s="666"/>
      <c r="DB49" s="666"/>
      <c r="DC49" s="667"/>
      <c r="DD49" s="668">
        <v>33884783</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63S7wuCfbwfNZQxq3qHEAaZOcK54kB2a+8h2ooZAsesRjw0ctaDyGfCZ1VEW906VUaJUhJzS/Ymtg6wQYu4S5Q==" saltValue="3fpUmd7K5dqTNEJ3x/u1hQ=="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109375" style="290" customWidth="1"/>
    <col min="131" max="131" width="1.57031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361</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3" t="s">
        <v>362</v>
      </c>
      <c r="DK2" s="1204"/>
      <c r="DL2" s="1204"/>
      <c r="DM2" s="1204"/>
      <c r="DN2" s="1204"/>
      <c r="DO2" s="1205"/>
      <c r="DP2" s="250"/>
      <c r="DQ2" s="1203" t="s">
        <v>363</v>
      </c>
      <c r="DR2" s="1204"/>
      <c r="DS2" s="1204"/>
      <c r="DT2" s="1204"/>
      <c r="DU2" s="1204"/>
      <c r="DV2" s="1204"/>
      <c r="DW2" s="1204"/>
      <c r="DX2" s="1204"/>
      <c r="DY2" s="1204"/>
      <c r="DZ2" s="1205"/>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56" t="s">
        <v>364</v>
      </c>
      <c r="B4" s="1156"/>
      <c r="C4" s="1156"/>
      <c r="D4" s="1156"/>
      <c r="E4" s="1156"/>
      <c r="F4" s="1156"/>
      <c r="G4" s="1156"/>
      <c r="H4" s="1156"/>
      <c r="I4" s="1156"/>
      <c r="J4" s="1156"/>
      <c r="K4" s="1156"/>
      <c r="L4" s="1156"/>
      <c r="M4" s="1156"/>
      <c r="N4" s="1156"/>
      <c r="O4" s="1156"/>
      <c r="P4" s="1156"/>
      <c r="Q4" s="1156"/>
      <c r="R4" s="1156"/>
      <c r="S4" s="1156"/>
      <c r="T4" s="1156"/>
      <c r="U4" s="1156"/>
      <c r="V4" s="1156"/>
      <c r="W4" s="1156"/>
      <c r="X4" s="1156"/>
      <c r="Y4" s="1156"/>
      <c r="Z4" s="1156"/>
      <c r="AA4" s="1156"/>
      <c r="AB4" s="1156"/>
      <c r="AC4" s="1156"/>
      <c r="AD4" s="1156"/>
      <c r="AE4" s="1156"/>
      <c r="AF4" s="1156"/>
      <c r="AG4" s="1156"/>
      <c r="AH4" s="1156"/>
      <c r="AI4" s="1156"/>
      <c r="AJ4" s="1156"/>
      <c r="AK4" s="1156"/>
      <c r="AL4" s="1156"/>
      <c r="AM4" s="1156"/>
      <c r="AN4" s="1156"/>
      <c r="AO4" s="1156"/>
      <c r="AP4" s="1156"/>
      <c r="AQ4" s="1156"/>
      <c r="AR4" s="1156"/>
      <c r="AS4" s="1156"/>
      <c r="AT4" s="1156"/>
      <c r="AU4" s="1156"/>
      <c r="AV4" s="1156"/>
      <c r="AW4" s="1156"/>
      <c r="AX4" s="1156"/>
      <c r="AY4" s="1156"/>
      <c r="AZ4" s="253"/>
      <c r="BA4" s="253"/>
      <c r="BB4" s="253"/>
      <c r="BC4" s="253"/>
      <c r="BD4" s="253"/>
      <c r="BE4" s="254"/>
      <c r="BF4" s="254"/>
      <c r="BG4" s="254"/>
      <c r="BH4" s="254"/>
      <c r="BI4" s="254"/>
      <c r="BJ4" s="254"/>
      <c r="BK4" s="254"/>
      <c r="BL4" s="254"/>
      <c r="BM4" s="254"/>
      <c r="BN4" s="254"/>
      <c r="BO4" s="254"/>
      <c r="BP4" s="254"/>
      <c r="BQ4" s="253" t="s">
        <v>365</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88" t="s">
        <v>366</v>
      </c>
      <c r="B5" s="1089"/>
      <c r="C5" s="1089"/>
      <c r="D5" s="1089"/>
      <c r="E5" s="1089"/>
      <c r="F5" s="1089"/>
      <c r="G5" s="1089"/>
      <c r="H5" s="1089"/>
      <c r="I5" s="1089"/>
      <c r="J5" s="1089"/>
      <c r="K5" s="1089"/>
      <c r="L5" s="1089"/>
      <c r="M5" s="1089"/>
      <c r="N5" s="1089"/>
      <c r="O5" s="1089"/>
      <c r="P5" s="1090"/>
      <c r="Q5" s="1094" t="s">
        <v>367</v>
      </c>
      <c r="R5" s="1095"/>
      <c r="S5" s="1095"/>
      <c r="T5" s="1095"/>
      <c r="U5" s="1096"/>
      <c r="V5" s="1094" t="s">
        <v>368</v>
      </c>
      <c r="W5" s="1095"/>
      <c r="X5" s="1095"/>
      <c r="Y5" s="1095"/>
      <c r="Z5" s="1096"/>
      <c r="AA5" s="1094" t="s">
        <v>369</v>
      </c>
      <c r="AB5" s="1095"/>
      <c r="AC5" s="1095"/>
      <c r="AD5" s="1095"/>
      <c r="AE5" s="1095"/>
      <c r="AF5" s="1206" t="s">
        <v>370</v>
      </c>
      <c r="AG5" s="1095"/>
      <c r="AH5" s="1095"/>
      <c r="AI5" s="1095"/>
      <c r="AJ5" s="1110"/>
      <c r="AK5" s="1095" t="s">
        <v>371</v>
      </c>
      <c r="AL5" s="1095"/>
      <c r="AM5" s="1095"/>
      <c r="AN5" s="1095"/>
      <c r="AO5" s="1096"/>
      <c r="AP5" s="1094" t="s">
        <v>372</v>
      </c>
      <c r="AQ5" s="1095"/>
      <c r="AR5" s="1095"/>
      <c r="AS5" s="1095"/>
      <c r="AT5" s="1096"/>
      <c r="AU5" s="1094" t="s">
        <v>373</v>
      </c>
      <c r="AV5" s="1095"/>
      <c r="AW5" s="1095"/>
      <c r="AX5" s="1095"/>
      <c r="AY5" s="1110"/>
      <c r="AZ5" s="257"/>
      <c r="BA5" s="257"/>
      <c r="BB5" s="257"/>
      <c r="BC5" s="257"/>
      <c r="BD5" s="257"/>
      <c r="BE5" s="258"/>
      <c r="BF5" s="258"/>
      <c r="BG5" s="258"/>
      <c r="BH5" s="258"/>
      <c r="BI5" s="258"/>
      <c r="BJ5" s="258"/>
      <c r="BK5" s="258"/>
      <c r="BL5" s="258"/>
      <c r="BM5" s="258"/>
      <c r="BN5" s="258"/>
      <c r="BO5" s="258"/>
      <c r="BP5" s="258"/>
      <c r="BQ5" s="1088" t="s">
        <v>374</v>
      </c>
      <c r="BR5" s="1089"/>
      <c r="BS5" s="1089"/>
      <c r="BT5" s="1089"/>
      <c r="BU5" s="1089"/>
      <c r="BV5" s="1089"/>
      <c r="BW5" s="1089"/>
      <c r="BX5" s="1089"/>
      <c r="BY5" s="1089"/>
      <c r="BZ5" s="1089"/>
      <c r="CA5" s="1089"/>
      <c r="CB5" s="1089"/>
      <c r="CC5" s="1089"/>
      <c r="CD5" s="1089"/>
      <c r="CE5" s="1089"/>
      <c r="CF5" s="1089"/>
      <c r="CG5" s="1090"/>
      <c r="CH5" s="1094" t="s">
        <v>375</v>
      </c>
      <c r="CI5" s="1095"/>
      <c r="CJ5" s="1095"/>
      <c r="CK5" s="1095"/>
      <c r="CL5" s="1096"/>
      <c r="CM5" s="1094" t="s">
        <v>376</v>
      </c>
      <c r="CN5" s="1095"/>
      <c r="CO5" s="1095"/>
      <c r="CP5" s="1095"/>
      <c r="CQ5" s="1096"/>
      <c r="CR5" s="1094" t="s">
        <v>377</v>
      </c>
      <c r="CS5" s="1095"/>
      <c r="CT5" s="1095"/>
      <c r="CU5" s="1095"/>
      <c r="CV5" s="1096"/>
      <c r="CW5" s="1094" t="s">
        <v>378</v>
      </c>
      <c r="CX5" s="1095"/>
      <c r="CY5" s="1095"/>
      <c r="CZ5" s="1095"/>
      <c r="DA5" s="1096"/>
      <c r="DB5" s="1094" t="s">
        <v>379</v>
      </c>
      <c r="DC5" s="1095"/>
      <c r="DD5" s="1095"/>
      <c r="DE5" s="1095"/>
      <c r="DF5" s="1096"/>
      <c r="DG5" s="1191" t="s">
        <v>380</v>
      </c>
      <c r="DH5" s="1192"/>
      <c r="DI5" s="1192"/>
      <c r="DJ5" s="1192"/>
      <c r="DK5" s="1193"/>
      <c r="DL5" s="1191" t="s">
        <v>381</v>
      </c>
      <c r="DM5" s="1192"/>
      <c r="DN5" s="1192"/>
      <c r="DO5" s="1192"/>
      <c r="DP5" s="1193"/>
      <c r="DQ5" s="1094" t="s">
        <v>382</v>
      </c>
      <c r="DR5" s="1095"/>
      <c r="DS5" s="1095"/>
      <c r="DT5" s="1095"/>
      <c r="DU5" s="1096"/>
      <c r="DV5" s="1094" t="s">
        <v>373</v>
      </c>
      <c r="DW5" s="1095"/>
      <c r="DX5" s="1095"/>
      <c r="DY5" s="1095"/>
      <c r="DZ5" s="1110"/>
      <c r="EA5" s="255"/>
    </row>
    <row r="6" spans="1:131" s="256" customFormat="1" ht="26.25" customHeight="1" thickBot="1" x14ac:dyDescent="0.2">
      <c r="A6" s="1091"/>
      <c r="B6" s="1092"/>
      <c r="C6" s="1092"/>
      <c r="D6" s="1092"/>
      <c r="E6" s="1092"/>
      <c r="F6" s="1092"/>
      <c r="G6" s="1092"/>
      <c r="H6" s="1092"/>
      <c r="I6" s="1092"/>
      <c r="J6" s="1092"/>
      <c r="K6" s="1092"/>
      <c r="L6" s="1092"/>
      <c r="M6" s="1092"/>
      <c r="N6" s="1092"/>
      <c r="O6" s="1092"/>
      <c r="P6" s="1093"/>
      <c r="Q6" s="1097"/>
      <c r="R6" s="1098"/>
      <c r="S6" s="1098"/>
      <c r="T6" s="1098"/>
      <c r="U6" s="1099"/>
      <c r="V6" s="1097"/>
      <c r="W6" s="1098"/>
      <c r="X6" s="1098"/>
      <c r="Y6" s="1098"/>
      <c r="Z6" s="1099"/>
      <c r="AA6" s="1097"/>
      <c r="AB6" s="1098"/>
      <c r="AC6" s="1098"/>
      <c r="AD6" s="1098"/>
      <c r="AE6" s="1098"/>
      <c r="AF6" s="1207"/>
      <c r="AG6" s="1098"/>
      <c r="AH6" s="1098"/>
      <c r="AI6" s="1098"/>
      <c r="AJ6" s="1111"/>
      <c r="AK6" s="1098"/>
      <c r="AL6" s="1098"/>
      <c r="AM6" s="1098"/>
      <c r="AN6" s="1098"/>
      <c r="AO6" s="1099"/>
      <c r="AP6" s="1097"/>
      <c r="AQ6" s="1098"/>
      <c r="AR6" s="1098"/>
      <c r="AS6" s="1098"/>
      <c r="AT6" s="1099"/>
      <c r="AU6" s="1097"/>
      <c r="AV6" s="1098"/>
      <c r="AW6" s="1098"/>
      <c r="AX6" s="1098"/>
      <c r="AY6" s="1111"/>
      <c r="AZ6" s="253"/>
      <c r="BA6" s="253"/>
      <c r="BB6" s="253"/>
      <c r="BC6" s="253"/>
      <c r="BD6" s="253"/>
      <c r="BE6" s="254"/>
      <c r="BF6" s="254"/>
      <c r="BG6" s="254"/>
      <c r="BH6" s="254"/>
      <c r="BI6" s="254"/>
      <c r="BJ6" s="254"/>
      <c r="BK6" s="254"/>
      <c r="BL6" s="254"/>
      <c r="BM6" s="254"/>
      <c r="BN6" s="254"/>
      <c r="BO6" s="254"/>
      <c r="BP6" s="254"/>
      <c r="BQ6" s="1091"/>
      <c r="BR6" s="1092"/>
      <c r="BS6" s="1092"/>
      <c r="BT6" s="1092"/>
      <c r="BU6" s="1092"/>
      <c r="BV6" s="1092"/>
      <c r="BW6" s="1092"/>
      <c r="BX6" s="1092"/>
      <c r="BY6" s="1092"/>
      <c r="BZ6" s="1092"/>
      <c r="CA6" s="1092"/>
      <c r="CB6" s="1092"/>
      <c r="CC6" s="1092"/>
      <c r="CD6" s="1092"/>
      <c r="CE6" s="1092"/>
      <c r="CF6" s="1092"/>
      <c r="CG6" s="1093"/>
      <c r="CH6" s="1097"/>
      <c r="CI6" s="1098"/>
      <c r="CJ6" s="1098"/>
      <c r="CK6" s="1098"/>
      <c r="CL6" s="1099"/>
      <c r="CM6" s="1097"/>
      <c r="CN6" s="1098"/>
      <c r="CO6" s="1098"/>
      <c r="CP6" s="1098"/>
      <c r="CQ6" s="1099"/>
      <c r="CR6" s="1097"/>
      <c r="CS6" s="1098"/>
      <c r="CT6" s="1098"/>
      <c r="CU6" s="1098"/>
      <c r="CV6" s="1099"/>
      <c r="CW6" s="1097"/>
      <c r="CX6" s="1098"/>
      <c r="CY6" s="1098"/>
      <c r="CZ6" s="1098"/>
      <c r="DA6" s="1099"/>
      <c r="DB6" s="1097"/>
      <c r="DC6" s="1098"/>
      <c r="DD6" s="1098"/>
      <c r="DE6" s="1098"/>
      <c r="DF6" s="1099"/>
      <c r="DG6" s="1194"/>
      <c r="DH6" s="1195"/>
      <c r="DI6" s="1195"/>
      <c r="DJ6" s="1195"/>
      <c r="DK6" s="1196"/>
      <c r="DL6" s="1194"/>
      <c r="DM6" s="1195"/>
      <c r="DN6" s="1195"/>
      <c r="DO6" s="1195"/>
      <c r="DP6" s="1196"/>
      <c r="DQ6" s="1097"/>
      <c r="DR6" s="1098"/>
      <c r="DS6" s="1098"/>
      <c r="DT6" s="1098"/>
      <c r="DU6" s="1099"/>
      <c r="DV6" s="1097"/>
      <c r="DW6" s="1098"/>
      <c r="DX6" s="1098"/>
      <c r="DY6" s="1098"/>
      <c r="DZ6" s="1111"/>
      <c r="EA6" s="255"/>
    </row>
    <row r="7" spans="1:131" s="256" customFormat="1" ht="26.25" customHeight="1" thickTop="1" x14ac:dyDescent="0.15">
      <c r="A7" s="259">
        <v>1</v>
      </c>
      <c r="B7" s="1143" t="s">
        <v>383</v>
      </c>
      <c r="C7" s="1144"/>
      <c r="D7" s="1144"/>
      <c r="E7" s="1144"/>
      <c r="F7" s="1144"/>
      <c r="G7" s="1144"/>
      <c r="H7" s="1144"/>
      <c r="I7" s="1144"/>
      <c r="J7" s="1144"/>
      <c r="K7" s="1144"/>
      <c r="L7" s="1144"/>
      <c r="M7" s="1144"/>
      <c r="N7" s="1144"/>
      <c r="O7" s="1144"/>
      <c r="P7" s="1145"/>
      <c r="Q7" s="1197">
        <v>56908</v>
      </c>
      <c r="R7" s="1198"/>
      <c r="S7" s="1198"/>
      <c r="T7" s="1198"/>
      <c r="U7" s="1198"/>
      <c r="V7" s="1198">
        <v>54760</v>
      </c>
      <c r="W7" s="1198"/>
      <c r="X7" s="1198"/>
      <c r="Y7" s="1198"/>
      <c r="Z7" s="1198"/>
      <c r="AA7" s="1198">
        <v>2148</v>
      </c>
      <c r="AB7" s="1198"/>
      <c r="AC7" s="1198"/>
      <c r="AD7" s="1198"/>
      <c r="AE7" s="1199"/>
      <c r="AF7" s="1200">
        <v>1960</v>
      </c>
      <c r="AG7" s="1201"/>
      <c r="AH7" s="1201"/>
      <c r="AI7" s="1201"/>
      <c r="AJ7" s="1202"/>
      <c r="AK7" s="1184">
        <v>967</v>
      </c>
      <c r="AL7" s="1185"/>
      <c r="AM7" s="1185"/>
      <c r="AN7" s="1185"/>
      <c r="AO7" s="1185"/>
      <c r="AP7" s="1185">
        <v>67722</v>
      </c>
      <c r="AQ7" s="1185"/>
      <c r="AR7" s="1185"/>
      <c r="AS7" s="1185"/>
      <c r="AT7" s="1185"/>
      <c r="AU7" s="1186"/>
      <c r="AV7" s="1186"/>
      <c r="AW7" s="1186"/>
      <c r="AX7" s="1186"/>
      <c r="AY7" s="1187"/>
      <c r="AZ7" s="253"/>
      <c r="BA7" s="253"/>
      <c r="BB7" s="253"/>
      <c r="BC7" s="253"/>
      <c r="BD7" s="253"/>
      <c r="BE7" s="254"/>
      <c r="BF7" s="254"/>
      <c r="BG7" s="254"/>
      <c r="BH7" s="254"/>
      <c r="BI7" s="254"/>
      <c r="BJ7" s="254"/>
      <c r="BK7" s="254"/>
      <c r="BL7" s="254"/>
      <c r="BM7" s="254"/>
      <c r="BN7" s="254"/>
      <c r="BO7" s="254"/>
      <c r="BP7" s="254"/>
      <c r="BQ7" s="260">
        <v>1</v>
      </c>
      <c r="BR7" s="261"/>
      <c r="BS7" s="1188" t="s">
        <v>578</v>
      </c>
      <c r="BT7" s="1189"/>
      <c r="BU7" s="1189"/>
      <c r="BV7" s="1189"/>
      <c r="BW7" s="1189"/>
      <c r="BX7" s="1189"/>
      <c r="BY7" s="1189"/>
      <c r="BZ7" s="1189"/>
      <c r="CA7" s="1189"/>
      <c r="CB7" s="1189"/>
      <c r="CC7" s="1189"/>
      <c r="CD7" s="1189"/>
      <c r="CE7" s="1189"/>
      <c r="CF7" s="1189"/>
      <c r="CG7" s="1190"/>
      <c r="CH7" s="1181">
        <v>3</v>
      </c>
      <c r="CI7" s="1182"/>
      <c r="CJ7" s="1182"/>
      <c r="CK7" s="1182"/>
      <c r="CL7" s="1183"/>
      <c r="CM7" s="1181">
        <v>88</v>
      </c>
      <c r="CN7" s="1182"/>
      <c r="CO7" s="1182"/>
      <c r="CP7" s="1182"/>
      <c r="CQ7" s="1183"/>
      <c r="CR7" s="1181">
        <v>6</v>
      </c>
      <c r="CS7" s="1182"/>
      <c r="CT7" s="1182"/>
      <c r="CU7" s="1182"/>
      <c r="CV7" s="1183"/>
      <c r="CW7" s="1181" t="s">
        <v>572</v>
      </c>
      <c r="CX7" s="1182"/>
      <c r="CY7" s="1182"/>
      <c r="CZ7" s="1182"/>
      <c r="DA7" s="1183"/>
      <c r="DB7" s="1181" t="s">
        <v>572</v>
      </c>
      <c r="DC7" s="1182"/>
      <c r="DD7" s="1182"/>
      <c r="DE7" s="1182"/>
      <c r="DF7" s="1183"/>
      <c r="DG7" s="1181" t="s">
        <v>572</v>
      </c>
      <c r="DH7" s="1182"/>
      <c r="DI7" s="1182"/>
      <c r="DJ7" s="1182"/>
      <c r="DK7" s="1183"/>
      <c r="DL7" s="1181" t="s">
        <v>572</v>
      </c>
      <c r="DM7" s="1182"/>
      <c r="DN7" s="1182"/>
      <c r="DO7" s="1182"/>
      <c r="DP7" s="1183"/>
      <c r="DQ7" s="1181" t="s">
        <v>572</v>
      </c>
      <c r="DR7" s="1182"/>
      <c r="DS7" s="1182"/>
      <c r="DT7" s="1182"/>
      <c r="DU7" s="1183"/>
      <c r="DV7" s="1208"/>
      <c r="DW7" s="1209"/>
      <c r="DX7" s="1209"/>
      <c r="DY7" s="1209"/>
      <c r="DZ7" s="1210"/>
      <c r="EA7" s="255"/>
    </row>
    <row r="8" spans="1:131" s="256" customFormat="1" ht="26.25" customHeight="1" x14ac:dyDescent="0.15">
      <c r="A8" s="262">
        <v>2</v>
      </c>
      <c r="B8" s="1130" t="s">
        <v>384</v>
      </c>
      <c r="C8" s="1131"/>
      <c r="D8" s="1131"/>
      <c r="E8" s="1131"/>
      <c r="F8" s="1131"/>
      <c r="G8" s="1131"/>
      <c r="H8" s="1131"/>
      <c r="I8" s="1131"/>
      <c r="J8" s="1131"/>
      <c r="K8" s="1131"/>
      <c r="L8" s="1131"/>
      <c r="M8" s="1131"/>
      <c r="N8" s="1131"/>
      <c r="O8" s="1131"/>
      <c r="P8" s="1132"/>
      <c r="Q8" s="1136">
        <v>297</v>
      </c>
      <c r="R8" s="1137"/>
      <c r="S8" s="1137"/>
      <c r="T8" s="1137"/>
      <c r="U8" s="1137"/>
      <c r="V8" s="1137">
        <v>175</v>
      </c>
      <c r="W8" s="1137"/>
      <c r="X8" s="1137"/>
      <c r="Y8" s="1137"/>
      <c r="Z8" s="1137"/>
      <c r="AA8" s="1137">
        <v>123</v>
      </c>
      <c r="AB8" s="1137"/>
      <c r="AC8" s="1137"/>
      <c r="AD8" s="1137"/>
      <c r="AE8" s="1138"/>
      <c r="AF8" s="1112">
        <v>20</v>
      </c>
      <c r="AG8" s="1113"/>
      <c r="AH8" s="1113"/>
      <c r="AI8" s="1113"/>
      <c r="AJ8" s="1114"/>
      <c r="AK8" s="1179">
        <v>142</v>
      </c>
      <c r="AL8" s="1180"/>
      <c r="AM8" s="1180"/>
      <c r="AN8" s="1180"/>
      <c r="AO8" s="1180"/>
      <c r="AP8" s="1180"/>
      <c r="AQ8" s="1180"/>
      <c r="AR8" s="1180"/>
      <c r="AS8" s="1180"/>
      <c r="AT8" s="1180"/>
      <c r="AU8" s="1177"/>
      <c r="AV8" s="1177"/>
      <c r="AW8" s="1177"/>
      <c r="AX8" s="1177"/>
      <c r="AY8" s="1178"/>
      <c r="AZ8" s="253"/>
      <c r="BA8" s="253"/>
      <c r="BB8" s="253"/>
      <c r="BC8" s="253"/>
      <c r="BD8" s="253"/>
      <c r="BE8" s="254"/>
      <c r="BF8" s="254"/>
      <c r="BG8" s="254"/>
      <c r="BH8" s="254"/>
      <c r="BI8" s="254"/>
      <c r="BJ8" s="254"/>
      <c r="BK8" s="254"/>
      <c r="BL8" s="254"/>
      <c r="BM8" s="254"/>
      <c r="BN8" s="254"/>
      <c r="BO8" s="254"/>
      <c r="BP8" s="254"/>
      <c r="BQ8" s="263">
        <v>2</v>
      </c>
      <c r="BR8" s="264"/>
      <c r="BS8" s="1107" t="s">
        <v>579</v>
      </c>
      <c r="BT8" s="1108"/>
      <c r="BU8" s="1108"/>
      <c r="BV8" s="1108"/>
      <c r="BW8" s="1108"/>
      <c r="BX8" s="1108"/>
      <c r="BY8" s="1108"/>
      <c r="BZ8" s="1108"/>
      <c r="CA8" s="1108"/>
      <c r="CB8" s="1108"/>
      <c r="CC8" s="1108"/>
      <c r="CD8" s="1108"/>
      <c r="CE8" s="1108"/>
      <c r="CF8" s="1108"/>
      <c r="CG8" s="1109"/>
      <c r="CH8" s="1082">
        <v>10</v>
      </c>
      <c r="CI8" s="1083"/>
      <c r="CJ8" s="1083"/>
      <c r="CK8" s="1083"/>
      <c r="CL8" s="1084"/>
      <c r="CM8" s="1082">
        <v>62</v>
      </c>
      <c r="CN8" s="1083"/>
      <c r="CO8" s="1083"/>
      <c r="CP8" s="1083"/>
      <c r="CQ8" s="1084"/>
      <c r="CR8" s="1082">
        <v>10</v>
      </c>
      <c r="CS8" s="1083"/>
      <c r="CT8" s="1083"/>
      <c r="CU8" s="1083"/>
      <c r="CV8" s="1084"/>
      <c r="CW8" s="1082" t="s">
        <v>572</v>
      </c>
      <c r="CX8" s="1083"/>
      <c r="CY8" s="1083"/>
      <c r="CZ8" s="1083"/>
      <c r="DA8" s="1084"/>
      <c r="DB8" s="1082" t="s">
        <v>572</v>
      </c>
      <c r="DC8" s="1083"/>
      <c r="DD8" s="1083"/>
      <c r="DE8" s="1083"/>
      <c r="DF8" s="1084"/>
      <c r="DG8" s="1082" t="s">
        <v>572</v>
      </c>
      <c r="DH8" s="1083"/>
      <c r="DI8" s="1083"/>
      <c r="DJ8" s="1083"/>
      <c r="DK8" s="1084"/>
      <c r="DL8" s="1082" t="s">
        <v>572</v>
      </c>
      <c r="DM8" s="1083"/>
      <c r="DN8" s="1083"/>
      <c r="DO8" s="1083"/>
      <c r="DP8" s="1084"/>
      <c r="DQ8" s="1082" t="s">
        <v>572</v>
      </c>
      <c r="DR8" s="1083"/>
      <c r="DS8" s="1083"/>
      <c r="DT8" s="1083"/>
      <c r="DU8" s="1084"/>
      <c r="DV8" s="1085"/>
      <c r="DW8" s="1086"/>
      <c r="DX8" s="1086"/>
      <c r="DY8" s="1086"/>
      <c r="DZ8" s="1087"/>
      <c r="EA8" s="255"/>
    </row>
    <row r="9" spans="1:131" s="256" customFormat="1" ht="26.25" customHeight="1" x14ac:dyDescent="0.15">
      <c r="A9" s="262">
        <v>3</v>
      </c>
      <c r="B9" s="1130"/>
      <c r="C9" s="1131"/>
      <c r="D9" s="1131"/>
      <c r="E9" s="1131"/>
      <c r="F9" s="1131"/>
      <c r="G9" s="1131"/>
      <c r="H9" s="1131"/>
      <c r="I9" s="1131"/>
      <c r="J9" s="1131"/>
      <c r="K9" s="1131"/>
      <c r="L9" s="1131"/>
      <c r="M9" s="1131"/>
      <c r="N9" s="1131"/>
      <c r="O9" s="1131"/>
      <c r="P9" s="1132"/>
      <c r="Q9" s="1136"/>
      <c r="R9" s="1137"/>
      <c r="S9" s="1137"/>
      <c r="T9" s="1137"/>
      <c r="U9" s="1137"/>
      <c r="V9" s="1137"/>
      <c r="W9" s="1137"/>
      <c r="X9" s="1137"/>
      <c r="Y9" s="1137"/>
      <c r="Z9" s="1137"/>
      <c r="AA9" s="1137"/>
      <c r="AB9" s="1137"/>
      <c r="AC9" s="1137"/>
      <c r="AD9" s="1137"/>
      <c r="AE9" s="1138"/>
      <c r="AF9" s="1112"/>
      <c r="AG9" s="1113"/>
      <c r="AH9" s="1113"/>
      <c r="AI9" s="1113"/>
      <c r="AJ9" s="1114"/>
      <c r="AK9" s="1179"/>
      <c r="AL9" s="1180"/>
      <c r="AM9" s="1180"/>
      <c r="AN9" s="1180"/>
      <c r="AO9" s="1180"/>
      <c r="AP9" s="1180"/>
      <c r="AQ9" s="1180"/>
      <c r="AR9" s="1180"/>
      <c r="AS9" s="1180"/>
      <c r="AT9" s="1180"/>
      <c r="AU9" s="1177"/>
      <c r="AV9" s="1177"/>
      <c r="AW9" s="1177"/>
      <c r="AX9" s="1177"/>
      <c r="AY9" s="1178"/>
      <c r="AZ9" s="253"/>
      <c r="BA9" s="253"/>
      <c r="BB9" s="253"/>
      <c r="BC9" s="253"/>
      <c r="BD9" s="253"/>
      <c r="BE9" s="254"/>
      <c r="BF9" s="254"/>
      <c r="BG9" s="254"/>
      <c r="BH9" s="254"/>
      <c r="BI9" s="254"/>
      <c r="BJ9" s="254"/>
      <c r="BK9" s="254"/>
      <c r="BL9" s="254"/>
      <c r="BM9" s="254"/>
      <c r="BN9" s="254"/>
      <c r="BO9" s="254"/>
      <c r="BP9" s="254"/>
      <c r="BQ9" s="263">
        <v>3</v>
      </c>
      <c r="BR9" s="264"/>
      <c r="BS9" s="1107" t="s">
        <v>580</v>
      </c>
      <c r="BT9" s="1108"/>
      <c r="BU9" s="1108"/>
      <c r="BV9" s="1108"/>
      <c r="BW9" s="1108"/>
      <c r="BX9" s="1108"/>
      <c r="BY9" s="1108"/>
      <c r="BZ9" s="1108"/>
      <c r="CA9" s="1108"/>
      <c r="CB9" s="1108"/>
      <c r="CC9" s="1108"/>
      <c r="CD9" s="1108"/>
      <c r="CE9" s="1108"/>
      <c r="CF9" s="1108"/>
      <c r="CG9" s="1109"/>
      <c r="CH9" s="1082">
        <v>3</v>
      </c>
      <c r="CI9" s="1083"/>
      <c r="CJ9" s="1083"/>
      <c r="CK9" s="1083"/>
      <c r="CL9" s="1084"/>
      <c r="CM9" s="1082">
        <v>96</v>
      </c>
      <c r="CN9" s="1083"/>
      <c r="CO9" s="1083"/>
      <c r="CP9" s="1083"/>
      <c r="CQ9" s="1084"/>
      <c r="CR9" s="1082">
        <v>28</v>
      </c>
      <c r="CS9" s="1083"/>
      <c r="CT9" s="1083"/>
      <c r="CU9" s="1083"/>
      <c r="CV9" s="1084"/>
      <c r="CW9" s="1082" t="s">
        <v>572</v>
      </c>
      <c r="CX9" s="1083"/>
      <c r="CY9" s="1083"/>
      <c r="CZ9" s="1083"/>
      <c r="DA9" s="1084"/>
      <c r="DB9" s="1082">
        <v>3</v>
      </c>
      <c r="DC9" s="1083"/>
      <c r="DD9" s="1083"/>
      <c r="DE9" s="1083"/>
      <c r="DF9" s="1084"/>
      <c r="DG9" s="1082" t="s">
        <v>572</v>
      </c>
      <c r="DH9" s="1083"/>
      <c r="DI9" s="1083"/>
      <c r="DJ9" s="1083"/>
      <c r="DK9" s="1084"/>
      <c r="DL9" s="1082" t="s">
        <v>572</v>
      </c>
      <c r="DM9" s="1083"/>
      <c r="DN9" s="1083"/>
      <c r="DO9" s="1083"/>
      <c r="DP9" s="1084"/>
      <c r="DQ9" s="1082" t="s">
        <v>572</v>
      </c>
      <c r="DR9" s="1083"/>
      <c r="DS9" s="1083"/>
      <c r="DT9" s="1083"/>
      <c r="DU9" s="1084"/>
      <c r="DV9" s="1085"/>
      <c r="DW9" s="1086"/>
      <c r="DX9" s="1086"/>
      <c r="DY9" s="1086"/>
      <c r="DZ9" s="1087"/>
      <c r="EA9" s="255"/>
    </row>
    <row r="10" spans="1:131" s="256" customFormat="1" ht="26.25" customHeight="1" x14ac:dyDescent="0.15">
      <c r="A10" s="262">
        <v>4</v>
      </c>
      <c r="B10" s="1130"/>
      <c r="C10" s="1131"/>
      <c r="D10" s="1131"/>
      <c r="E10" s="1131"/>
      <c r="F10" s="1131"/>
      <c r="G10" s="1131"/>
      <c r="H10" s="1131"/>
      <c r="I10" s="1131"/>
      <c r="J10" s="1131"/>
      <c r="K10" s="1131"/>
      <c r="L10" s="1131"/>
      <c r="M10" s="1131"/>
      <c r="N10" s="1131"/>
      <c r="O10" s="1131"/>
      <c r="P10" s="1132"/>
      <c r="Q10" s="1136"/>
      <c r="R10" s="1137"/>
      <c r="S10" s="1137"/>
      <c r="T10" s="1137"/>
      <c r="U10" s="1137"/>
      <c r="V10" s="1137"/>
      <c r="W10" s="1137"/>
      <c r="X10" s="1137"/>
      <c r="Y10" s="1137"/>
      <c r="Z10" s="1137"/>
      <c r="AA10" s="1137"/>
      <c r="AB10" s="1137"/>
      <c r="AC10" s="1137"/>
      <c r="AD10" s="1137"/>
      <c r="AE10" s="1138"/>
      <c r="AF10" s="1112"/>
      <c r="AG10" s="1113"/>
      <c r="AH10" s="1113"/>
      <c r="AI10" s="1113"/>
      <c r="AJ10" s="1114"/>
      <c r="AK10" s="1179"/>
      <c r="AL10" s="1180"/>
      <c r="AM10" s="1180"/>
      <c r="AN10" s="1180"/>
      <c r="AO10" s="1180"/>
      <c r="AP10" s="1180"/>
      <c r="AQ10" s="1180"/>
      <c r="AR10" s="1180"/>
      <c r="AS10" s="1180"/>
      <c r="AT10" s="1180"/>
      <c r="AU10" s="1177"/>
      <c r="AV10" s="1177"/>
      <c r="AW10" s="1177"/>
      <c r="AX10" s="1177"/>
      <c r="AY10" s="1178"/>
      <c r="AZ10" s="253"/>
      <c r="BA10" s="253"/>
      <c r="BB10" s="253"/>
      <c r="BC10" s="253"/>
      <c r="BD10" s="253"/>
      <c r="BE10" s="254"/>
      <c r="BF10" s="254"/>
      <c r="BG10" s="254"/>
      <c r="BH10" s="254"/>
      <c r="BI10" s="254"/>
      <c r="BJ10" s="254"/>
      <c r="BK10" s="254"/>
      <c r="BL10" s="254"/>
      <c r="BM10" s="254"/>
      <c r="BN10" s="254"/>
      <c r="BO10" s="254"/>
      <c r="BP10" s="254"/>
      <c r="BQ10" s="263">
        <v>4</v>
      </c>
      <c r="BR10" s="264"/>
      <c r="BS10" s="1107"/>
      <c r="BT10" s="1108"/>
      <c r="BU10" s="1108"/>
      <c r="BV10" s="1108"/>
      <c r="BW10" s="1108"/>
      <c r="BX10" s="1108"/>
      <c r="BY10" s="1108"/>
      <c r="BZ10" s="1108"/>
      <c r="CA10" s="1108"/>
      <c r="CB10" s="1108"/>
      <c r="CC10" s="1108"/>
      <c r="CD10" s="1108"/>
      <c r="CE10" s="1108"/>
      <c r="CF10" s="1108"/>
      <c r="CG10" s="1109"/>
      <c r="CH10" s="1082"/>
      <c r="CI10" s="1083"/>
      <c r="CJ10" s="1083"/>
      <c r="CK10" s="1083"/>
      <c r="CL10" s="1084"/>
      <c r="CM10" s="1082"/>
      <c r="CN10" s="1083"/>
      <c r="CO10" s="1083"/>
      <c r="CP10" s="1083"/>
      <c r="CQ10" s="1084"/>
      <c r="CR10" s="1082"/>
      <c r="CS10" s="1083"/>
      <c r="CT10" s="1083"/>
      <c r="CU10" s="1083"/>
      <c r="CV10" s="1084"/>
      <c r="CW10" s="1082"/>
      <c r="CX10" s="1083"/>
      <c r="CY10" s="1083"/>
      <c r="CZ10" s="1083"/>
      <c r="DA10" s="1084"/>
      <c r="DB10" s="1082"/>
      <c r="DC10" s="1083"/>
      <c r="DD10" s="1083"/>
      <c r="DE10" s="1083"/>
      <c r="DF10" s="1084"/>
      <c r="DG10" s="1082"/>
      <c r="DH10" s="1083"/>
      <c r="DI10" s="1083"/>
      <c r="DJ10" s="1083"/>
      <c r="DK10" s="1084"/>
      <c r="DL10" s="1082"/>
      <c r="DM10" s="1083"/>
      <c r="DN10" s="1083"/>
      <c r="DO10" s="1083"/>
      <c r="DP10" s="1084"/>
      <c r="DQ10" s="1082"/>
      <c r="DR10" s="1083"/>
      <c r="DS10" s="1083"/>
      <c r="DT10" s="1083"/>
      <c r="DU10" s="1084"/>
      <c r="DV10" s="1085"/>
      <c r="DW10" s="1086"/>
      <c r="DX10" s="1086"/>
      <c r="DY10" s="1086"/>
      <c r="DZ10" s="1087"/>
      <c r="EA10" s="255"/>
    </row>
    <row r="11" spans="1:131" s="256" customFormat="1" ht="26.25" customHeight="1" x14ac:dyDescent="0.15">
      <c r="A11" s="262">
        <v>5</v>
      </c>
      <c r="B11" s="1130"/>
      <c r="C11" s="1131"/>
      <c r="D11" s="1131"/>
      <c r="E11" s="1131"/>
      <c r="F11" s="1131"/>
      <c r="G11" s="1131"/>
      <c r="H11" s="1131"/>
      <c r="I11" s="1131"/>
      <c r="J11" s="1131"/>
      <c r="K11" s="1131"/>
      <c r="L11" s="1131"/>
      <c r="M11" s="1131"/>
      <c r="N11" s="1131"/>
      <c r="O11" s="1131"/>
      <c r="P11" s="1132"/>
      <c r="Q11" s="1136"/>
      <c r="R11" s="1137"/>
      <c r="S11" s="1137"/>
      <c r="T11" s="1137"/>
      <c r="U11" s="1137"/>
      <c r="V11" s="1137"/>
      <c r="W11" s="1137"/>
      <c r="X11" s="1137"/>
      <c r="Y11" s="1137"/>
      <c r="Z11" s="1137"/>
      <c r="AA11" s="1137"/>
      <c r="AB11" s="1137"/>
      <c r="AC11" s="1137"/>
      <c r="AD11" s="1137"/>
      <c r="AE11" s="1138"/>
      <c r="AF11" s="1112"/>
      <c r="AG11" s="1113"/>
      <c r="AH11" s="1113"/>
      <c r="AI11" s="1113"/>
      <c r="AJ11" s="1114"/>
      <c r="AK11" s="1179"/>
      <c r="AL11" s="1180"/>
      <c r="AM11" s="1180"/>
      <c r="AN11" s="1180"/>
      <c r="AO11" s="1180"/>
      <c r="AP11" s="1180"/>
      <c r="AQ11" s="1180"/>
      <c r="AR11" s="1180"/>
      <c r="AS11" s="1180"/>
      <c r="AT11" s="1180"/>
      <c r="AU11" s="1177"/>
      <c r="AV11" s="1177"/>
      <c r="AW11" s="1177"/>
      <c r="AX11" s="1177"/>
      <c r="AY11" s="1178"/>
      <c r="AZ11" s="253"/>
      <c r="BA11" s="253"/>
      <c r="BB11" s="253"/>
      <c r="BC11" s="253"/>
      <c r="BD11" s="253"/>
      <c r="BE11" s="254"/>
      <c r="BF11" s="254"/>
      <c r="BG11" s="254"/>
      <c r="BH11" s="254"/>
      <c r="BI11" s="254"/>
      <c r="BJ11" s="254"/>
      <c r="BK11" s="254"/>
      <c r="BL11" s="254"/>
      <c r="BM11" s="254"/>
      <c r="BN11" s="254"/>
      <c r="BO11" s="254"/>
      <c r="BP11" s="254"/>
      <c r="BQ11" s="263">
        <v>5</v>
      </c>
      <c r="BR11" s="264"/>
      <c r="BS11" s="1107"/>
      <c r="BT11" s="1108"/>
      <c r="BU11" s="1108"/>
      <c r="BV11" s="1108"/>
      <c r="BW11" s="1108"/>
      <c r="BX11" s="1108"/>
      <c r="BY11" s="1108"/>
      <c r="BZ11" s="1108"/>
      <c r="CA11" s="1108"/>
      <c r="CB11" s="1108"/>
      <c r="CC11" s="1108"/>
      <c r="CD11" s="1108"/>
      <c r="CE11" s="1108"/>
      <c r="CF11" s="1108"/>
      <c r="CG11" s="1109"/>
      <c r="CH11" s="1082"/>
      <c r="CI11" s="1083"/>
      <c r="CJ11" s="1083"/>
      <c r="CK11" s="1083"/>
      <c r="CL11" s="1084"/>
      <c r="CM11" s="1082"/>
      <c r="CN11" s="1083"/>
      <c r="CO11" s="1083"/>
      <c r="CP11" s="1083"/>
      <c r="CQ11" s="1084"/>
      <c r="CR11" s="1082"/>
      <c r="CS11" s="1083"/>
      <c r="CT11" s="1083"/>
      <c r="CU11" s="1083"/>
      <c r="CV11" s="1084"/>
      <c r="CW11" s="1082"/>
      <c r="CX11" s="1083"/>
      <c r="CY11" s="1083"/>
      <c r="CZ11" s="1083"/>
      <c r="DA11" s="1084"/>
      <c r="DB11" s="1082"/>
      <c r="DC11" s="1083"/>
      <c r="DD11" s="1083"/>
      <c r="DE11" s="1083"/>
      <c r="DF11" s="1084"/>
      <c r="DG11" s="1082"/>
      <c r="DH11" s="1083"/>
      <c r="DI11" s="1083"/>
      <c r="DJ11" s="1083"/>
      <c r="DK11" s="1084"/>
      <c r="DL11" s="1082"/>
      <c r="DM11" s="1083"/>
      <c r="DN11" s="1083"/>
      <c r="DO11" s="1083"/>
      <c r="DP11" s="1084"/>
      <c r="DQ11" s="1082"/>
      <c r="DR11" s="1083"/>
      <c r="DS11" s="1083"/>
      <c r="DT11" s="1083"/>
      <c r="DU11" s="1084"/>
      <c r="DV11" s="1085"/>
      <c r="DW11" s="1086"/>
      <c r="DX11" s="1086"/>
      <c r="DY11" s="1086"/>
      <c r="DZ11" s="1087"/>
      <c r="EA11" s="255"/>
    </row>
    <row r="12" spans="1:131" s="256" customFormat="1" ht="26.25" customHeight="1" x14ac:dyDescent="0.15">
      <c r="A12" s="262">
        <v>6</v>
      </c>
      <c r="B12" s="1130"/>
      <c r="C12" s="1131"/>
      <c r="D12" s="1131"/>
      <c r="E12" s="1131"/>
      <c r="F12" s="1131"/>
      <c r="G12" s="1131"/>
      <c r="H12" s="1131"/>
      <c r="I12" s="1131"/>
      <c r="J12" s="1131"/>
      <c r="K12" s="1131"/>
      <c r="L12" s="1131"/>
      <c r="M12" s="1131"/>
      <c r="N12" s="1131"/>
      <c r="O12" s="1131"/>
      <c r="P12" s="1132"/>
      <c r="Q12" s="1136"/>
      <c r="R12" s="1137"/>
      <c r="S12" s="1137"/>
      <c r="T12" s="1137"/>
      <c r="U12" s="1137"/>
      <c r="V12" s="1137"/>
      <c r="W12" s="1137"/>
      <c r="X12" s="1137"/>
      <c r="Y12" s="1137"/>
      <c r="Z12" s="1137"/>
      <c r="AA12" s="1137"/>
      <c r="AB12" s="1137"/>
      <c r="AC12" s="1137"/>
      <c r="AD12" s="1137"/>
      <c r="AE12" s="1138"/>
      <c r="AF12" s="1112"/>
      <c r="AG12" s="1113"/>
      <c r="AH12" s="1113"/>
      <c r="AI12" s="1113"/>
      <c r="AJ12" s="1114"/>
      <c r="AK12" s="1179"/>
      <c r="AL12" s="1180"/>
      <c r="AM12" s="1180"/>
      <c r="AN12" s="1180"/>
      <c r="AO12" s="1180"/>
      <c r="AP12" s="1180"/>
      <c r="AQ12" s="1180"/>
      <c r="AR12" s="1180"/>
      <c r="AS12" s="1180"/>
      <c r="AT12" s="1180"/>
      <c r="AU12" s="1177"/>
      <c r="AV12" s="1177"/>
      <c r="AW12" s="1177"/>
      <c r="AX12" s="1177"/>
      <c r="AY12" s="1178"/>
      <c r="AZ12" s="253"/>
      <c r="BA12" s="253"/>
      <c r="BB12" s="253"/>
      <c r="BC12" s="253"/>
      <c r="BD12" s="253"/>
      <c r="BE12" s="254"/>
      <c r="BF12" s="254"/>
      <c r="BG12" s="254"/>
      <c r="BH12" s="254"/>
      <c r="BI12" s="254"/>
      <c r="BJ12" s="254"/>
      <c r="BK12" s="254"/>
      <c r="BL12" s="254"/>
      <c r="BM12" s="254"/>
      <c r="BN12" s="254"/>
      <c r="BO12" s="254"/>
      <c r="BP12" s="254"/>
      <c r="BQ12" s="263">
        <v>6</v>
      </c>
      <c r="BR12" s="264"/>
      <c r="BS12" s="1107"/>
      <c r="BT12" s="1108"/>
      <c r="BU12" s="1108"/>
      <c r="BV12" s="1108"/>
      <c r="BW12" s="1108"/>
      <c r="BX12" s="1108"/>
      <c r="BY12" s="1108"/>
      <c r="BZ12" s="1108"/>
      <c r="CA12" s="1108"/>
      <c r="CB12" s="1108"/>
      <c r="CC12" s="1108"/>
      <c r="CD12" s="1108"/>
      <c r="CE12" s="1108"/>
      <c r="CF12" s="1108"/>
      <c r="CG12" s="1109"/>
      <c r="CH12" s="1082"/>
      <c r="CI12" s="1083"/>
      <c r="CJ12" s="1083"/>
      <c r="CK12" s="1083"/>
      <c r="CL12" s="1084"/>
      <c r="CM12" s="1082"/>
      <c r="CN12" s="1083"/>
      <c r="CO12" s="1083"/>
      <c r="CP12" s="1083"/>
      <c r="CQ12" s="1084"/>
      <c r="CR12" s="1082"/>
      <c r="CS12" s="1083"/>
      <c r="CT12" s="1083"/>
      <c r="CU12" s="1083"/>
      <c r="CV12" s="1084"/>
      <c r="CW12" s="1082"/>
      <c r="CX12" s="1083"/>
      <c r="CY12" s="1083"/>
      <c r="CZ12" s="1083"/>
      <c r="DA12" s="1084"/>
      <c r="DB12" s="1082"/>
      <c r="DC12" s="1083"/>
      <c r="DD12" s="1083"/>
      <c r="DE12" s="1083"/>
      <c r="DF12" s="1084"/>
      <c r="DG12" s="1082"/>
      <c r="DH12" s="1083"/>
      <c r="DI12" s="1083"/>
      <c r="DJ12" s="1083"/>
      <c r="DK12" s="1084"/>
      <c r="DL12" s="1082"/>
      <c r="DM12" s="1083"/>
      <c r="DN12" s="1083"/>
      <c r="DO12" s="1083"/>
      <c r="DP12" s="1084"/>
      <c r="DQ12" s="1082"/>
      <c r="DR12" s="1083"/>
      <c r="DS12" s="1083"/>
      <c r="DT12" s="1083"/>
      <c r="DU12" s="1084"/>
      <c r="DV12" s="1085"/>
      <c r="DW12" s="1086"/>
      <c r="DX12" s="1086"/>
      <c r="DY12" s="1086"/>
      <c r="DZ12" s="1087"/>
      <c r="EA12" s="255"/>
    </row>
    <row r="13" spans="1:131" s="256" customFormat="1" ht="26.25" customHeight="1" x14ac:dyDescent="0.15">
      <c r="A13" s="262">
        <v>7</v>
      </c>
      <c r="B13" s="1130"/>
      <c r="C13" s="1131"/>
      <c r="D13" s="1131"/>
      <c r="E13" s="1131"/>
      <c r="F13" s="1131"/>
      <c r="G13" s="1131"/>
      <c r="H13" s="1131"/>
      <c r="I13" s="1131"/>
      <c r="J13" s="1131"/>
      <c r="K13" s="1131"/>
      <c r="L13" s="1131"/>
      <c r="M13" s="1131"/>
      <c r="N13" s="1131"/>
      <c r="O13" s="1131"/>
      <c r="P13" s="1132"/>
      <c r="Q13" s="1136"/>
      <c r="R13" s="1137"/>
      <c r="S13" s="1137"/>
      <c r="T13" s="1137"/>
      <c r="U13" s="1137"/>
      <c r="V13" s="1137"/>
      <c r="W13" s="1137"/>
      <c r="X13" s="1137"/>
      <c r="Y13" s="1137"/>
      <c r="Z13" s="1137"/>
      <c r="AA13" s="1137"/>
      <c r="AB13" s="1137"/>
      <c r="AC13" s="1137"/>
      <c r="AD13" s="1137"/>
      <c r="AE13" s="1138"/>
      <c r="AF13" s="1112"/>
      <c r="AG13" s="1113"/>
      <c r="AH13" s="1113"/>
      <c r="AI13" s="1113"/>
      <c r="AJ13" s="1114"/>
      <c r="AK13" s="1179"/>
      <c r="AL13" s="1180"/>
      <c r="AM13" s="1180"/>
      <c r="AN13" s="1180"/>
      <c r="AO13" s="1180"/>
      <c r="AP13" s="1180"/>
      <c r="AQ13" s="1180"/>
      <c r="AR13" s="1180"/>
      <c r="AS13" s="1180"/>
      <c r="AT13" s="1180"/>
      <c r="AU13" s="1177"/>
      <c r="AV13" s="1177"/>
      <c r="AW13" s="1177"/>
      <c r="AX13" s="1177"/>
      <c r="AY13" s="1178"/>
      <c r="AZ13" s="253"/>
      <c r="BA13" s="253"/>
      <c r="BB13" s="253"/>
      <c r="BC13" s="253"/>
      <c r="BD13" s="253"/>
      <c r="BE13" s="254"/>
      <c r="BF13" s="254"/>
      <c r="BG13" s="254"/>
      <c r="BH13" s="254"/>
      <c r="BI13" s="254"/>
      <c r="BJ13" s="254"/>
      <c r="BK13" s="254"/>
      <c r="BL13" s="254"/>
      <c r="BM13" s="254"/>
      <c r="BN13" s="254"/>
      <c r="BO13" s="254"/>
      <c r="BP13" s="254"/>
      <c r="BQ13" s="263">
        <v>7</v>
      </c>
      <c r="BR13" s="264"/>
      <c r="BS13" s="1107"/>
      <c r="BT13" s="1108"/>
      <c r="BU13" s="1108"/>
      <c r="BV13" s="1108"/>
      <c r="BW13" s="1108"/>
      <c r="BX13" s="1108"/>
      <c r="BY13" s="1108"/>
      <c r="BZ13" s="1108"/>
      <c r="CA13" s="1108"/>
      <c r="CB13" s="1108"/>
      <c r="CC13" s="1108"/>
      <c r="CD13" s="1108"/>
      <c r="CE13" s="1108"/>
      <c r="CF13" s="1108"/>
      <c r="CG13" s="1109"/>
      <c r="CH13" s="1082"/>
      <c r="CI13" s="1083"/>
      <c r="CJ13" s="1083"/>
      <c r="CK13" s="1083"/>
      <c r="CL13" s="1084"/>
      <c r="CM13" s="1082"/>
      <c r="CN13" s="1083"/>
      <c r="CO13" s="1083"/>
      <c r="CP13" s="1083"/>
      <c r="CQ13" s="1084"/>
      <c r="CR13" s="1082"/>
      <c r="CS13" s="1083"/>
      <c r="CT13" s="1083"/>
      <c r="CU13" s="1083"/>
      <c r="CV13" s="1084"/>
      <c r="CW13" s="1082"/>
      <c r="CX13" s="1083"/>
      <c r="CY13" s="1083"/>
      <c r="CZ13" s="1083"/>
      <c r="DA13" s="1084"/>
      <c r="DB13" s="1082"/>
      <c r="DC13" s="1083"/>
      <c r="DD13" s="1083"/>
      <c r="DE13" s="1083"/>
      <c r="DF13" s="1084"/>
      <c r="DG13" s="1082"/>
      <c r="DH13" s="1083"/>
      <c r="DI13" s="1083"/>
      <c r="DJ13" s="1083"/>
      <c r="DK13" s="1084"/>
      <c r="DL13" s="1082"/>
      <c r="DM13" s="1083"/>
      <c r="DN13" s="1083"/>
      <c r="DO13" s="1083"/>
      <c r="DP13" s="1084"/>
      <c r="DQ13" s="1082"/>
      <c r="DR13" s="1083"/>
      <c r="DS13" s="1083"/>
      <c r="DT13" s="1083"/>
      <c r="DU13" s="1084"/>
      <c r="DV13" s="1085"/>
      <c r="DW13" s="1086"/>
      <c r="DX13" s="1086"/>
      <c r="DY13" s="1086"/>
      <c r="DZ13" s="1087"/>
      <c r="EA13" s="255"/>
    </row>
    <row r="14" spans="1:131" s="256" customFormat="1" ht="26.25" customHeight="1" x14ac:dyDescent="0.15">
      <c r="A14" s="262">
        <v>8</v>
      </c>
      <c r="B14" s="1130"/>
      <c r="C14" s="1131"/>
      <c r="D14" s="1131"/>
      <c r="E14" s="1131"/>
      <c r="F14" s="1131"/>
      <c r="G14" s="1131"/>
      <c r="H14" s="1131"/>
      <c r="I14" s="1131"/>
      <c r="J14" s="1131"/>
      <c r="K14" s="1131"/>
      <c r="L14" s="1131"/>
      <c r="M14" s="1131"/>
      <c r="N14" s="1131"/>
      <c r="O14" s="1131"/>
      <c r="P14" s="1132"/>
      <c r="Q14" s="1136"/>
      <c r="R14" s="1137"/>
      <c r="S14" s="1137"/>
      <c r="T14" s="1137"/>
      <c r="U14" s="1137"/>
      <c r="V14" s="1137"/>
      <c r="W14" s="1137"/>
      <c r="X14" s="1137"/>
      <c r="Y14" s="1137"/>
      <c r="Z14" s="1137"/>
      <c r="AA14" s="1137"/>
      <c r="AB14" s="1137"/>
      <c r="AC14" s="1137"/>
      <c r="AD14" s="1137"/>
      <c r="AE14" s="1138"/>
      <c r="AF14" s="1112"/>
      <c r="AG14" s="1113"/>
      <c r="AH14" s="1113"/>
      <c r="AI14" s="1113"/>
      <c r="AJ14" s="1114"/>
      <c r="AK14" s="1179"/>
      <c r="AL14" s="1180"/>
      <c r="AM14" s="1180"/>
      <c r="AN14" s="1180"/>
      <c r="AO14" s="1180"/>
      <c r="AP14" s="1180"/>
      <c r="AQ14" s="1180"/>
      <c r="AR14" s="1180"/>
      <c r="AS14" s="1180"/>
      <c r="AT14" s="1180"/>
      <c r="AU14" s="1177"/>
      <c r="AV14" s="1177"/>
      <c r="AW14" s="1177"/>
      <c r="AX14" s="1177"/>
      <c r="AY14" s="1178"/>
      <c r="AZ14" s="253"/>
      <c r="BA14" s="253"/>
      <c r="BB14" s="253"/>
      <c r="BC14" s="253"/>
      <c r="BD14" s="253"/>
      <c r="BE14" s="254"/>
      <c r="BF14" s="254"/>
      <c r="BG14" s="254"/>
      <c r="BH14" s="254"/>
      <c r="BI14" s="254"/>
      <c r="BJ14" s="254"/>
      <c r="BK14" s="254"/>
      <c r="BL14" s="254"/>
      <c r="BM14" s="254"/>
      <c r="BN14" s="254"/>
      <c r="BO14" s="254"/>
      <c r="BP14" s="254"/>
      <c r="BQ14" s="263">
        <v>8</v>
      </c>
      <c r="BR14" s="264"/>
      <c r="BS14" s="1107"/>
      <c r="BT14" s="1108"/>
      <c r="BU14" s="1108"/>
      <c r="BV14" s="1108"/>
      <c r="BW14" s="1108"/>
      <c r="BX14" s="1108"/>
      <c r="BY14" s="1108"/>
      <c r="BZ14" s="1108"/>
      <c r="CA14" s="1108"/>
      <c r="CB14" s="1108"/>
      <c r="CC14" s="1108"/>
      <c r="CD14" s="1108"/>
      <c r="CE14" s="1108"/>
      <c r="CF14" s="1108"/>
      <c r="CG14" s="1109"/>
      <c r="CH14" s="1082"/>
      <c r="CI14" s="1083"/>
      <c r="CJ14" s="1083"/>
      <c r="CK14" s="1083"/>
      <c r="CL14" s="1084"/>
      <c r="CM14" s="1082"/>
      <c r="CN14" s="1083"/>
      <c r="CO14" s="1083"/>
      <c r="CP14" s="1083"/>
      <c r="CQ14" s="1084"/>
      <c r="CR14" s="1082"/>
      <c r="CS14" s="1083"/>
      <c r="CT14" s="1083"/>
      <c r="CU14" s="1083"/>
      <c r="CV14" s="1084"/>
      <c r="CW14" s="1082"/>
      <c r="CX14" s="1083"/>
      <c r="CY14" s="1083"/>
      <c r="CZ14" s="1083"/>
      <c r="DA14" s="1084"/>
      <c r="DB14" s="1082"/>
      <c r="DC14" s="1083"/>
      <c r="DD14" s="1083"/>
      <c r="DE14" s="1083"/>
      <c r="DF14" s="1084"/>
      <c r="DG14" s="1082"/>
      <c r="DH14" s="1083"/>
      <c r="DI14" s="1083"/>
      <c r="DJ14" s="1083"/>
      <c r="DK14" s="1084"/>
      <c r="DL14" s="1082"/>
      <c r="DM14" s="1083"/>
      <c r="DN14" s="1083"/>
      <c r="DO14" s="1083"/>
      <c r="DP14" s="1084"/>
      <c r="DQ14" s="1082"/>
      <c r="DR14" s="1083"/>
      <c r="DS14" s="1083"/>
      <c r="DT14" s="1083"/>
      <c r="DU14" s="1084"/>
      <c r="DV14" s="1085"/>
      <c r="DW14" s="1086"/>
      <c r="DX14" s="1086"/>
      <c r="DY14" s="1086"/>
      <c r="DZ14" s="1087"/>
      <c r="EA14" s="255"/>
    </row>
    <row r="15" spans="1:131" s="256" customFormat="1" ht="26.25" customHeight="1" x14ac:dyDescent="0.15">
      <c r="A15" s="262">
        <v>9</v>
      </c>
      <c r="B15" s="1130"/>
      <c r="C15" s="1131"/>
      <c r="D15" s="1131"/>
      <c r="E15" s="1131"/>
      <c r="F15" s="1131"/>
      <c r="G15" s="1131"/>
      <c r="H15" s="1131"/>
      <c r="I15" s="1131"/>
      <c r="J15" s="1131"/>
      <c r="K15" s="1131"/>
      <c r="L15" s="1131"/>
      <c r="M15" s="1131"/>
      <c r="N15" s="1131"/>
      <c r="O15" s="1131"/>
      <c r="P15" s="1132"/>
      <c r="Q15" s="1136"/>
      <c r="R15" s="1137"/>
      <c r="S15" s="1137"/>
      <c r="T15" s="1137"/>
      <c r="U15" s="1137"/>
      <c r="V15" s="1137"/>
      <c r="W15" s="1137"/>
      <c r="X15" s="1137"/>
      <c r="Y15" s="1137"/>
      <c r="Z15" s="1137"/>
      <c r="AA15" s="1137"/>
      <c r="AB15" s="1137"/>
      <c r="AC15" s="1137"/>
      <c r="AD15" s="1137"/>
      <c r="AE15" s="1138"/>
      <c r="AF15" s="1112"/>
      <c r="AG15" s="1113"/>
      <c r="AH15" s="1113"/>
      <c r="AI15" s="1113"/>
      <c r="AJ15" s="1114"/>
      <c r="AK15" s="1179"/>
      <c r="AL15" s="1180"/>
      <c r="AM15" s="1180"/>
      <c r="AN15" s="1180"/>
      <c r="AO15" s="1180"/>
      <c r="AP15" s="1180"/>
      <c r="AQ15" s="1180"/>
      <c r="AR15" s="1180"/>
      <c r="AS15" s="1180"/>
      <c r="AT15" s="1180"/>
      <c r="AU15" s="1177"/>
      <c r="AV15" s="1177"/>
      <c r="AW15" s="1177"/>
      <c r="AX15" s="1177"/>
      <c r="AY15" s="1178"/>
      <c r="AZ15" s="253"/>
      <c r="BA15" s="253"/>
      <c r="BB15" s="253"/>
      <c r="BC15" s="253"/>
      <c r="BD15" s="253"/>
      <c r="BE15" s="254"/>
      <c r="BF15" s="254"/>
      <c r="BG15" s="254"/>
      <c r="BH15" s="254"/>
      <c r="BI15" s="254"/>
      <c r="BJ15" s="254"/>
      <c r="BK15" s="254"/>
      <c r="BL15" s="254"/>
      <c r="BM15" s="254"/>
      <c r="BN15" s="254"/>
      <c r="BO15" s="254"/>
      <c r="BP15" s="254"/>
      <c r="BQ15" s="263">
        <v>9</v>
      </c>
      <c r="BR15" s="264"/>
      <c r="BS15" s="1107"/>
      <c r="BT15" s="1108"/>
      <c r="BU15" s="1108"/>
      <c r="BV15" s="1108"/>
      <c r="BW15" s="1108"/>
      <c r="BX15" s="1108"/>
      <c r="BY15" s="1108"/>
      <c r="BZ15" s="1108"/>
      <c r="CA15" s="1108"/>
      <c r="CB15" s="1108"/>
      <c r="CC15" s="1108"/>
      <c r="CD15" s="1108"/>
      <c r="CE15" s="1108"/>
      <c r="CF15" s="1108"/>
      <c r="CG15" s="1109"/>
      <c r="CH15" s="1082"/>
      <c r="CI15" s="1083"/>
      <c r="CJ15" s="1083"/>
      <c r="CK15" s="1083"/>
      <c r="CL15" s="1084"/>
      <c r="CM15" s="1082"/>
      <c r="CN15" s="1083"/>
      <c r="CO15" s="1083"/>
      <c r="CP15" s="1083"/>
      <c r="CQ15" s="1084"/>
      <c r="CR15" s="1082"/>
      <c r="CS15" s="1083"/>
      <c r="CT15" s="1083"/>
      <c r="CU15" s="1083"/>
      <c r="CV15" s="1084"/>
      <c r="CW15" s="1082"/>
      <c r="CX15" s="1083"/>
      <c r="CY15" s="1083"/>
      <c r="CZ15" s="1083"/>
      <c r="DA15" s="1084"/>
      <c r="DB15" s="1082"/>
      <c r="DC15" s="1083"/>
      <c r="DD15" s="1083"/>
      <c r="DE15" s="1083"/>
      <c r="DF15" s="1084"/>
      <c r="DG15" s="1082"/>
      <c r="DH15" s="1083"/>
      <c r="DI15" s="1083"/>
      <c r="DJ15" s="1083"/>
      <c r="DK15" s="1084"/>
      <c r="DL15" s="1082"/>
      <c r="DM15" s="1083"/>
      <c r="DN15" s="1083"/>
      <c r="DO15" s="1083"/>
      <c r="DP15" s="1084"/>
      <c r="DQ15" s="1082"/>
      <c r="DR15" s="1083"/>
      <c r="DS15" s="1083"/>
      <c r="DT15" s="1083"/>
      <c r="DU15" s="1084"/>
      <c r="DV15" s="1085"/>
      <c r="DW15" s="1086"/>
      <c r="DX15" s="1086"/>
      <c r="DY15" s="1086"/>
      <c r="DZ15" s="1087"/>
      <c r="EA15" s="255"/>
    </row>
    <row r="16" spans="1:131" s="256" customFormat="1" ht="26.25" customHeight="1" x14ac:dyDescent="0.15">
      <c r="A16" s="262">
        <v>10</v>
      </c>
      <c r="B16" s="1130"/>
      <c r="C16" s="1131"/>
      <c r="D16" s="1131"/>
      <c r="E16" s="1131"/>
      <c r="F16" s="1131"/>
      <c r="G16" s="1131"/>
      <c r="H16" s="1131"/>
      <c r="I16" s="1131"/>
      <c r="J16" s="1131"/>
      <c r="K16" s="1131"/>
      <c r="L16" s="1131"/>
      <c r="M16" s="1131"/>
      <c r="N16" s="1131"/>
      <c r="O16" s="1131"/>
      <c r="P16" s="1132"/>
      <c r="Q16" s="1136"/>
      <c r="R16" s="1137"/>
      <c r="S16" s="1137"/>
      <c r="T16" s="1137"/>
      <c r="U16" s="1137"/>
      <c r="V16" s="1137"/>
      <c r="W16" s="1137"/>
      <c r="X16" s="1137"/>
      <c r="Y16" s="1137"/>
      <c r="Z16" s="1137"/>
      <c r="AA16" s="1137"/>
      <c r="AB16" s="1137"/>
      <c r="AC16" s="1137"/>
      <c r="AD16" s="1137"/>
      <c r="AE16" s="1138"/>
      <c r="AF16" s="1112"/>
      <c r="AG16" s="1113"/>
      <c r="AH16" s="1113"/>
      <c r="AI16" s="1113"/>
      <c r="AJ16" s="1114"/>
      <c r="AK16" s="1179"/>
      <c r="AL16" s="1180"/>
      <c r="AM16" s="1180"/>
      <c r="AN16" s="1180"/>
      <c r="AO16" s="1180"/>
      <c r="AP16" s="1180"/>
      <c r="AQ16" s="1180"/>
      <c r="AR16" s="1180"/>
      <c r="AS16" s="1180"/>
      <c r="AT16" s="1180"/>
      <c r="AU16" s="1177"/>
      <c r="AV16" s="1177"/>
      <c r="AW16" s="1177"/>
      <c r="AX16" s="1177"/>
      <c r="AY16" s="1178"/>
      <c r="AZ16" s="253"/>
      <c r="BA16" s="253"/>
      <c r="BB16" s="253"/>
      <c r="BC16" s="253"/>
      <c r="BD16" s="253"/>
      <c r="BE16" s="254"/>
      <c r="BF16" s="254"/>
      <c r="BG16" s="254"/>
      <c r="BH16" s="254"/>
      <c r="BI16" s="254"/>
      <c r="BJ16" s="254"/>
      <c r="BK16" s="254"/>
      <c r="BL16" s="254"/>
      <c r="BM16" s="254"/>
      <c r="BN16" s="254"/>
      <c r="BO16" s="254"/>
      <c r="BP16" s="254"/>
      <c r="BQ16" s="263">
        <v>10</v>
      </c>
      <c r="BR16" s="264"/>
      <c r="BS16" s="1107"/>
      <c r="BT16" s="1108"/>
      <c r="BU16" s="1108"/>
      <c r="BV16" s="1108"/>
      <c r="BW16" s="1108"/>
      <c r="BX16" s="1108"/>
      <c r="BY16" s="1108"/>
      <c r="BZ16" s="1108"/>
      <c r="CA16" s="1108"/>
      <c r="CB16" s="1108"/>
      <c r="CC16" s="1108"/>
      <c r="CD16" s="1108"/>
      <c r="CE16" s="1108"/>
      <c r="CF16" s="1108"/>
      <c r="CG16" s="1109"/>
      <c r="CH16" s="1082"/>
      <c r="CI16" s="1083"/>
      <c r="CJ16" s="1083"/>
      <c r="CK16" s="1083"/>
      <c r="CL16" s="1084"/>
      <c r="CM16" s="1082"/>
      <c r="CN16" s="1083"/>
      <c r="CO16" s="1083"/>
      <c r="CP16" s="1083"/>
      <c r="CQ16" s="1084"/>
      <c r="CR16" s="1082"/>
      <c r="CS16" s="1083"/>
      <c r="CT16" s="1083"/>
      <c r="CU16" s="1083"/>
      <c r="CV16" s="1084"/>
      <c r="CW16" s="1082"/>
      <c r="CX16" s="1083"/>
      <c r="CY16" s="1083"/>
      <c r="CZ16" s="1083"/>
      <c r="DA16" s="1084"/>
      <c r="DB16" s="1082"/>
      <c r="DC16" s="1083"/>
      <c r="DD16" s="1083"/>
      <c r="DE16" s="1083"/>
      <c r="DF16" s="1084"/>
      <c r="DG16" s="1082"/>
      <c r="DH16" s="1083"/>
      <c r="DI16" s="1083"/>
      <c r="DJ16" s="1083"/>
      <c r="DK16" s="1084"/>
      <c r="DL16" s="1082"/>
      <c r="DM16" s="1083"/>
      <c r="DN16" s="1083"/>
      <c r="DO16" s="1083"/>
      <c r="DP16" s="1084"/>
      <c r="DQ16" s="1082"/>
      <c r="DR16" s="1083"/>
      <c r="DS16" s="1083"/>
      <c r="DT16" s="1083"/>
      <c r="DU16" s="1084"/>
      <c r="DV16" s="1085"/>
      <c r="DW16" s="1086"/>
      <c r="DX16" s="1086"/>
      <c r="DY16" s="1086"/>
      <c r="DZ16" s="1087"/>
      <c r="EA16" s="255"/>
    </row>
    <row r="17" spans="1:131" s="256" customFormat="1" ht="26.25" customHeight="1" x14ac:dyDescent="0.15">
      <c r="A17" s="262">
        <v>11</v>
      </c>
      <c r="B17" s="1130"/>
      <c r="C17" s="1131"/>
      <c r="D17" s="1131"/>
      <c r="E17" s="1131"/>
      <c r="F17" s="1131"/>
      <c r="G17" s="1131"/>
      <c r="H17" s="1131"/>
      <c r="I17" s="1131"/>
      <c r="J17" s="1131"/>
      <c r="K17" s="1131"/>
      <c r="L17" s="1131"/>
      <c r="M17" s="1131"/>
      <c r="N17" s="1131"/>
      <c r="O17" s="1131"/>
      <c r="P17" s="1132"/>
      <c r="Q17" s="1136"/>
      <c r="R17" s="1137"/>
      <c r="S17" s="1137"/>
      <c r="T17" s="1137"/>
      <c r="U17" s="1137"/>
      <c r="V17" s="1137"/>
      <c r="W17" s="1137"/>
      <c r="X17" s="1137"/>
      <c r="Y17" s="1137"/>
      <c r="Z17" s="1137"/>
      <c r="AA17" s="1137"/>
      <c r="AB17" s="1137"/>
      <c r="AC17" s="1137"/>
      <c r="AD17" s="1137"/>
      <c r="AE17" s="1138"/>
      <c r="AF17" s="1112"/>
      <c r="AG17" s="1113"/>
      <c r="AH17" s="1113"/>
      <c r="AI17" s="1113"/>
      <c r="AJ17" s="1114"/>
      <c r="AK17" s="1179"/>
      <c r="AL17" s="1180"/>
      <c r="AM17" s="1180"/>
      <c r="AN17" s="1180"/>
      <c r="AO17" s="1180"/>
      <c r="AP17" s="1180"/>
      <c r="AQ17" s="1180"/>
      <c r="AR17" s="1180"/>
      <c r="AS17" s="1180"/>
      <c r="AT17" s="1180"/>
      <c r="AU17" s="1177"/>
      <c r="AV17" s="1177"/>
      <c r="AW17" s="1177"/>
      <c r="AX17" s="1177"/>
      <c r="AY17" s="1178"/>
      <c r="AZ17" s="253"/>
      <c r="BA17" s="253"/>
      <c r="BB17" s="253"/>
      <c r="BC17" s="253"/>
      <c r="BD17" s="253"/>
      <c r="BE17" s="254"/>
      <c r="BF17" s="254"/>
      <c r="BG17" s="254"/>
      <c r="BH17" s="254"/>
      <c r="BI17" s="254"/>
      <c r="BJ17" s="254"/>
      <c r="BK17" s="254"/>
      <c r="BL17" s="254"/>
      <c r="BM17" s="254"/>
      <c r="BN17" s="254"/>
      <c r="BO17" s="254"/>
      <c r="BP17" s="254"/>
      <c r="BQ17" s="263">
        <v>11</v>
      </c>
      <c r="BR17" s="264"/>
      <c r="BS17" s="1107"/>
      <c r="BT17" s="1108"/>
      <c r="BU17" s="1108"/>
      <c r="BV17" s="1108"/>
      <c r="BW17" s="1108"/>
      <c r="BX17" s="1108"/>
      <c r="BY17" s="1108"/>
      <c r="BZ17" s="1108"/>
      <c r="CA17" s="1108"/>
      <c r="CB17" s="1108"/>
      <c r="CC17" s="1108"/>
      <c r="CD17" s="1108"/>
      <c r="CE17" s="1108"/>
      <c r="CF17" s="1108"/>
      <c r="CG17" s="1109"/>
      <c r="CH17" s="1082"/>
      <c r="CI17" s="1083"/>
      <c r="CJ17" s="1083"/>
      <c r="CK17" s="1083"/>
      <c r="CL17" s="1084"/>
      <c r="CM17" s="1082"/>
      <c r="CN17" s="1083"/>
      <c r="CO17" s="1083"/>
      <c r="CP17" s="1083"/>
      <c r="CQ17" s="1084"/>
      <c r="CR17" s="1082"/>
      <c r="CS17" s="1083"/>
      <c r="CT17" s="1083"/>
      <c r="CU17" s="1083"/>
      <c r="CV17" s="1084"/>
      <c r="CW17" s="1082"/>
      <c r="CX17" s="1083"/>
      <c r="CY17" s="1083"/>
      <c r="CZ17" s="1083"/>
      <c r="DA17" s="1084"/>
      <c r="DB17" s="1082"/>
      <c r="DC17" s="1083"/>
      <c r="DD17" s="1083"/>
      <c r="DE17" s="1083"/>
      <c r="DF17" s="1084"/>
      <c r="DG17" s="1082"/>
      <c r="DH17" s="1083"/>
      <c r="DI17" s="1083"/>
      <c r="DJ17" s="1083"/>
      <c r="DK17" s="1084"/>
      <c r="DL17" s="1082"/>
      <c r="DM17" s="1083"/>
      <c r="DN17" s="1083"/>
      <c r="DO17" s="1083"/>
      <c r="DP17" s="1084"/>
      <c r="DQ17" s="1082"/>
      <c r="DR17" s="1083"/>
      <c r="DS17" s="1083"/>
      <c r="DT17" s="1083"/>
      <c r="DU17" s="1084"/>
      <c r="DV17" s="1085"/>
      <c r="DW17" s="1086"/>
      <c r="DX17" s="1086"/>
      <c r="DY17" s="1086"/>
      <c r="DZ17" s="1087"/>
      <c r="EA17" s="255"/>
    </row>
    <row r="18" spans="1:131" s="256" customFormat="1" ht="26.25" customHeight="1" x14ac:dyDescent="0.15">
      <c r="A18" s="262">
        <v>12</v>
      </c>
      <c r="B18" s="1130"/>
      <c r="C18" s="1131"/>
      <c r="D18" s="1131"/>
      <c r="E18" s="1131"/>
      <c r="F18" s="1131"/>
      <c r="G18" s="1131"/>
      <c r="H18" s="1131"/>
      <c r="I18" s="1131"/>
      <c r="J18" s="1131"/>
      <c r="K18" s="1131"/>
      <c r="L18" s="1131"/>
      <c r="M18" s="1131"/>
      <c r="N18" s="1131"/>
      <c r="O18" s="1131"/>
      <c r="P18" s="1132"/>
      <c r="Q18" s="1136"/>
      <c r="R18" s="1137"/>
      <c r="S18" s="1137"/>
      <c r="T18" s="1137"/>
      <c r="U18" s="1137"/>
      <c r="V18" s="1137"/>
      <c r="W18" s="1137"/>
      <c r="X18" s="1137"/>
      <c r="Y18" s="1137"/>
      <c r="Z18" s="1137"/>
      <c r="AA18" s="1137"/>
      <c r="AB18" s="1137"/>
      <c r="AC18" s="1137"/>
      <c r="AD18" s="1137"/>
      <c r="AE18" s="1138"/>
      <c r="AF18" s="1112"/>
      <c r="AG18" s="1113"/>
      <c r="AH18" s="1113"/>
      <c r="AI18" s="1113"/>
      <c r="AJ18" s="1114"/>
      <c r="AK18" s="1179"/>
      <c r="AL18" s="1180"/>
      <c r="AM18" s="1180"/>
      <c r="AN18" s="1180"/>
      <c r="AO18" s="1180"/>
      <c r="AP18" s="1180"/>
      <c r="AQ18" s="1180"/>
      <c r="AR18" s="1180"/>
      <c r="AS18" s="1180"/>
      <c r="AT18" s="1180"/>
      <c r="AU18" s="1177"/>
      <c r="AV18" s="1177"/>
      <c r="AW18" s="1177"/>
      <c r="AX18" s="1177"/>
      <c r="AY18" s="1178"/>
      <c r="AZ18" s="253"/>
      <c r="BA18" s="253"/>
      <c r="BB18" s="253"/>
      <c r="BC18" s="253"/>
      <c r="BD18" s="253"/>
      <c r="BE18" s="254"/>
      <c r="BF18" s="254"/>
      <c r="BG18" s="254"/>
      <c r="BH18" s="254"/>
      <c r="BI18" s="254"/>
      <c r="BJ18" s="254"/>
      <c r="BK18" s="254"/>
      <c r="BL18" s="254"/>
      <c r="BM18" s="254"/>
      <c r="BN18" s="254"/>
      <c r="BO18" s="254"/>
      <c r="BP18" s="254"/>
      <c r="BQ18" s="263">
        <v>12</v>
      </c>
      <c r="BR18" s="264"/>
      <c r="BS18" s="1107"/>
      <c r="BT18" s="1108"/>
      <c r="BU18" s="1108"/>
      <c r="BV18" s="1108"/>
      <c r="BW18" s="1108"/>
      <c r="BX18" s="1108"/>
      <c r="BY18" s="1108"/>
      <c r="BZ18" s="1108"/>
      <c r="CA18" s="1108"/>
      <c r="CB18" s="1108"/>
      <c r="CC18" s="1108"/>
      <c r="CD18" s="1108"/>
      <c r="CE18" s="1108"/>
      <c r="CF18" s="1108"/>
      <c r="CG18" s="1109"/>
      <c r="CH18" s="1082"/>
      <c r="CI18" s="1083"/>
      <c r="CJ18" s="1083"/>
      <c r="CK18" s="1083"/>
      <c r="CL18" s="1084"/>
      <c r="CM18" s="1082"/>
      <c r="CN18" s="1083"/>
      <c r="CO18" s="1083"/>
      <c r="CP18" s="1083"/>
      <c r="CQ18" s="1084"/>
      <c r="CR18" s="1082"/>
      <c r="CS18" s="1083"/>
      <c r="CT18" s="1083"/>
      <c r="CU18" s="1083"/>
      <c r="CV18" s="1084"/>
      <c r="CW18" s="1082"/>
      <c r="CX18" s="1083"/>
      <c r="CY18" s="1083"/>
      <c r="CZ18" s="1083"/>
      <c r="DA18" s="1084"/>
      <c r="DB18" s="1082"/>
      <c r="DC18" s="1083"/>
      <c r="DD18" s="1083"/>
      <c r="DE18" s="1083"/>
      <c r="DF18" s="1084"/>
      <c r="DG18" s="1082"/>
      <c r="DH18" s="1083"/>
      <c r="DI18" s="1083"/>
      <c r="DJ18" s="1083"/>
      <c r="DK18" s="1084"/>
      <c r="DL18" s="1082"/>
      <c r="DM18" s="1083"/>
      <c r="DN18" s="1083"/>
      <c r="DO18" s="1083"/>
      <c r="DP18" s="1084"/>
      <c r="DQ18" s="1082"/>
      <c r="DR18" s="1083"/>
      <c r="DS18" s="1083"/>
      <c r="DT18" s="1083"/>
      <c r="DU18" s="1084"/>
      <c r="DV18" s="1085"/>
      <c r="DW18" s="1086"/>
      <c r="DX18" s="1086"/>
      <c r="DY18" s="1086"/>
      <c r="DZ18" s="1087"/>
      <c r="EA18" s="255"/>
    </row>
    <row r="19" spans="1:131" s="256" customFormat="1" ht="26.25" customHeight="1" x14ac:dyDescent="0.15">
      <c r="A19" s="262">
        <v>13</v>
      </c>
      <c r="B19" s="1130"/>
      <c r="C19" s="1131"/>
      <c r="D19" s="1131"/>
      <c r="E19" s="1131"/>
      <c r="F19" s="1131"/>
      <c r="G19" s="1131"/>
      <c r="H19" s="1131"/>
      <c r="I19" s="1131"/>
      <c r="J19" s="1131"/>
      <c r="K19" s="1131"/>
      <c r="L19" s="1131"/>
      <c r="M19" s="1131"/>
      <c r="N19" s="1131"/>
      <c r="O19" s="1131"/>
      <c r="P19" s="1132"/>
      <c r="Q19" s="1136"/>
      <c r="R19" s="1137"/>
      <c r="S19" s="1137"/>
      <c r="T19" s="1137"/>
      <c r="U19" s="1137"/>
      <c r="V19" s="1137"/>
      <c r="W19" s="1137"/>
      <c r="X19" s="1137"/>
      <c r="Y19" s="1137"/>
      <c r="Z19" s="1137"/>
      <c r="AA19" s="1137"/>
      <c r="AB19" s="1137"/>
      <c r="AC19" s="1137"/>
      <c r="AD19" s="1137"/>
      <c r="AE19" s="1138"/>
      <c r="AF19" s="1112"/>
      <c r="AG19" s="1113"/>
      <c r="AH19" s="1113"/>
      <c r="AI19" s="1113"/>
      <c r="AJ19" s="1114"/>
      <c r="AK19" s="1179"/>
      <c r="AL19" s="1180"/>
      <c r="AM19" s="1180"/>
      <c r="AN19" s="1180"/>
      <c r="AO19" s="1180"/>
      <c r="AP19" s="1180"/>
      <c r="AQ19" s="1180"/>
      <c r="AR19" s="1180"/>
      <c r="AS19" s="1180"/>
      <c r="AT19" s="1180"/>
      <c r="AU19" s="1177"/>
      <c r="AV19" s="1177"/>
      <c r="AW19" s="1177"/>
      <c r="AX19" s="1177"/>
      <c r="AY19" s="1178"/>
      <c r="AZ19" s="253"/>
      <c r="BA19" s="253"/>
      <c r="BB19" s="253"/>
      <c r="BC19" s="253"/>
      <c r="BD19" s="253"/>
      <c r="BE19" s="254"/>
      <c r="BF19" s="254"/>
      <c r="BG19" s="254"/>
      <c r="BH19" s="254"/>
      <c r="BI19" s="254"/>
      <c r="BJ19" s="254"/>
      <c r="BK19" s="254"/>
      <c r="BL19" s="254"/>
      <c r="BM19" s="254"/>
      <c r="BN19" s="254"/>
      <c r="BO19" s="254"/>
      <c r="BP19" s="254"/>
      <c r="BQ19" s="263">
        <v>13</v>
      </c>
      <c r="BR19" s="264"/>
      <c r="BS19" s="1107"/>
      <c r="BT19" s="1108"/>
      <c r="BU19" s="1108"/>
      <c r="BV19" s="1108"/>
      <c r="BW19" s="1108"/>
      <c r="BX19" s="1108"/>
      <c r="BY19" s="1108"/>
      <c r="BZ19" s="1108"/>
      <c r="CA19" s="1108"/>
      <c r="CB19" s="1108"/>
      <c r="CC19" s="1108"/>
      <c r="CD19" s="1108"/>
      <c r="CE19" s="1108"/>
      <c r="CF19" s="1108"/>
      <c r="CG19" s="1109"/>
      <c r="CH19" s="1082"/>
      <c r="CI19" s="1083"/>
      <c r="CJ19" s="1083"/>
      <c r="CK19" s="1083"/>
      <c r="CL19" s="1084"/>
      <c r="CM19" s="1082"/>
      <c r="CN19" s="1083"/>
      <c r="CO19" s="1083"/>
      <c r="CP19" s="1083"/>
      <c r="CQ19" s="1084"/>
      <c r="CR19" s="1082"/>
      <c r="CS19" s="1083"/>
      <c r="CT19" s="1083"/>
      <c r="CU19" s="1083"/>
      <c r="CV19" s="1084"/>
      <c r="CW19" s="1082"/>
      <c r="CX19" s="1083"/>
      <c r="CY19" s="1083"/>
      <c r="CZ19" s="1083"/>
      <c r="DA19" s="1084"/>
      <c r="DB19" s="1082"/>
      <c r="DC19" s="1083"/>
      <c r="DD19" s="1083"/>
      <c r="DE19" s="1083"/>
      <c r="DF19" s="1084"/>
      <c r="DG19" s="1082"/>
      <c r="DH19" s="1083"/>
      <c r="DI19" s="1083"/>
      <c r="DJ19" s="1083"/>
      <c r="DK19" s="1084"/>
      <c r="DL19" s="1082"/>
      <c r="DM19" s="1083"/>
      <c r="DN19" s="1083"/>
      <c r="DO19" s="1083"/>
      <c r="DP19" s="1084"/>
      <c r="DQ19" s="1082"/>
      <c r="DR19" s="1083"/>
      <c r="DS19" s="1083"/>
      <c r="DT19" s="1083"/>
      <c r="DU19" s="1084"/>
      <c r="DV19" s="1085"/>
      <c r="DW19" s="1086"/>
      <c r="DX19" s="1086"/>
      <c r="DY19" s="1086"/>
      <c r="DZ19" s="1087"/>
      <c r="EA19" s="255"/>
    </row>
    <row r="20" spans="1:131" s="256" customFormat="1" ht="26.25" customHeight="1" x14ac:dyDescent="0.15">
      <c r="A20" s="262">
        <v>14</v>
      </c>
      <c r="B20" s="1130"/>
      <c r="C20" s="1131"/>
      <c r="D20" s="1131"/>
      <c r="E20" s="1131"/>
      <c r="F20" s="1131"/>
      <c r="G20" s="1131"/>
      <c r="H20" s="1131"/>
      <c r="I20" s="1131"/>
      <c r="J20" s="1131"/>
      <c r="K20" s="1131"/>
      <c r="L20" s="1131"/>
      <c r="M20" s="1131"/>
      <c r="N20" s="1131"/>
      <c r="O20" s="1131"/>
      <c r="P20" s="1132"/>
      <c r="Q20" s="1136"/>
      <c r="R20" s="1137"/>
      <c r="S20" s="1137"/>
      <c r="T20" s="1137"/>
      <c r="U20" s="1137"/>
      <c r="V20" s="1137"/>
      <c r="W20" s="1137"/>
      <c r="X20" s="1137"/>
      <c r="Y20" s="1137"/>
      <c r="Z20" s="1137"/>
      <c r="AA20" s="1137"/>
      <c r="AB20" s="1137"/>
      <c r="AC20" s="1137"/>
      <c r="AD20" s="1137"/>
      <c r="AE20" s="1138"/>
      <c r="AF20" s="1112"/>
      <c r="AG20" s="1113"/>
      <c r="AH20" s="1113"/>
      <c r="AI20" s="1113"/>
      <c r="AJ20" s="1114"/>
      <c r="AK20" s="1179"/>
      <c r="AL20" s="1180"/>
      <c r="AM20" s="1180"/>
      <c r="AN20" s="1180"/>
      <c r="AO20" s="1180"/>
      <c r="AP20" s="1180"/>
      <c r="AQ20" s="1180"/>
      <c r="AR20" s="1180"/>
      <c r="AS20" s="1180"/>
      <c r="AT20" s="1180"/>
      <c r="AU20" s="1177"/>
      <c r="AV20" s="1177"/>
      <c r="AW20" s="1177"/>
      <c r="AX20" s="1177"/>
      <c r="AY20" s="1178"/>
      <c r="AZ20" s="253"/>
      <c r="BA20" s="253"/>
      <c r="BB20" s="253"/>
      <c r="BC20" s="253"/>
      <c r="BD20" s="253"/>
      <c r="BE20" s="254"/>
      <c r="BF20" s="254"/>
      <c r="BG20" s="254"/>
      <c r="BH20" s="254"/>
      <c r="BI20" s="254"/>
      <c r="BJ20" s="254"/>
      <c r="BK20" s="254"/>
      <c r="BL20" s="254"/>
      <c r="BM20" s="254"/>
      <c r="BN20" s="254"/>
      <c r="BO20" s="254"/>
      <c r="BP20" s="254"/>
      <c r="BQ20" s="263">
        <v>14</v>
      </c>
      <c r="BR20" s="264"/>
      <c r="BS20" s="1107"/>
      <c r="BT20" s="1108"/>
      <c r="BU20" s="1108"/>
      <c r="BV20" s="1108"/>
      <c r="BW20" s="1108"/>
      <c r="BX20" s="1108"/>
      <c r="BY20" s="1108"/>
      <c r="BZ20" s="1108"/>
      <c r="CA20" s="1108"/>
      <c r="CB20" s="1108"/>
      <c r="CC20" s="1108"/>
      <c r="CD20" s="1108"/>
      <c r="CE20" s="1108"/>
      <c r="CF20" s="1108"/>
      <c r="CG20" s="1109"/>
      <c r="CH20" s="1082"/>
      <c r="CI20" s="1083"/>
      <c r="CJ20" s="1083"/>
      <c r="CK20" s="1083"/>
      <c r="CL20" s="1084"/>
      <c r="CM20" s="1082"/>
      <c r="CN20" s="1083"/>
      <c r="CO20" s="1083"/>
      <c r="CP20" s="1083"/>
      <c r="CQ20" s="1084"/>
      <c r="CR20" s="1082"/>
      <c r="CS20" s="1083"/>
      <c r="CT20" s="1083"/>
      <c r="CU20" s="1083"/>
      <c r="CV20" s="1084"/>
      <c r="CW20" s="1082"/>
      <c r="CX20" s="1083"/>
      <c r="CY20" s="1083"/>
      <c r="CZ20" s="1083"/>
      <c r="DA20" s="1084"/>
      <c r="DB20" s="1082"/>
      <c r="DC20" s="1083"/>
      <c r="DD20" s="1083"/>
      <c r="DE20" s="1083"/>
      <c r="DF20" s="1084"/>
      <c r="DG20" s="1082"/>
      <c r="DH20" s="1083"/>
      <c r="DI20" s="1083"/>
      <c r="DJ20" s="1083"/>
      <c r="DK20" s="1084"/>
      <c r="DL20" s="1082"/>
      <c r="DM20" s="1083"/>
      <c r="DN20" s="1083"/>
      <c r="DO20" s="1083"/>
      <c r="DP20" s="1084"/>
      <c r="DQ20" s="1082"/>
      <c r="DR20" s="1083"/>
      <c r="DS20" s="1083"/>
      <c r="DT20" s="1083"/>
      <c r="DU20" s="1084"/>
      <c r="DV20" s="1085"/>
      <c r="DW20" s="1086"/>
      <c r="DX20" s="1086"/>
      <c r="DY20" s="1086"/>
      <c r="DZ20" s="1087"/>
      <c r="EA20" s="255"/>
    </row>
    <row r="21" spans="1:131" s="256" customFormat="1" ht="26.25" customHeight="1" thickBot="1" x14ac:dyDescent="0.2">
      <c r="A21" s="262">
        <v>15</v>
      </c>
      <c r="B21" s="1130"/>
      <c r="C21" s="1131"/>
      <c r="D21" s="1131"/>
      <c r="E21" s="1131"/>
      <c r="F21" s="1131"/>
      <c r="G21" s="1131"/>
      <c r="H21" s="1131"/>
      <c r="I21" s="1131"/>
      <c r="J21" s="1131"/>
      <c r="K21" s="1131"/>
      <c r="L21" s="1131"/>
      <c r="M21" s="1131"/>
      <c r="N21" s="1131"/>
      <c r="O21" s="1131"/>
      <c r="P21" s="1132"/>
      <c r="Q21" s="1136"/>
      <c r="R21" s="1137"/>
      <c r="S21" s="1137"/>
      <c r="T21" s="1137"/>
      <c r="U21" s="1137"/>
      <c r="V21" s="1137"/>
      <c r="W21" s="1137"/>
      <c r="X21" s="1137"/>
      <c r="Y21" s="1137"/>
      <c r="Z21" s="1137"/>
      <c r="AA21" s="1137"/>
      <c r="AB21" s="1137"/>
      <c r="AC21" s="1137"/>
      <c r="AD21" s="1137"/>
      <c r="AE21" s="1138"/>
      <c r="AF21" s="1112"/>
      <c r="AG21" s="1113"/>
      <c r="AH21" s="1113"/>
      <c r="AI21" s="1113"/>
      <c r="AJ21" s="1114"/>
      <c r="AK21" s="1179"/>
      <c r="AL21" s="1180"/>
      <c r="AM21" s="1180"/>
      <c r="AN21" s="1180"/>
      <c r="AO21" s="1180"/>
      <c r="AP21" s="1180"/>
      <c r="AQ21" s="1180"/>
      <c r="AR21" s="1180"/>
      <c r="AS21" s="1180"/>
      <c r="AT21" s="1180"/>
      <c r="AU21" s="1177"/>
      <c r="AV21" s="1177"/>
      <c r="AW21" s="1177"/>
      <c r="AX21" s="1177"/>
      <c r="AY21" s="1178"/>
      <c r="AZ21" s="253"/>
      <c r="BA21" s="253"/>
      <c r="BB21" s="253"/>
      <c r="BC21" s="253"/>
      <c r="BD21" s="253"/>
      <c r="BE21" s="254"/>
      <c r="BF21" s="254"/>
      <c r="BG21" s="254"/>
      <c r="BH21" s="254"/>
      <c r="BI21" s="254"/>
      <c r="BJ21" s="254"/>
      <c r="BK21" s="254"/>
      <c r="BL21" s="254"/>
      <c r="BM21" s="254"/>
      <c r="BN21" s="254"/>
      <c r="BO21" s="254"/>
      <c r="BP21" s="254"/>
      <c r="BQ21" s="263">
        <v>15</v>
      </c>
      <c r="BR21" s="264"/>
      <c r="BS21" s="1107"/>
      <c r="BT21" s="1108"/>
      <c r="BU21" s="1108"/>
      <c r="BV21" s="1108"/>
      <c r="BW21" s="1108"/>
      <c r="BX21" s="1108"/>
      <c r="BY21" s="1108"/>
      <c r="BZ21" s="1108"/>
      <c r="CA21" s="1108"/>
      <c r="CB21" s="1108"/>
      <c r="CC21" s="1108"/>
      <c r="CD21" s="1108"/>
      <c r="CE21" s="1108"/>
      <c r="CF21" s="1108"/>
      <c r="CG21" s="1109"/>
      <c r="CH21" s="1082"/>
      <c r="CI21" s="1083"/>
      <c r="CJ21" s="1083"/>
      <c r="CK21" s="1083"/>
      <c r="CL21" s="1084"/>
      <c r="CM21" s="1082"/>
      <c r="CN21" s="1083"/>
      <c r="CO21" s="1083"/>
      <c r="CP21" s="1083"/>
      <c r="CQ21" s="1084"/>
      <c r="CR21" s="1082"/>
      <c r="CS21" s="1083"/>
      <c r="CT21" s="1083"/>
      <c r="CU21" s="1083"/>
      <c r="CV21" s="1084"/>
      <c r="CW21" s="1082"/>
      <c r="CX21" s="1083"/>
      <c r="CY21" s="1083"/>
      <c r="CZ21" s="1083"/>
      <c r="DA21" s="1084"/>
      <c r="DB21" s="1082"/>
      <c r="DC21" s="1083"/>
      <c r="DD21" s="1083"/>
      <c r="DE21" s="1083"/>
      <c r="DF21" s="1084"/>
      <c r="DG21" s="1082"/>
      <c r="DH21" s="1083"/>
      <c r="DI21" s="1083"/>
      <c r="DJ21" s="1083"/>
      <c r="DK21" s="1084"/>
      <c r="DL21" s="1082"/>
      <c r="DM21" s="1083"/>
      <c r="DN21" s="1083"/>
      <c r="DO21" s="1083"/>
      <c r="DP21" s="1084"/>
      <c r="DQ21" s="1082"/>
      <c r="DR21" s="1083"/>
      <c r="DS21" s="1083"/>
      <c r="DT21" s="1083"/>
      <c r="DU21" s="1084"/>
      <c r="DV21" s="1085"/>
      <c r="DW21" s="1086"/>
      <c r="DX21" s="1086"/>
      <c r="DY21" s="1086"/>
      <c r="DZ21" s="1087"/>
      <c r="EA21" s="255"/>
    </row>
    <row r="22" spans="1:131" s="256" customFormat="1" ht="26.25" customHeight="1" x14ac:dyDescent="0.15">
      <c r="A22" s="262">
        <v>16</v>
      </c>
      <c r="B22" s="1130"/>
      <c r="C22" s="1131"/>
      <c r="D22" s="1131"/>
      <c r="E22" s="1131"/>
      <c r="F22" s="1131"/>
      <c r="G22" s="1131"/>
      <c r="H22" s="1131"/>
      <c r="I22" s="1131"/>
      <c r="J22" s="1131"/>
      <c r="K22" s="1131"/>
      <c r="L22" s="1131"/>
      <c r="M22" s="1131"/>
      <c r="N22" s="1131"/>
      <c r="O22" s="1131"/>
      <c r="P22" s="1132"/>
      <c r="Q22" s="1174"/>
      <c r="R22" s="1175"/>
      <c r="S22" s="1175"/>
      <c r="T22" s="1175"/>
      <c r="U22" s="1175"/>
      <c r="V22" s="1175"/>
      <c r="W22" s="1175"/>
      <c r="X22" s="1175"/>
      <c r="Y22" s="1175"/>
      <c r="Z22" s="1175"/>
      <c r="AA22" s="1175"/>
      <c r="AB22" s="1175"/>
      <c r="AC22" s="1175"/>
      <c r="AD22" s="1175"/>
      <c r="AE22" s="1176"/>
      <c r="AF22" s="1112"/>
      <c r="AG22" s="1113"/>
      <c r="AH22" s="1113"/>
      <c r="AI22" s="1113"/>
      <c r="AJ22" s="1114"/>
      <c r="AK22" s="1170"/>
      <c r="AL22" s="1171"/>
      <c r="AM22" s="1171"/>
      <c r="AN22" s="1171"/>
      <c r="AO22" s="1171"/>
      <c r="AP22" s="1171"/>
      <c r="AQ22" s="1171"/>
      <c r="AR22" s="1171"/>
      <c r="AS22" s="1171"/>
      <c r="AT22" s="1171"/>
      <c r="AU22" s="1172"/>
      <c r="AV22" s="1172"/>
      <c r="AW22" s="1172"/>
      <c r="AX22" s="1172"/>
      <c r="AY22" s="1173"/>
      <c r="AZ22" s="1128" t="s">
        <v>385</v>
      </c>
      <c r="BA22" s="1128"/>
      <c r="BB22" s="1128"/>
      <c r="BC22" s="1128"/>
      <c r="BD22" s="1129"/>
      <c r="BE22" s="254"/>
      <c r="BF22" s="254"/>
      <c r="BG22" s="254"/>
      <c r="BH22" s="254"/>
      <c r="BI22" s="254"/>
      <c r="BJ22" s="254"/>
      <c r="BK22" s="254"/>
      <c r="BL22" s="254"/>
      <c r="BM22" s="254"/>
      <c r="BN22" s="254"/>
      <c r="BO22" s="254"/>
      <c r="BP22" s="254"/>
      <c r="BQ22" s="263">
        <v>16</v>
      </c>
      <c r="BR22" s="264"/>
      <c r="BS22" s="1107"/>
      <c r="BT22" s="1108"/>
      <c r="BU22" s="1108"/>
      <c r="BV22" s="1108"/>
      <c r="BW22" s="1108"/>
      <c r="BX22" s="1108"/>
      <c r="BY22" s="1108"/>
      <c r="BZ22" s="1108"/>
      <c r="CA22" s="1108"/>
      <c r="CB22" s="1108"/>
      <c r="CC22" s="1108"/>
      <c r="CD22" s="1108"/>
      <c r="CE22" s="1108"/>
      <c r="CF22" s="1108"/>
      <c r="CG22" s="1109"/>
      <c r="CH22" s="1082"/>
      <c r="CI22" s="1083"/>
      <c r="CJ22" s="1083"/>
      <c r="CK22" s="1083"/>
      <c r="CL22" s="1084"/>
      <c r="CM22" s="1082"/>
      <c r="CN22" s="1083"/>
      <c r="CO22" s="1083"/>
      <c r="CP22" s="1083"/>
      <c r="CQ22" s="1084"/>
      <c r="CR22" s="1082"/>
      <c r="CS22" s="1083"/>
      <c r="CT22" s="1083"/>
      <c r="CU22" s="1083"/>
      <c r="CV22" s="1084"/>
      <c r="CW22" s="1082"/>
      <c r="CX22" s="1083"/>
      <c r="CY22" s="1083"/>
      <c r="CZ22" s="1083"/>
      <c r="DA22" s="1084"/>
      <c r="DB22" s="1082"/>
      <c r="DC22" s="1083"/>
      <c r="DD22" s="1083"/>
      <c r="DE22" s="1083"/>
      <c r="DF22" s="1084"/>
      <c r="DG22" s="1082"/>
      <c r="DH22" s="1083"/>
      <c r="DI22" s="1083"/>
      <c r="DJ22" s="1083"/>
      <c r="DK22" s="1084"/>
      <c r="DL22" s="1082"/>
      <c r="DM22" s="1083"/>
      <c r="DN22" s="1083"/>
      <c r="DO22" s="1083"/>
      <c r="DP22" s="1084"/>
      <c r="DQ22" s="1082"/>
      <c r="DR22" s="1083"/>
      <c r="DS22" s="1083"/>
      <c r="DT22" s="1083"/>
      <c r="DU22" s="1084"/>
      <c r="DV22" s="1085"/>
      <c r="DW22" s="1086"/>
      <c r="DX22" s="1086"/>
      <c r="DY22" s="1086"/>
      <c r="DZ22" s="1087"/>
      <c r="EA22" s="255"/>
    </row>
    <row r="23" spans="1:131" s="256" customFormat="1" ht="26.25" customHeight="1" thickBot="1" x14ac:dyDescent="0.2">
      <c r="A23" s="265" t="s">
        <v>386</v>
      </c>
      <c r="B23" s="1037" t="s">
        <v>387</v>
      </c>
      <c r="C23" s="1038"/>
      <c r="D23" s="1038"/>
      <c r="E23" s="1038"/>
      <c r="F23" s="1038"/>
      <c r="G23" s="1038"/>
      <c r="H23" s="1038"/>
      <c r="I23" s="1038"/>
      <c r="J23" s="1038"/>
      <c r="K23" s="1038"/>
      <c r="L23" s="1038"/>
      <c r="M23" s="1038"/>
      <c r="N23" s="1038"/>
      <c r="O23" s="1038"/>
      <c r="P23" s="1039"/>
      <c r="Q23" s="1161">
        <v>57063</v>
      </c>
      <c r="R23" s="1162"/>
      <c r="S23" s="1162"/>
      <c r="T23" s="1162"/>
      <c r="U23" s="1162"/>
      <c r="V23" s="1162">
        <v>54792</v>
      </c>
      <c r="W23" s="1162"/>
      <c r="X23" s="1162"/>
      <c r="Y23" s="1162"/>
      <c r="Z23" s="1162"/>
      <c r="AA23" s="1162">
        <v>2271</v>
      </c>
      <c r="AB23" s="1162"/>
      <c r="AC23" s="1162"/>
      <c r="AD23" s="1162"/>
      <c r="AE23" s="1163"/>
      <c r="AF23" s="1164">
        <v>1980</v>
      </c>
      <c r="AG23" s="1162"/>
      <c r="AH23" s="1162"/>
      <c r="AI23" s="1162"/>
      <c r="AJ23" s="1165"/>
      <c r="AK23" s="1166"/>
      <c r="AL23" s="1167"/>
      <c r="AM23" s="1167"/>
      <c r="AN23" s="1167"/>
      <c r="AO23" s="1167"/>
      <c r="AP23" s="1162">
        <v>67722</v>
      </c>
      <c r="AQ23" s="1162"/>
      <c r="AR23" s="1162"/>
      <c r="AS23" s="1162"/>
      <c r="AT23" s="1162"/>
      <c r="AU23" s="1168"/>
      <c r="AV23" s="1168"/>
      <c r="AW23" s="1168"/>
      <c r="AX23" s="1168"/>
      <c r="AY23" s="1169"/>
      <c r="AZ23" s="1158" t="s">
        <v>128</v>
      </c>
      <c r="BA23" s="1159"/>
      <c r="BB23" s="1159"/>
      <c r="BC23" s="1159"/>
      <c r="BD23" s="1160"/>
      <c r="BE23" s="254"/>
      <c r="BF23" s="254"/>
      <c r="BG23" s="254"/>
      <c r="BH23" s="254"/>
      <c r="BI23" s="254"/>
      <c r="BJ23" s="254"/>
      <c r="BK23" s="254"/>
      <c r="BL23" s="254"/>
      <c r="BM23" s="254"/>
      <c r="BN23" s="254"/>
      <c r="BO23" s="254"/>
      <c r="BP23" s="254"/>
      <c r="BQ23" s="263">
        <v>17</v>
      </c>
      <c r="BR23" s="264"/>
      <c r="BS23" s="1107"/>
      <c r="BT23" s="1108"/>
      <c r="BU23" s="1108"/>
      <c r="BV23" s="1108"/>
      <c r="BW23" s="1108"/>
      <c r="BX23" s="1108"/>
      <c r="BY23" s="1108"/>
      <c r="BZ23" s="1108"/>
      <c r="CA23" s="1108"/>
      <c r="CB23" s="1108"/>
      <c r="CC23" s="1108"/>
      <c r="CD23" s="1108"/>
      <c r="CE23" s="1108"/>
      <c r="CF23" s="1108"/>
      <c r="CG23" s="1109"/>
      <c r="CH23" s="1082"/>
      <c r="CI23" s="1083"/>
      <c r="CJ23" s="1083"/>
      <c r="CK23" s="1083"/>
      <c r="CL23" s="1084"/>
      <c r="CM23" s="1082"/>
      <c r="CN23" s="1083"/>
      <c r="CO23" s="1083"/>
      <c r="CP23" s="1083"/>
      <c r="CQ23" s="1084"/>
      <c r="CR23" s="1082"/>
      <c r="CS23" s="1083"/>
      <c r="CT23" s="1083"/>
      <c r="CU23" s="1083"/>
      <c r="CV23" s="1084"/>
      <c r="CW23" s="1082"/>
      <c r="CX23" s="1083"/>
      <c r="CY23" s="1083"/>
      <c r="CZ23" s="1083"/>
      <c r="DA23" s="1084"/>
      <c r="DB23" s="1082"/>
      <c r="DC23" s="1083"/>
      <c r="DD23" s="1083"/>
      <c r="DE23" s="1083"/>
      <c r="DF23" s="1084"/>
      <c r="DG23" s="1082"/>
      <c r="DH23" s="1083"/>
      <c r="DI23" s="1083"/>
      <c r="DJ23" s="1083"/>
      <c r="DK23" s="1084"/>
      <c r="DL23" s="1082"/>
      <c r="DM23" s="1083"/>
      <c r="DN23" s="1083"/>
      <c r="DO23" s="1083"/>
      <c r="DP23" s="1084"/>
      <c r="DQ23" s="1082"/>
      <c r="DR23" s="1083"/>
      <c r="DS23" s="1083"/>
      <c r="DT23" s="1083"/>
      <c r="DU23" s="1084"/>
      <c r="DV23" s="1085"/>
      <c r="DW23" s="1086"/>
      <c r="DX23" s="1086"/>
      <c r="DY23" s="1086"/>
      <c r="DZ23" s="1087"/>
      <c r="EA23" s="255"/>
    </row>
    <row r="24" spans="1:131" s="256" customFormat="1" ht="26.25" customHeight="1" x14ac:dyDescent="0.15">
      <c r="A24" s="1157" t="s">
        <v>388</v>
      </c>
      <c r="B24" s="1157"/>
      <c r="C24" s="1157"/>
      <c r="D24" s="1157"/>
      <c r="E24" s="1157"/>
      <c r="F24" s="1157"/>
      <c r="G24" s="1157"/>
      <c r="H24" s="1157"/>
      <c r="I24" s="1157"/>
      <c r="J24" s="1157"/>
      <c r="K24" s="1157"/>
      <c r="L24" s="1157"/>
      <c r="M24" s="1157"/>
      <c r="N24" s="1157"/>
      <c r="O24" s="1157"/>
      <c r="P24" s="1157"/>
      <c r="Q24" s="1157"/>
      <c r="R24" s="1157"/>
      <c r="S24" s="1157"/>
      <c r="T24" s="1157"/>
      <c r="U24" s="1157"/>
      <c r="V24" s="1157"/>
      <c r="W24" s="1157"/>
      <c r="X24" s="1157"/>
      <c r="Y24" s="1157"/>
      <c r="Z24" s="1157"/>
      <c r="AA24" s="1157"/>
      <c r="AB24" s="1157"/>
      <c r="AC24" s="1157"/>
      <c r="AD24" s="1157"/>
      <c r="AE24" s="1157"/>
      <c r="AF24" s="1157"/>
      <c r="AG24" s="1157"/>
      <c r="AH24" s="1157"/>
      <c r="AI24" s="1157"/>
      <c r="AJ24" s="1157"/>
      <c r="AK24" s="1157"/>
      <c r="AL24" s="1157"/>
      <c r="AM24" s="1157"/>
      <c r="AN24" s="1157"/>
      <c r="AO24" s="1157"/>
      <c r="AP24" s="1157"/>
      <c r="AQ24" s="1157"/>
      <c r="AR24" s="1157"/>
      <c r="AS24" s="1157"/>
      <c r="AT24" s="1157"/>
      <c r="AU24" s="1157"/>
      <c r="AV24" s="1157"/>
      <c r="AW24" s="1157"/>
      <c r="AX24" s="1157"/>
      <c r="AY24" s="1157"/>
      <c r="AZ24" s="253"/>
      <c r="BA24" s="253"/>
      <c r="BB24" s="253"/>
      <c r="BC24" s="253"/>
      <c r="BD24" s="253"/>
      <c r="BE24" s="254"/>
      <c r="BF24" s="254"/>
      <c r="BG24" s="254"/>
      <c r="BH24" s="254"/>
      <c r="BI24" s="254"/>
      <c r="BJ24" s="254"/>
      <c r="BK24" s="254"/>
      <c r="BL24" s="254"/>
      <c r="BM24" s="254"/>
      <c r="BN24" s="254"/>
      <c r="BO24" s="254"/>
      <c r="BP24" s="254"/>
      <c r="BQ24" s="263">
        <v>18</v>
      </c>
      <c r="BR24" s="264"/>
      <c r="BS24" s="1107"/>
      <c r="BT24" s="1108"/>
      <c r="BU24" s="1108"/>
      <c r="BV24" s="1108"/>
      <c r="BW24" s="1108"/>
      <c r="BX24" s="1108"/>
      <c r="BY24" s="1108"/>
      <c r="BZ24" s="1108"/>
      <c r="CA24" s="1108"/>
      <c r="CB24" s="1108"/>
      <c r="CC24" s="1108"/>
      <c r="CD24" s="1108"/>
      <c r="CE24" s="1108"/>
      <c r="CF24" s="1108"/>
      <c r="CG24" s="1109"/>
      <c r="CH24" s="1082"/>
      <c r="CI24" s="1083"/>
      <c r="CJ24" s="1083"/>
      <c r="CK24" s="1083"/>
      <c r="CL24" s="1084"/>
      <c r="CM24" s="1082"/>
      <c r="CN24" s="1083"/>
      <c r="CO24" s="1083"/>
      <c r="CP24" s="1083"/>
      <c r="CQ24" s="1084"/>
      <c r="CR24" s="1082"/>
      <c r="CS24" s="1083"/>
      <c r="CT24" s="1083"/>
      <c r="CU24" s="1083"/>
      <c r="CV24" s="1084"/>
      <c r="CW24" s="1082"/>
      <c r="CX24" s="1083"/>
      <c r="CY24" s="1083"/>
      <c r="CZ24" s="1083"/>
      <c r="DA24" s="1084"/>
      <c r="DB24" s="1082"/>
      <c r="DC24" s="1083"/>
      <c r="DD24" s="1083"/>
      <c r="DE24" s="1083"/>
      <c r="DF24" s="1084"/>
      <c r="DG24" s="1082"/>
      <c r="DH24" s="1083"/>
      <c r="DI24" s="1083"/>
      <c r="DJ24" s="1083"/>
      <c r="DK24" s="1084"/>
      <c r="DL24" s="1082"/>
      <c r="DM24" s="1083"/>
      <c r="DN24" s="1083"/>
      <c r="DO24" s="1083"/>
      <c r="DP24" s="1084"/>
      <c r="DQ24" s="1082"/>
      <c r="DR24" s="1083"/>
      <c r="DS24" s="1083"/>
      <c r="DT24" s="1083"/>
      <c r="DU24" s="1084"/>
      <c r="DV24" s="1085"/>
      <c r="DW24" s="1086"/>
      <c r="DX24" s="1086"/>
      <c r="DY24" s="1086"/>
      <c r="DZ24" s="1087"/>
      <c r="EA24" s="255"/>
    </row>
    <row r="25" spans="1:131" s="248" customFormat="1" ht="26.25" customHeight="1" thickBot="1" x14ac:dyDescent="0.2">
      <c r="A25" s="1156" t="s">
        <v>389</v>
      </c>
      <c r="B25" s="1156"/>
      <c r="C25" s="1156"/>
      <c r="D25" s="1156"/>
      <c r="E25" s="1156"/>
      <c r="F25" s="1156"/>
      <c r="G25" s="1156"/>
      <c r="H25" s="1156"/>
      <c r="I25" s="1156"/>
      <c r="J25" s="1156"/>
      <c r="K25" s="1156"/>
      <c r="L25" s="1156"/>
      <c r="M25" s="1156"/>
      <c r="N25" s="1156"/>
      <c r="O25" s="1156"/>
      <c r="P25" s="1156"/>
      <c r="Q25" s="1156"/>
      <c r="R25" s="1156"/>
      <c r="S25" s="1156"/>
      <c r="T25" s="1156"/>
      <c r="U25" s="1156"/>
      <c r="V25" s="1156"/>
      <c r="W25" s="1156"/>
      <c r="X25" s="1156"/>
      <c r="Y25" s="1156"/>
      <c r="Z25" s="1156"/>
      <c r="AA25" s="1156"/>
      <c r="AB25" s="1156"/>
      <c r="AC25" s="1156"/>
      <c r="AD25" s="1156"/>
      <c r="AE25" s="1156"/>
      <c r="AF25" s="1156"/>
      <c r="AG25" s="1156"/>
      <c r="AH25" s="1156"/>
      <c r="AI25" s="1156"/>
      <c r="AJ25" s="1156"/>
      <c r="AK25" s="1156"/>
      <c r="AL25" s="1156"/>
      <c r="AM25" s="1156"/>
      <c r="AN25" s="1156"/>
      <c r="AO25" s="1156"/>
      <c r="AP25" s="1156"/>
      <c r="AQ25" s="1156"/>
      <c r="AR25" s="1156"/>
      <c r="AS25" s="1156"/>
      <c r="AT25" s="1156"/>
      <c r="AU25" s="1156"/>
      <c r="AV25" s="1156"/>
      <c r="AW25" s="1156"/>
      <c r="AX25" s="1156"/>
      <c r="AY25" s="1156"/>
      <c r="AZ25" s="1156"/>
      <c r="BA25" s="1156"/>
      <c r="BB25" s="1156"/>
      <c r="BC25" s="1156"/>
      <c r="BD25" s="1156"/>
      <c r="BE25" s="1156"/>
      <c r="BF25" s="1156"/>
      <c r="BG25" s="1156"/>
      <c r="BH25" s="1156"/>
      <c r="BI25" s="1156"/>
      <c r="BJ25" s="253"/>
      <c r="BK25" s="253"/>
      <c r="BL25" s="253"/>
      <c r="BM25" s="253"/>
      <c r="BN25" s="253"/>
      <c r="BO25" s="266"/>
      <c r="BP25" s="266"/>
      <c r="BQ25" s="263">
        <v>19</v>
      </c>
      <c r="BR25" s="264"/>
      <c r="BS25" s="1107"/>
      <c r="BT25" s="1108"/>
      <c r="BU25" s="1108"/>
      <c r="BV25" s="1108"/>
      <c r="BW25" s="1108"/>
      <c r="BX25" s="1108"/>
      <c r="BY25" s="1108"/>
      <c r="BZ25" s="1108"/>
      <c r="CA25" s="1108"/>
      <c r="CB25" s="1108"/>
      <c r="CC25" s="1108"/>
      <c r="CD25" s="1108"/>
      <c r="CE25" s="1108"/>
      <c r="CF25" s="1108"/>
      <c r="CG25" s="1109"/>
      <c r="CH25" s="1082"/>
      <c r="CI25" s="1083"/>
      <c r="CJ25" s="1083"/>
      <c r="CK25" s="1083"/>
      <c r="CL25" s="1084"/>
      <c r="CM25" s="1082"/>
      <c r="CN25" s="1083"/>
      <c r="CO25" s="1083"/>
      <c r="CP25" s="1083"/>
      <c r="CQ25" s="1084"/>
      <c r="CR25" s="1082"/>
      <c r="CS25" s="1083"/>
      <c r="CT25" s="1083"/>
      <c r="CU25" s="1083"/>
      <c r="CV25" s="1084"/>
      <c r="CW25" s="1082"/>
      <c r="CX25" s="1083"/>
      <c r="CY25" s="1083"/>
      <c r="CZ25" s="1083"/>
      <c r="DA25" s="1084"/>
      <c r="DB25" s="1082"/>
      <c r="DC25" s="1083"/>
      <c r="DD25" s="1083"/>
      <c r="DE25" s="1083"/>
      <c r="DF25" s="1084"/>
      <c r="DG25" s="1082"/>
      <c r="DH25" s="1083"/>
      <c r="DI25" s="1083"/>
      <c r="DJ25" s="1083"/>
      <c r="DK25" s="1084"/>
      <c r="DL25" s="1082"/>
      <c r="DM25" s="1083"/>
      <c r="DN25" s="1083"/>
      <c r="DO25" s="1083"/>
      <c r="DP25" s="1084"/>
      <c r="DQ25" s="1082"/>
      <c r="DR25" s="1083"/>
      <c r="DS25" s="1083"/>
      <c r="DT25" s="1083"/>
      <c r="DU25" s="1084"/>
      <c r="DV25" s="1085"/>
      <c r="DW25" s="1086"/>
      <c r="DX25" s="1086"/>
      <c r="DY25" s="1086"/>
      <c r="DZ25" s="1087"/>
      <c r="EA25" s="247"/>
    </row>
    <row r="26" spans="1:131" s="248" customFormat="1" ht="26.25" customHeight="1" x14ac:dyDescent="0.15">
      <c r="A26" s="1088" t="s">
        <v>366</v>
      </c>
      <c r="B26" s="1089"/>
      <c r="C26" s="1089"/>
      <c r="D26" s="1089"/>
      <c r="E26" s="1089"/>
      <c r="F26" s="1089"/>
      <c r="G26" s="1089"/>
      <c r="H26" s="1089"/>
      <c r="I26" s="1089"/>
      <c r="J26" s="1089"/>
      <c r="K26" s="1089"/>
      <c r="L26" s="1089"/>
      <c r="M26" s="1089"/>
      <c r="N26" s="1089"/>
      <c r="O26" s="1089"/>
      <c r="P26" s="1090"/>
      <c r="Q26" s="1094" t="s">
        <v>390</v>
      </c>
      <c r="R26" s="1095"/>
      <c r="S26" s="1095"/>
      <c r="T26" s="1095"/>
      <c r="U26" s="1096"/>
      <c r="V26" s="1094" t="s">
        <v>391</v>
      </c>
      <c r="W26" s="1095"/>
      <c r="X26" s="1095"/>
      <c r="Y26" s="1095"/>
      <c r="Z26" s="1096"/>
      <c r="AA26" s="1094" t="s">
        <v>392</v>
      </c>
      <c r="AB26" s="1095"/>
      <c r="AC26" s="1095"/>
      <c r="AD26" s="1095"/>
      <c r="AE26" s="1095"/>
      <c r="AF26" s="1152" t="s">
        <v>393</v>
      </c>
      <c r="AG26" s="1101"/>
      <c r="AH26" s="1101"/>
      <c r="AI26" s="1101"/>
      <c r="AJ26" s="1153"/>
      <c r="AK26" s="1095" t="s">
        <v>394</v>
      </c>
      <c r="AL26" s="1095"/>
      <c r="AM26" s="1095"/>
      <c r="AN26" s="1095"/>
      <c r="AO26" s="1096"/>
      <c r="AP26" s="1094" t="s">
        <v>395</v>
      </c>
      <c r="AQ26" s="1095"/>
      <c r="AR26" s="1095"/>
      <c r="AS26" s="1095"/>
      <c r="AT26" s="1096"/>
      <c r="AU26" s="1094" t="s">
        <v>396</v>
      </c>
      <c r="AV26" s="1095"/>
      <c r="AW26" s="1095"/>
      <c r="AX26" s="1095"/>
      <c r="AY26" s="1096"/>
      <c r="AZ26" s="1094" t="s">
        <v>397</v>
      </c>
      <c r="BA26" s="1095"/>
      <c r="BB26" s="1095"/>
      <c r="BC26" s="1095"/>
      <c r="BD26" s="1096"/>
      <c r="BE26" s="1094" t="s">
        <v>373</v>
      </c>
      <c r="BF26" s="1095"/>
      <c r="BG26" s="1095"/>
      <c r="BH26" s="1095"/>
      <c r="BI26" s="1110"/>
      <c r="BJ26" s="253"/>
      <c r="BK26" s="253"/>
      <c r="BL26" s="253"/>
      <c r="BM26" s="253"/>
      <c r="BN26" s="253"/>
      <c r="BO26" s="266"/>
      <c r="BP26" s="266"/>
      <c r="BQ26" s="263">
        <v>20</v>
      </c>
      <c r="BR26" s="264"/>
      <c r="BS26" s="1107"/>
      <c r="BT26" s="1108"/>
      <c r="BU26" s="1108"/>
      <c r="BV26" s="1108"/>
      <c r="BW26" s="1108"/>
      <c r="BX26" s="1108"/>
      <c r="BY26" s="1108"/>
      <c r="BZ26" s="1108"/>
      <c r="CA26" s="1108"/>
      <c r="CB26" s="1108"/>
      <c r="CC26" s="1108"/>
      <c r="CD26" s="1108"/>
      <c r="CE26" s="1108"/>
      <c r="CF26" s="1108"/>
      <c r="CG26" s="1109"/>
      <c r="CH26" s="1082"/>
      <c r="CI26" s="1083"/>
      <c r="CJ26" s="1083"/>
      <c r="CK26" s="1083"/>
      <c r="CL26" s="1084"/>
      <c r="CM26" s="1082"/>
      <c r="CN26" s="1083"/>
      <c r="CO26" s="1083"/>
      <c r="CP26" s="1083"/>
      <c r="CQ26" s="1084"/>
      <c r="CR26" s="1082"/>
      <c r="CS26" s="1083"/>
      <c r="CT26" s="1083"/>
      <c r="CU26" s="1083"/>
      <c r="CV26" s="1084"/>
      <c r="CW26" s="1082"/>
      <c r="CX26" s="1083"/>
      <c r="CY26" s="1083"/>
      <c r="CZ26" s="1083"/>
      <c r="DA26" s="1084"/>
      <c r="DB26" s="1082"/>
      <c r="DC26" s="1083"/>
      <c r="DD26" s="1083"/>
      <c r="DE26" s="1083"/>
      <c r="DF26" s="1084"/>
      <c r="DG26" s="1082"/>
      <c r="DH26" s="1083"/>
      <c r="DI26" s="1083"/>
      <c r="DJ26" s="1083"/>
      <c r="DK26" s="1084"/>
      <c r="DL26" s="1082"/>
      <c r="DM26" s="1083"/>
      <c r="DN26" s="1083"/>
      <c r="DO26" s="1083"/>
      <c r="DP26" s="1084"/>
      <c r="DQ26" s="1082"/>
      <c r="DR26" s="1083"/>
      <c r="DS26" s="1083"/>
      <c r="DT26" s="1083"/>
      <c r="DU26" s="1084"/>
      <c r="DV26" s="1085"/>
      <c r="DW26" s="1086"/>
      <c r="DX26" s="1086"/>
      <c r="DY26" s="1086"/>
      <c r="DZ26" s="1087"/>
      <c r="EA26" s="247"/>
    </row>
    <row r="27" spans="1:131" s="248" customFormat="1" ht="26.25" customHeight="1" thickBot="1" x14ac:dyDescent="0.2">
      <c r="A27" s="1091"/>
      <c r="B27" s="1092"/>
      <c r="C27" s="1092"/>
      <c r="D27" s="1092"/>
      <c r="E27" s="1092"/>
      <c r="F27" s="1092"/>
      <c r="G27" s="1092"/>
      <c r="H27" s="1092"/>
      <c r="I27" s="1092"/>
      <c r="J27" s="1092"/>
      <c r="K27" s="1092"/>
      <c r="L27" s="1092"/>
      <c r="M27" s="1092"/>
      <c r="N27" s="1092"/>
      <c r="O27" s="1092"/>
      <c r="P27" s="1093"/>
      <c r="Q27" s="1097"/>
      <c r="R27" s="1098"/>
      <c r="S27" s="1098"/>
      <c r="T27" s="1098"/>
      <c r="U27" s="1099"/>
      <c r="V27" s="1097"/>
      <c r="W27" s="1098"/>
      <c r="X27" s="1098"/>
      <c r="Y27" s="1098"/>
      <c r="Z27" s="1099"/>
      <c r="AA27" s="1097"/>
      <c r="AB27" s="1098"/>
      <c r="AC27" s="1098"/>
      <c r="AD27" s="1098"/>
      <c r="AE27" s="1098"/>
      <c r="AF27" s="1154"/>
      <c r="AG27" s="1104"/>
      <c r="AH27" s="1104"/>
      <c r="AI27" s="1104"/>
      <c r="AJ27" s="1155"/>
      <c r="AK27" s="1098"/>
      <c r="AL27" s="1098"/>
      <c r="AM27" s="1098"/>
      <c r="AN27" s="1098"/>
      <c r="AO27" s="1099"/>
      <c r="AP27" s="1097"/>
      <c r="AQ27" s="1098"/>
      <c r="AR27" s="1098"/>
      <c r="AS27" s="1098"/>
      <c r="AT27" s="1099"/>
      <c r="AU27" s="1097"/>
      <c r="AV27" s="1098"/>
      <c r="AW27" s="1098"/>
      <c r="AX27" s="1098"/>
      <c r="AY27" s="1099"/>
      <c r="AZ27" s="1097"/>
      <c r="BA27" s="1098"/>
      <c r="BB27" s="1098"/>
      <c r="BC27" s="1098"/>
      <c r="BD27" s="1099"/>
      <c r="BE27" s="1097"/>
      <c r="BF27" s="1098"/>
      <c r="BG27" s="1098"/>
      <c r="BH27" s="1098"/>
      <c r="BI27" s="1111"/>
      <c r="BJ27" s="253"/>
      <c r="BK27" s="253"/>
      <c r="BL27" s="253"/>
      <c r="BM27" s="253"/>
      <c r="BN27" s="253"/>
      <c r="BO27" s="266"/>
      <c r="BP27" s="266"/>
      <c r="BQ27" s="263">
        <v>21</v>
      </c>
      <c r="BR27" s="264"/>
      <c r="BS27" s="1107"/>
      <c r="BT27" s="1108"/>
      <c r="BU27" s="1108"/>
      <c r="BV27" s="1108"/>
      <c r="BW27" s="1108"/>
      <c r="BX27" s="1108"/>
      <c r="BY27" s="1108"/>
      <c r="BZ27" s="1108"/>
      <c r="CA27" s="1108"/>
      <c r="CB27" s="1108"/>
      <c r="CC27" s="1108"/>
      <c r="CD27" s="1108"/>
      <c r="CE27" s="1108"/>
      <c r="CF27" s="1108"/>
      <c r="CG27" s="1109"/>
      <c r="CH27" s="1082"/>
      <c r="CI27" s="1083"/>
      <c r="CJ27" s="1083"/>
      <c r="CK27" s="1083"/>
      <c r="CL27" s="1084"/>
      <c r="CM27" s="1082"/>
      <c r="CN27" s="1083"/>
      <c r="CO27" s="1083"/>
      <c r="CP27" s="1083"/>
      <c r="CQ27" s="1084"/>
      <c r="CR27" s="1082"/>
      <c r="CS27" s="1083"/>
      <c r="CT27" s="1083"/>
      <c r="CU27" s="1083"/>
      <c r="CV27" s="1084"/>
      <c r="CW27" s="1082"/>
      <c r="CX27" s="1083"/>
      <c r="CY27" s="1083"/>
      <c r="CZ27" s="1083"/>
      <c r="DA27" s="1084"/>
      <c r="DB27" s="1082"/>
      <c r="DC27" s="1083"/>
      <c r="DD27" s="1083"/>
      <c r="DE27" s="1083"/>
      <c r="DF27" s="1084"/>
      <c r="DG27" s="1082"/>
      <c r="DH27" s="1083"/>
      <c r="DI27" s="1083"/>
      <c r="DJ27" s="1083"/>
      <c r="DK27" s="1084"/>
      <c r="DL27" s="1082"/>
      <c r="DM27" s="1083"/>
      <c r="DN27" s="1083"/>
      <c r="DO27" s="1083"/>
      <c r="DP27" s="1084"/>
      <c r="DQ27" s="1082"/>
      <c r="DR27" s="1083"/>
      <c r="DS27" s="1083"/>
      <c r="DT27" s="1083"/>
      <c r="DU27" s="1084"/>
      <c r="DV27" s="1085"/>
      <c r="DW27" s="1086"/>
      <c r="DX27" s="1086"/>
      <c r="DY27" s="1086"/>
      <c r="DZ27" s="1087"/>
      <c r="EA27" s="247"/>
    </row>
    <row r="28" spans="1:131" s="248" customFormat="1" ht="26.25" customHeight="1" thickTop="1" x14ac:dyDescent="0.15">
      <c r="A28" s="267">
        <v>1</v>
      </c>
      <c r="B28" s="1143" t="s">
        <v>398</v>
      </c>
      <c r="C28" s="1144"/>
      <c r="D28" s="1144"/>
      <c r="E28" s="1144"/>
      <c r="F28" s="1144"/>
      <c r="G28" s="1144"/>
      <c r="H28" s="1144"/>
      <c r="I28" s="1144"/>
      <c r="J28" s="1144"/>
      <c r="K28" s="1144"/>
      <c r="L28" s="1144"/>
      <c r="M28" s="1144"/>
      <c r="N28" s="1144"/>
      <c r="O28" s="1144"/>
      <c r="P28" s="1145"/>
      <c r="Q28" s="1146">
        <v>9962</v>
      </c>
      <c r="R28" s="1147"/>
      <c r="S28" s="1147"/>
      <c r="T28" s="1147"/>
      <c r="U28" s="1147"/>
      <c r="V28" s="1147">
        <v>9380</v>
      </c>
      <c r="W28" s="1147"/>
      <c r="X28" s="1147"/>
      <c r="Y28" s="1147"/>
      <c r="Z28" s="1147"/>
      <c r="AA28" s="1147">
        <v>582</v>
      </c>
      <c r="AB28" s="1147"/>
      <c r="AC28" s="1147"/>
      <c r="AD28" s="1147"/>
      <c r="AE28" s="1148"/>
      <c r="AF28" s="1149">
        <v>582</v>
      </c>
      <c r="AG28" s="1147"/>
      <c r="AH28" s="1147"/>
      <c r="AI28" s="1147"/>
      <c r="AJ28" s="1150"/>
      <c r="AK28" s="1151">
        <v>835</v>
      </c>
      <c r="AL28" s="1139"/>
      <c r="AM28" s="1139"/>
      <c r="AN28" s="1139"/>
      <c r="AO28" s="1139"/>
      <c r="AP28" s="1139" t="s">
        <v>572</v>
      </c>
      <c r="AQ28" s="1139"/>
      <c r="AR28" s="1139"/>
      <c r="AS28" s="1139"/>
      <c r="AT28" s="1139"/>
      <c r="AU28" s="1139" t="s">
        <v>572</v>
      </c>
      <c r="AV28" s="1139"/>
      <c r="AW28" s="1139"/>
      <c r="AX28" s="1139"/>
      <c r="AY28" s="1139"/>
      <c r="AZ28" s="1140" t="s">
        <v>572</v>
      </c>
      <c r="BA28" s="1140"/>
      <c r="BB28" s="1140"/>
      <c r="BC28" s="1140"/>
      <c r="BD28" s="1140"/>
      <c r="BE28" s="1141"/>
      <c r="BF28" s="1141"/>
      <c r="BG28" s="1141"/>
      <c r="BH28" s="1141"/>
      <c r="BI28" s="1142"/>
      <c r="BJ28" s="253"/>
      <c r="BK28" s="253"/>
      <c r="BL28" s="253"/>
      <c r="BM28" s="253"/>
      <c r="BN28" s="253"/>
      <c r="BO28" s="266"/>
      <c r="BP28" s="266"/>
      <c r="BQ28" s="263">
        <v>22</v>
      </c>
      <c r="BR28" s="264"/>
      <c r="BS28" s="1107"/>
      <c r="BT28" s="1108"/>
      <c r="BU28" s="1108"/>
      <c r="BV28" s="1108"/>
      <c r="BW28" s="1108"/>
      <c r="BX28" s="1108"/>
      <c r="BY28" s="1108"/>
      <c r="BZ28" s="1108"/>
      <c r="CA28" s="1108"/>
      <c r="CB28" s="1108"/>
      <c r="CC28" s="1108"/>
      <c r="CD28" s="1108"/>
      <c r="CE28" s="1108"/>
      <c r="CF28" s="1108"/>
      <c r="CG28" s="1109"/>
      <c r="CH28" s="1082"/>
      <c r="CI28" s="1083"/>
      <c r="CJ28" s="1083"/>
      <c r="CK28" s="1083"/>
      <c r="CL28" s="1084"/>
      <c r="CM28" s="1082"/>
      <c r="CN28" s="1083"/>
      <c r="CO28" s="1083"/>
      <c r="CP28" s="1083"/>
      <c r="CQ28" s="1084"/>
      <c r="CR28" s="1082"/>
      <c r="CS28" s="1083"/>
      <c r="CT28" s="1083"/>
      <c r="CU28" s="1083"/>
      <c r="CV28" s="1084"/>
      <c r="CW28" s="1082"/>
      <c r="CX28" s="1083"/>
      <c r="CY28" s="1083"/>
      <c r="CZ28" s="1083"/>
      <c r="DA28" s="1084"/>
      <c r="DB28" s="1082"/>
      <c r="DC28" s="1083"/>
      <c r="DD28" s="1083"/>
      <c r="DE28" s="1083"/>
      <c r="DF28" s="1084"/>
      <c r="DG28" s="1082"/>
      <c r="DH28" s="1083"/>
      <c r="DI28" s="1083"/>
      <c r="DJ28" s="1083"/>
      <c r="DK28" s="1084"/>
      <c r="DL28" s="1082"/>
      <c r="DM28" s="1083"/>
      <c r="DN28" s="1083"/>
      <c r="DO28" s="1083"/>
      <c r="DP28" s="1084"/>
      <c r="DQ28" s="1082"/>
      <c r="DR28" s="1083"/>
      <c r="DS28" s="1083"/>
      <c r="DT28" s="1083"/>
      <c r="DU28" s="1084"/>
      <c r="DV28" s="1085"/>
      <c r="DW28" s="1086"/>
      <c r="DX28" s="1086"/>
      <c r="DY28" s="1086"/>
      <c r="DZ28" s="1087"/>
      <c r="EA28" s="247"/>
    </row>
    <row r="29" spans="1:131" s="248" customFormat="1" ht="26.25" customHeight="1" x14ac:dyDescent="0.15">
      <c r="A29" s="267">
        <v>2</v>
      </c>
      <c r="B29" s="1130" t="s">
        <v>399</v>
      </c>
      <c r="C29" s="1131"/>
      <c r="D29" s="1131"/>
      <c r="E29" s="1131"/>
      <c r="F29" s="1131"/>
      <c r="G29" s="1131"/>
      <c r="H29" s="1131"/>
      <c r="I29" s="1131"/>
      <c r="J29" s="1131"/>
      <c r="K29" s="1131"/>
      <c r="L29" s="1131"/>
      <c r="M29" s="1131"/>
      <c r="N29" s="1131"/>
      <c r="O29" s="1131"/>
      <c r="P29" s="1132"/>
      <c r="Q29" s="1136">
        <v>1021</v>
      </c>
      <c r="R29" s="1137"/>
      <c r="S29" s="1137"/>
      <c r="T29" s="1137"/>
      <c r="U29" s="1137"/>
      <c r="V29" s="1137">
        <v>1020</v>
      </c>
      <c r="W29" s="1137"/>
      <c r="X29" s="1137"/>
      <c r="Y29" s="1137"/>
      <c r="Z29" s="1137"/>
      <c r="AA29" s="1137">
        <v>1</v>
      </c>
      <c r="AB29" s="1137"/>
      <c r="AC29" s="1137"/>
      <c r="AD29" s="1137"/>
      <c r="AE29" s="1138"/>
      <c r="AF29" s="1112">
        <v>1</v>
      </c>
      <c r="AG29" s="1113"/>
      <c r="AH29" s="1113"/>
      <c r="AI29" s="1113"/>
      <c r="AJ29" s="1114"/>
      <c r="AK29" s="1073">
        <v>327</v>
      </c>
      <c r="AL29" s="1064"/>
      <c r="AM29" s="1064"/>
      <c r="AN29" s="1064"/>
      <c r="AO29" s="1064"/>
      <c r="AP29" s="1064" t="s">
        <v>572</v>
      </c>
      <c r="AQ29" s="1064"/>
      <c r="AR29" s="1064"/>
      <c r="AS29" s="1064"/>
      <c r="AT29" s="1064"/>
      <c r="AU29" s="1074" t="s">
        <v>572</v>
      </c>
      <c r="AV29" s="1072"/>
      <c r="AW29" s="1072"/>
      <c r="AX29" s="1072"/>
      <c r="AY29" s="1073"/>
      <c r="AZ29" s="1135" t="s">
        <v>572</v>
      </c>
      <c r="BA29" s="1135"/>
      <c r="BB29" s="1135"/>
      <c r="BC29" s="1135"/>
      <c r="BD29" s="1135"/>
      <c r="BE29" s="1125"/>
      <c r="BF29" s="1125"/>
      <c r="BG29" s="1125"/>
      <c r="BH29" s="1125"/>
      <c r="BI29" s="1126"/>
      <c r="BJ29" s="253"/>
      <c r="BK29" s="253"/>
      <c r="BL29" s="253"/>
      <c r="BM29" s="253"/>
      <c r="BN29" s="253"/>
      <c r="BO29" s="266"/>
      <c r="BP29" s="266"/>
      <c r="BQ29" s="263">
        <v>23</v>
      </c>
      <c r="BR29" s="264"/>
      <c r="BS29" s="1107"/>
      <c r="BT29" s="1108"/>
      <c r="BU29" s="1108"/>
      <c r="BV29" s="1108"/>
      <c r="BW29" s="1108"/>
      <c r="BX29" s="1108"/>
      <c r="BY29" s="1108"/>
      <c r="BZ29" s="1108"/>
      <c r="CA29" s="1108"/>
      <c r="CB29" s="1108"/>
      <c r="CC29" s="1108"/>
      <c r="CD29" s="1108"/>
      <c r="CE29" s="1108"/>
      <c r="CF29" s="1108"/>
      <c r="CG29" s="1109"/>
      <c r="CH29" s="1082"/>
      <c r="CI29" s="1083"/>
      <c r="CJ29" s="1083"/>
      <c r="CK29" s="1083"/>
      <c r="CL29" s="1084"/>
      <c r="CM29" s="1082"/>
      <c r="CN29" s="1083"/>
      <c r="CO29" s="1083"/>
      <c r="CP29" s="1083"/>
      <c r="CQ29" s="1084"/>
      <c r="CR29" s="1082"/>
      <c r="CS29" s="1083"/>
      <c r="CT29" s="1083"/>
      <c r="CU29" s="1083"/>
      <c r="CV29" s="1084"/>
      <c r="CW29" s="1082"/>
      <c r="CX29" s="1083"/>
      <c r="CY29" s="1083"/>
      <c r="CZ29" s="1083"/>
      <c r="DA29" s="1084"/>
      <c r="DB29" s="1082"/>
      <c r="DC29" s="1083"/>
      <c r="DD29" s="1083"/>
      <c r="DE29" s="1083"/>
      <c r="DF29" s="1084"/>
      <c r="DG29" s="1082"/>
      <c r="DH29" s="1083"/>
      <c r="DI29" s="1083"/>
      <c r="DJ29" s="1083"/>
      <c r="DK29" s="1084"/>
      <c r="DL29" s="1082"/>
      <c r="DM29" s="1083"/>
      <c r="DN29" s="1083"/>
      <c r="DO29" s="1083"/>
      <c r="DP29" s="1084"/>
      <c r="DQ29" s="1082"/>
      <c r="DR29" s="1083"/>
      <c r="DS29" s="1083"/>
      <c r="DT29" s="1083"/>
      <c r="DU29" s="1084"/>
      <c r="DV29" s="1085"/>
      <c r="DW29" s="1086"/>
      <c r="DX29" s="1086"/>
      <c r="DY29" s="1086"/>
      <c r="DZ29" s="1087"/>
      <c r="EA29" s="247"/>
    </row>
    <row r="30" spans="1:131" s="248" customFormat="1" ht="26.25" customHeight="1" x14ac:dyDescent="0.15">
      <c r="A30" s="267">
        <v>3</v>
      </c>
      <c r="B30" s="1130" t="s">
        <v>400</v>
      </c>
      <c r="C30" s="1131"/>
      <c r="D30" s="1131"/>
      <c r="E30" s="1131"/>
      <c r="F30" s="1131"/>
      <c r="G30" s="1131"/>
      <c r="H30" s="1131"/>
      <c r="I30" s="1131"/>
      <c r="J30" s="1131"/>
      <c r="K30" s="1131"/>
      <c r="L30" s="1131"/>
      <c r="M30" s="1131"/>
      <c r="N30" s="1131"/>
      <c r="O30" s="1131"/>
      <c r="P30" s="1132"/>
      <c r="Q30" s="1136">
        <v>12206</v>
      </c>
      <c r="R30" s="1137"/>
      <c r="S30" s="1137"/>
      <c r="T30" s="1137"/>
      <c r="U30" s="1137"/>
      <c r="V30" s="1137">
        <v>12067</v>
      </c>
      <c r="W30" s="1137"/>
      <c r="X30" s="1137"/>
      <c r="Y30" s="1137"/>
      <c r="Z30" s="1137"/>
      <c r="AA30" s="1137">
        <v>139</v>
      </c>
      <c r="AB30" s="1137"/>
      <c r="AC30" s="1137"/>
      <c r="AD30" s="1137"/>
      <c r="AE30" s="1138"/>
      <c r="AF30" s="1112">
        <v>139</v>
      </c>
      <c r="AG30" s="1113"/>
      <c r="AH30" s="1113"/>
      <c r="AI30" s="1113"/>
      <c r="AJ30" s="1114"/>
      <c r="AK30" s="1073">
        <v>1767</v>
      </c>
      <c r="AL30" s="1064"/>
      <c r="AM30" s="1064"/>
      <c r="AN30" s="1064"/>
      <c r="AO30" s="1064"/>
      <c r="AP30" s="1064" t="s">
        <v>572</v>
      </c>
      <c r="AQ30" s="1064"/>
      <c r="AR30" s="1064"/>
      <c r="AS30" s="1064"/>
      <c r="AT30" s="1064"/>
      <c r="AU30" s="1074" t="s">
        <v>572</v>
      </c>
      <c r="AV30" s="1072"/>
      <c r="AW30" s="1072"/>
      <c r="AX30" s="1072"/>
      <c r="AY30" s="1073"/>
      <c r="AZ30" s="1135" t="s">
        <v>572</v>
      </c>
      <c r="BA30" s="1135"/>
      <c r="BB30" s="1135"/>
      <c r="BC30" s="1135"/>
      <c r="BD30" s="1135"/>
      <c r="BE30" s="1125"/>
      <c r="BF30" s="1125"/>
      <c r="BG30" s="1125"/>
      <c r="BH30" s="1125"/>
      <c r="BI30" s="1126"/>
      <c r="BJ30" s="253"/>
      <c r="BK30" s="253"/>
      <c r="BL30" s="253"/>
      <c r="BM30" s="253"/>
      <c r="BN30" s="253"/>
      <c r="BO30" s="266"/>
      <c r="BP30" s="266"/>
      <c r="BQ30" s="263">
        <v>24</v>
      </c>
      <c r="BR30" s="264"/>
      <c r="BS30" s="1107"/>
      <c r="BT30" s="1108"/>
      <c r="BU30" s="1108"/>
      <c r="BV30" s="1108"/>
      <c r="BW30" s="1108"/>
      <c r="BX30" s="1108"/>
      <c r="BY30" s="1108"/>
      <c r="BZ30" s="1108"/>
      <c r="CA30" s="1108"/>
      <c r="CB30" s="1108"/>
      <c r="CC30" s="1108"/>
      <c r="CD30" s="1108"/>
      <c r="CE30" s="1108"/>
      <c r="CF30" s="1108"/>
      <c r="CG30" s="1109"/>
      <c r="CH30" s="1082"/>
      <c r="CI30" s="1083"/>
      <c r="CJ30" s="1083"/>
      <c r="CK30" s="1083"/>
      <c r="CL30" s="1084"/>
      <c r="CM30" s="1082"/>
      <c r="CN30" s="1083"/>
      <c r="CO30" s="1083"/>
      <c r="CP30" s="1083"/>
      <c r="CQ30" s="1084"/>
      <c r="CR30" s="1082"/>
      <c r="CS30" s="1083"/>
      <c r="CT30" s="1083"/>
      <c r="CU30" s="1083"/>
      <c r="CV30" s="1084"/>
      <c r="CW30" s="1082"/>
      <c r="CX30" s="1083"/>
      <c r="CY30" s="1083"/>
      <c r="CZ30" s="1083"/>
      <c r="DA30" s="1084"/>
      <c r="DB30" s="1082"/>
      <c r="DC30" s="1083"/>
      <c r="DD30" s="1083"/>
      <c r="DE30" s="1083"/>
      <c r="DF30" s="1084"/>
      <c r="DG30" s="1082"/>
      <c r="DH30" s="1083"/>
      <c r="DI30" s="1083"/>
      <c r="DJ30" s="1083"/>
      <c r="DK30" s="1084"/>
      <c r="DL30" s="1082"/>
      <c r="DM30" s="1083"/>
      <c r="DN30" s="1083"/>
      <c r="DO30" s="1083"/>
      <c r="DP30" s="1084"/>
      <c r="DQ30" s="1082"/>
      <c r="DR30" s="1083"/>
      <c r="DS30" s="1083"/>
      <c r="DT30" s="1083"/>
      <c r="DU30" s="1084"/>
      <c r="DV30" s="1085"/>
      <c r="DW30" s="1086"/>
      <c r="DX30" s="1086"/>
      <c r="DY30" s="1086"/>
      <c r="DZ30" s="1087"/>
      <c r="EA30" s="247"/>
    </row>
    <row r="31" spans="1:131" s="248" customFormat="1" ht="26.25" customHeight="1" x14ac:dyDescent="0.15">
      <c r="A31" s="267">
        <v>4</v>
      </c>
      <c r="B31" s="1130" t="s">
        <v>401</v>
      </c>
      <c r="C31" s="1131"/>
      <c r="D31" s="1131"/>
      <c r="E31" s="1131"/>
      <c r="F31" s="1131"/>
      <c r="G31" s="1131"/>
      <c r="H31" s="1131"/>
      <c r="I31" s="1131"/>
      <c r="J31" s="1131"/>
      <c r="K31" s="1131"/>
      <c r="L31" s="1131"/>
      <c r="M31" s="1131"/>
      <c r="N31" s="1131"/>
      <c r="O31" s="1131"/>
      <c r="P31" s="1132"/>
      <c r="Q31" s="1136">
        <v>1186</v>
      </c>
      <c r="R31" s="1137"/>
      <c r="S31" s="1137"/>
      <c r="T31" s="1137"/>
      <c r="U31" s="1137"/>
      <c r="V31" s="1137">
        <v>1129</v>
      </c>
      <c r="W31" s="1137"/>
      <c r="X31" s="1137"/>
      <c r="Y31" s="1137"/>
      <c r="Z31" s="1137"/>
      <c r="AA31" s="1137">
        <v>57</v>
      </c>
      <c r="AB31" s="1137"/>
      <c r="AC31" s="1137"/>
      <c r="AD31" s="1137"/>
      <c r="AE31" s="1138"/>
      <c r="AF31" s="1112">
        <v>57</v>
      </c>
      <c r="AG31" s="1113"/>
      <c r="AH31" s="1113"/>
      <c r="AI31" s="1113"/>
      <c r="AJ31" s="1114"/>
      <c r="AK31" s="1073">
        <v>90</v>
      </c>
      <c r="AL31" s="1064"/>
      <c r="AM31" s="1064"/>
      <c r="AN31" s="1064"/>
      <c r="AO31" s="1064"/>
      <c r="AP31" s="1064">
        <v>566</v>
      </c>
      <c r="AQ31" s="1064"/>
      <c r="AR31" s="1064"/>
      <c r="AS31" s="1064"/>
      <c r="AT31" s="1064"/>
      <c r="AU31" s="1064">
        <v>53</v>
      </c>
      <c r="AV31" s="1064"/>
      <c r="AW31" s="1064"/>
      <c r="AX31" s="1064"/>
      <c r="AY31" s="1064"/>
      <c r="AZ31" s="1135" t="s">
        <v>572</v>
      </c>
      <c r="BA31" s="1135"/>
      <c r="BB31" s="1135"/>
      <c r="BC31" s="1135"/>
      <c r="BD31" s="1135"/>
      <c r="BE31" s="1125"/>
      <c r="BF31" s="1125"/>
      <c r="BG31" s="1125"/>
      <c r="BH31" s="1125"/>
      <c r="BI31" s="1126"/>
      <c r="BJ31" s="253"/>
      <c r="BK31" s="253"/>
      <c r="BL31" s="253"/>
      <c r="BM31" s="253"/>
      <c r="BN31" s="253"/>
      <c r="BO31" s="266"/>
      <c r="BP31" s="266"/>
      <c r="BQ31" s="263">
        <v>25</v>
      </c>
      <c r="BR31" s="264"/>
      <c r="BS31" s="1107"/>
      <c r="BT31" s="1108"/>
      <c r="BU31" s="1108"/>
      <c r="BV31" s="1108"/>
      <c r="BW31" s="1108"/>
      <c r="BX31" s="1108"/>
      <c r="BY31" s="1108"/>
      <c r="BZ31" s="1108"/>
      <c r="CA31" s="1108"/>
      <c r="CB31" s="1108"/>
      <c r="CC31" s="1108"/>
      <c r="CD31" s="1108"/>
      <c r="CE31" s="1108"/>
      <c r="CF31" s="1108"/>
      <c r="CG31" s="1109"/>
      <c r="CH31" s="1082"/>
      <c r="CI31" s="1083"/>
      <c r="CJ31" s="1083"/>
      <c r="CK31" s="1083"/>
      <c r="CL31" s="1084"/>
      <c r="CM31" s="1082"/>
      <c r="CN31" s="1083"/>
      <c r="CO31" s="1083"/>
      <c r="CP31" s="1083"/>
      <c r="CQ31" s="1084"/>
      <c r="CR31" s="1082"/>
      <c r="CS31" s="1083"/>
      <c r="CT31" s="1083"/>
      <c r="CU31" s="1083"/>
      <c r="CV31" s="1084"/>
      <c r="CW31" s="1082"/>
      <c r="CX31" s="1083"/>
      <c r="CY31" s="1083"/>
      <c r="CZ31" s="1083"/>
      <c r="DA31" s="1084"/>
      <c r="DB31" s="1082"/>
      <c r="DC31" s="1083"/>
      <c r="DD31" s="1083"/>
      <c r="DE31" s="1083"/>
      <c r="DF31" s="1084"/>
      <c r="DG31" s="1082"/>
      <c r="DH31" s="1083"/>
      <c r="DI31" s="1083"/>
      <c r="DJ31" s="1083"/>
      <c r="DK31" s="1084"/>
      <c r="DL31" s="1082"/>
      <c r="DM31" s="1083"/>
      <c r="DN31" s="1083"/>
      <c r="DO31" s="1083"/>
      <c r="DP31" s="1084"/>
      <c r="DQ31" s="1082"/>
      <c r="DR31" s="1083"/>
      <c r="DS31" s="1083"/>
      <c r="DT31" s="1083"/>
      <c r="DU31" s="1084"/>
      <c r="DV31" s="1085"/>
      <c r="DW31" s="1086"/>
      <c r="DX31" s="1086"/>
      <c r="DY31" s="1086"/>
      <c r="DZ31" s="1087"/>
      <c r="EA31" s="247"/>
    </row>
    <row r="32" spans="1:131" s="248" customFormat="1" ht="26.25" customHeight="1" x14ac:dyDescent="0.15">
      <c r="A32" s="267">
        <v>5</v>
      </c>
      <c r="B32" s="1130" t="s">
        <v>402</v>
      </c>
      <c r="C32" s="1131"/>
      <c r="D32" s="1131"/>
      <c r="E32" s="1131"/>
      <c r="F32" s="1131"/>
      <c r="G32" s="1131"/>
      <c r="H32" s="1131"/>
      <c r="I32" s="1131"/>
      <c r="J32" s="1131"/>
      <c r="K32" s="1131"/>
      <c r="L32" s="1131"/>
      <c r="M32" s="1131"/>
      <c r="N32" s="1131"/>
      <c r="O32" s="1131"/>
      <c r="P32" s="1132"/>
      <c r="Q32" s="1136">
        <v>7515</v>
      </c>
      <c r="R32" s="1137"/>
      <c r="S32" s="1137"/>
      <c r="T32" s="1137"/>
      <c r="U32" s="1137"/>
      <c r="V32" s="1137">
        <v>7582</v>
      </c>
      <c r="W32" s="1137"/>
      <c r="X32" s="1137"/>
      <c r="Y32" s="1137"/>
      <c r="Z32" s="1137"/>
      <c r="AA32" s="1137">
        <v>-67</v>
      </c>
      <c r="AB32" s="1137"/>
      <c r="AC32" s="1137"/>
      <c r="AD32" s="1137"/>
      <c r="AE32" s="1138"/>
      <c r="AF32" s="1112">
        <v>4641</v>
      </c>
      <c r="AG32" s="1113"/>
      <c r="AH32" s="1113"/>
      <c r="AI32" s="1113"/>
      <c r="AJ32" s="1114"/>
      <c r="AK32" s="1073">
        <v>766</v>
      </c>
      <c r="AL32" s="1064"/>
      <c r="AM32" s="1064"/>
      <c r="AN32" s="1064"/>
      <c r="AO32" s="1064"/>
      <c r="AP32" s="1064">
        <v>4404</v>
      </c>
      <c r="AQ32" s="1064"/>
      <c r="AR32" s="1064"/>
      <c r="AS32" s="1064"/>
      <c r="AT32" s="1064"/>
      <c r="AU32" s="1064">
        <v>2563</v>
      </c>
      <c r="AV32" s="1064"/>
      <c r="AW32" s="1064"/>
      <c r="AX32" s="1064"/>
      <c r="AY32" s="1064"/>
      <c r="AZ32" s="1135" t="s">
        <v>572</v>
      </c>
      <c r="BA32" s="1135"/>
      <c r="BB32" s="1135"/>
      <c r="BC32" s="1135"/>
      <c r="BD32" s="1135"/>
      <c r="BE32" s="1125" t="s">
        <v>403</v>
      </c>
      <c r="BF32" s="1125"/>
      <c r="BG32" s="1125"/>
      <c r="BH32" s="1125"/>
      <c r="BI32" s="1126"/>
      <c r="BJ32" s="253"/>
      <c r="BK32" s="253"/>
      <c r="BL32" s="253"/>
      <c r="BM32" s="253"/>
      <c r="BN32" s="253"/>
      <c r="BO32" s="266"/>
      <c r="BP32" s="266"/>
      <c r="BQ32" s="263">
        <v>26</v>
      </c>
      <c r="BR32" s="264"/>
      <c r="BS32" s="1107"/>
      <c r="BT32" s="1108"/>
      <c r="BU32" s="1108"/>
      <c r="BV32" s="1108"/>
      <c r="BW32" s="1108"/>
      <c r="BX32" s="1108"/>
      <c r="BY32" s="1108"/>
      <c r="BZ32" s="1108"/>
      <c r="CA32" s="1108"/>
      <c r="CB32" s="1108"/>
      <c r="CC32" s="1108"/>
      <c r="CD32" s="1108"/>
      <c r="CE32" s="1108"/>
      <c r="CF32" s="1108"/>
      <c r="CG32" s="1109"/>
      <c r="CH32" s="1082"/>
      <c r="CI32" s="1083"/>
      <c r="CJ32" s="1083"/>
      <c r="CK32" s="1083"/>
      <c r="CL32" s="1084"/>
      <c r="CM32" s="1082"/>
      <c r="CN32" s="1083"/>
      <c r="CO32" s="1083"/>
      <c r="CP32" s="1083"/>
      <c r="CQ32" s="1084"/>
      <c r="CR32" s="1082"/>
      <c r="CS32" s="1083"/>
      <c r="CT32" s="1083"/>
      <c r="CU32" s="1083"/>
      <c r="CV32" s="1084"/>
      <c r="CW32" s="1082"/>
      <c r="CX32" s="1083"/>
      <c r="CY32" s="1083"/>
      <c r="CZ32" s="1083"/>
      <c r="DA32" s="1084"/>
      <c r="DB32" s="1082"/>
      <c r="DC32" s="1083"/>
      <c r="DD32" s="1083"/>
      <c r="DE32" s="1083"/>
      <c r="DF32" s="1084"/>
      <c r="DG32" s="1082"/>
      <c r="DH32" s="1083"/>
      <c r="DI32" s="1083"/>
      <c r="DJ32" s="1083"/>
      <c r="DK32" s="1084"/>
      <c r="DL32" s="1082"/>
      <c r="DM32" s="1083"/>
      <c r="DN32" s="1083"/>
      <c r="DO32" s="1083"/>
      <c r="DP32" s="1084"/>
      <c r="DQ32" s="1082"/>
      <c r="DR32" s="1083"/>
      <c r="DS32" s="1083"/>
      <c r="DT32" s="1083"/>
      <c r="DU32" s="1084"/>
      <c r="DV32" s="1085"/>
      <c r="DW32" s="1086"/>
      <c r="DX32" s="1086"/>
      <c r="DY32" s="1086"/>
      <c r="DZ32" s="1087"/>
      <c r="EA32" s="247"/>
    </row>
    <row r="33" spans="1:131" s="248" customFormat="1" ht="26.25" customHeight="1" x14ac:dyDescent="0.15">
      <c r="A33" s="267">
        <v>6</v>
      </c>
      <c r="B33" s="1130" t="s">
        <v>404</v>
      </c>
      <c r="C33" s="1131"/>
      <c r="D33" s="1131"/>
      <c r="E33" s="1131"/>
      <c r="F33" s="1131"/>
      <c r="G33" s="1131"/>
      <c r="H33" s="1131"/>
      <c r="I33" s="1131"/>
      <c r="J33" s="1131"/>
      <c r="K33" s="1131"/>
      <c r="L33" s="1131"/>
      <c r="M33" s="1131"/>
      <c r="N33" s="1131"/>
      <c r="O33" s="1131"/>
      <c r="P33" s="1132"/>
      <c r="Q33" s="1136">
        <v>1930</v>
      </c>
      <c r="R33" s="1137"/>
      <c r="S33" s="1137"/>
      <c r="T33" s="1137"/>
      <c r="U33" s="1137"/>
      <c r="V33" s="1137">
        <v>1966</v>
      </c>
      <c r="W33" s="1137"/>
      <c r="X33" s="1137"/>
      <c r="Y33" s="1137"/>
      <c r="Z33" s="1137"/>
      <c r="AA33" s="1137">
        <v>-37</v>
      </c>
      <c r="AB33" s="1137"/>
      <c r="AC33" s="1137"/>
      <c r="AD33" s="1137"/>
      <c r="AE33" s="1138"/>
      <c r="AF33" s="1112">
        <v>1894</v>
      </c>
      <c r="AG33" s="1113"/>
      <c r="AH33" s="1113"/>
      <c r="AI33" s="1113"/>
      <c r="AJ33" s="1114"/>
      <c r="AK33" s="1073">
        <v>205</v>
      </c>
      <c r="AL33" s="1064"/>
      <c r="AM33" s="1064"/>
      <c r="AN33" s="1064"/>
      <c r="AO33" s="1064"/>
      <c r="AP33" s="1064">
        <v>11859</v>
      </c>
      <c r="AQ33" s="1064"/>
      <c r="AR33" s="1064"/>
      <c r="AS33" s="1064"/>
      <c r="AT33" s="1064"/>
      <c r="AU33" s="1064">
        <v>2047</v>
      </c>
      <c r="AV33" s="1064"/>
      <c r="AW33" s="1064"/>
      <c r="AX33" s="1064"/>
      <c r="AY33" s="1064"/>
      <c r="AZ33" s="1135" t="s">
        <v>572</v>
      </c>
      <c r="BA33" s="1135"/>
      <c r="BB33" s="1135"/>
      <c r="BC33" s="1135"/>
      <c r="BD33" s="1135"/>
      <c r="BE33" s="1125" t="s">
        <v>403</v>
      </c>
      <c r="BF33" s="1125"/>
      <c r="BG33" s="1125"/>
      <c r="BH33" s="1125"/>
      <c r="BI33" s="1126"/>
      <c r="BJ33" s="253"/>
      <c r="BK33" s="253"/>
      <c r="BL33" s="253"/>
      <c r="BM33" s="253"/>
      <c r="BN33" s="253"/>
      <c r="BO33" s="266"/>
      <c r="BP33" s="266"/>
      <c r="BQ33" s="263">
        <v>27</v>
      </c>
      <c r="BR33" s="264"/>
      <c r="BS33" s="1107"/>
      <c r="BT33" s="1108"/>
      <c r="BU33" s="1108"/>
      <c r="BV33" s="1108"/>
      <c r="BW33" s="1108"/>
      <c r="BX33" s="1108"/>
      <c r="BY33" s="1108"/>
      <c r="BZ33" s="1108"/>
      <c r="CA33" s="1108"/>
      <c r="CB33" s="1108"/>
      <c r="CC33" s="1108"/>
      <c r="CD33" s="1108"/>
      <c r="CE33" s="1108"/>
      <c r="CF33" s="1108"/>
      <c r="CG33" s="1109"/>
      <c r="CH33" s="1082"/>
      <c r="CI33" s="1083"/>
      <c r="CJ33" s="1083"/>
      <c r="CK33" s="1083"/>
      <c r="CL33" s="1084"/>
      <c r="CM33" s="1082"/>
      <c r="CN33" s="1083"/>
      <c r="CO33" s="1083"/>
      <c r="CP33" s="1083"/>
      <c r="CQ33" s="1084"/>
      <c r="CR33" s="1082"/>
      <c r="CS33" s="1083"/>
      <c r="CT33" s="1083"/>
      <c r="CU33" s="1083"/>
      <c r="CV33" s="1084"/>
      <c r="CW33" s="1082"/>
      <c r="CX33" s="1083"/>
      <c r="CY33" s="1083"/>
      <c r="CZ33" s="1083"/>
      <c r="DA33" s="1084"/>
      <c r="DB33" s="1082"/>
      <c r="DC33" s="1083"/>
      <c r="DD33" s="1083"/>
      <c r="DE33" s="1083"/>
      <c r="DF33" s="1084"/>
      <c r="DG33" s="1082"/>
      <c r="DH33" s="1083"/>
      <c r="DI33" s="1083"/>
      <c r="DJ33" s="1083"/>
      <c r="DK33" s="1084"/>
      <c r="DL33" s="1082"/>
      <c r="DM33" s="1083"/>
      <c r="DN33" s="1083"/>
      <c r="DO33" s="1083"/>
      <c r="DP33" s="1084"/>
      <c r="DQ33" s="1082"/>
      <c r="DR33" s="1083"/>
      <c r="DS33" s="1083"/>
      <c r="DT33" s="1083"/>
      <c r="DU33" s="1084"/>
      <c r="DV33" s="1085"/>
      <c r="DW33" s="1086"/>
      <c r="DX33" s="1086"/>
      <c r="DY33" s="1086"/>
      <c r="DZ33" s="1087"/>
      <c r="EA33" s="247"/>
    </row>
    <row r="34" spans="1:131" s="248" customFormat="1" ht="26.25" customHeight="1" x14ac:dyDescent="0.15">
      <c r="A34" s="267">
        <v>7</v>
      </c>
      <c r="B34" s="1130" t="s">
        <v>405</v>
      </c>
      <c r="C34" s="1131"/>
      <c r="D34" s="1131"/>
      <c r="E34" s="1131"/>
      <c r="F34" s="1131"/>
      <c r="G34" s="1131"/>
      <c r="H34" s="1131"/>
      <c r="I34" s="1131"/>
      <c r="J34" s="1131"/>
      <c r="K34" s="1131"/>
      <c r="L34" s="1131"/>
      <c r="M34" s="1131"/>
      <c r="N34" s="1131"/>
      <c r="O34" s="1131"/>
      <c r="P34" s="1132"/>
      <c r="Q34" s="1136">
        <v>2042</v>
      </c>
      <c r="R34" s="1137"/>
      <c r="S34" s="1137"/>
      <c r="T34" s="1137"/>
      <c r="U34" s="1137"/>
      <c r="V34" s="1137">
        <v>1961</v>
      </c>
      <c r="W34" s="1137"/>
      <c r="X34" s="1137"/>
      <c r="Y34" s="1137"/>
      <c r="Z34" s="1137"/>
      <c r="AA34" s="1137">
        <v>81</v>
      </c>
      <c r="AB34" s="1137"/>
      <c r="AC34" s="1137"/>
      <c r="AD34" s="1137"/>
      <c r="AE34" s="1138"/>
      <c r="AF34" s="1112">
        <v>1122</v>
      </c>
      <c r="AG34" s="1113"/>
      <c r="AH34" s="1113"/>
      <c r="AI34" s="1113"/>
      <c r="AJ34" s="1114"/>
      <c r="AK34" s="1073">
        <v>1418</v>
      </c>
      <c r="AL34" s="1064"/>
      <c r="AM34" s="1064"/>
      <c r="AN34" s="1064"/>
      <c r="AO34" s="1064"/>
      <c r="AP34" s="1064">
        <v>16471</v>
      </c>
      <c r="AQ34" s="1064"/>
      <c r="AR34" s="1064"/>
      <c r="AS34" s="1064"/>
      <c r="AT34" s="1064"/>
      <c r="AU34" s="1064">
        <v>8812</v>
      </c>
      <c r="AV34" s="1064"/>
      <c r="AW34" s="1064"/>
      <c r="AX34" s="1064"/>
      <c r="AY34" s="1064"/>
      <c r="AZ34" s="1135" t="s">
        <v>572</v>
      </c>
      <c r="BA34" s="1135"/>
      <c r="BB34" s="1135"/>
      <c r="BC34" s="1135"/>
      <c r="BD34" s="1135"/>
      <c r="BE34" s="1125" t="s">
        <v>403</v>
      </c>
      <c r="BF34" s="1125"/>
      <c r="BG34" s="1125"/>
      <c r="BH34" s="1125"/>
      <c r="BI34" s="1126"/>
      <c r="BJ34" s="253"/>
      <c r="BK34" s="253"/>
      <c r="BL34" s="253"/>
      <c r="BM34" s="253"/>
      <c r="BN34" s="253"/>
      <c r="BO34" s="266"/>
      <c r="BP34" s="266"/>
      <c r="BQ34" s="263">
        <v>28</v>
      </c>
      <c r="BR34" s="264"/>
      <c r="BS34" s="1107"/>
      <c r="BT34" s="1108"/>
      <c r="BU34" s="1108"/>
      <c r="BV34" s="1108"/>
      <c r="BW34" s="1108"/>
      <c r="BX34" s="1108"/>
      <c r="BY34" s="1108"/>
      <c r="BZ34" s="1108"/>
      <c r="CA34" s="1108"/>
      <c r="CB34" s="1108"/>
      <c r="CC34" s="1108"/>
      <c r="CD34" s="1108"/>
      <c r="CE34" s="1108"/>
      <c r="CF34" s="1108"/>
      <c r="CG34" s="1109"/>
      <c r="CH34" s="1082"/>
      <c r="CI34" s="1083"/>
      <c r="CJ34" s="1083"/>
      <c r="CK34" s="1083"/>
      <c r="CL34" s="1084"/>
      <c r="CM34" s="1082"/>
      <c r="CN34" s="1083"/>
      <c r="CO34" s="1083"/>
      <c r="CP34" s="1083"/>
      <c r="CQ34" s="1084"/>
      <c r="CR34" s="1082"/>
      <c r="CS34" s="1083"/>
      <c r="CT34" s="1083"/>
      <c r="CU34" s="1083"/>
      <c r="CV34" s="1084"/>
      <c r="CW34" s="1082"/>
      <c r="CX34" s="1083"/>
      <c r="CY34" s="1083"/>
      <c r="CZ34" s="1083"/>
      <c r="DA34" s="1084"/>
      <c r="DB34" s="1082"/>
      <c r="DC34" s="1083"/>
      <c r="DD34" s="1083"/>
      <c r="DE34" s="1083"/>
      <c r="DF34" s="1084"/>
      <c r="DG34" s="1082"/>
      <c r="DH34" s="1083"/>
      <c r="DI34" s="1083"/>
      <c r="DJ34" s="1083"/>
      <c r="DK34" s="1084"/>
      <c r="DL34" s="1082"/>
      <c r="DM34" s="1083"/>
      <c r="DN34" s="1083"/>
      <c r="DO34" s="1083"/>
      <c r="DP34" s="1084"/>
      <c r="DQ34" s="1082"/>
      <c r="DR34" s="1083"/>
      <c r="DS34" s="1083"/>
      <c r="DT34" s="1083"/>
      <c r="DU34" s="1084"/>
      <c r="DV34" s="1085"/>
      <c r="DW34" s="1086"/>
      <c r="DX34" s="1086"/>
      <c r="DY34" s="1086"/>
      <c r="DZ34" s="1087"/>
      <c r="EA34" s="247"/>
    </row>
    <row r="35" spans="1:131" s="248" customFormat="1" ht="26.25" customHeight="1" x14ac:dyDescent="0.15">
      <c r="A35" s="267">
        <v>8</v>
      </c>
      <c r="B35" s="1130" t="s">
        <v>406</v>
      </c>
      <c r="C35" s="1131"/>
      <c r="D35" s="1131"/>
      <c r="E35" s="1131"/>
      <c r="F35" s="1131"/>
      <c r="G35" s="1131"/>
      <c r="H35" s="1131"/>
      <c r="I35" s="1131"/>
      <c r="J35" s="1131"/>
      <c r="K35" s="1131"/>
      <c r="L35" s="1131"/>
      <c r="M35" s="1131"/>
      <c r="N35" s="1131"/>
      <c r="O35" s="1131"/>
      <c r="P35" s="1132"/>
      <c r="Q35" s="1136">
        <v>75</v>
      </c>
      <c r="R35" s="1137"/>
      <c r="S35" s="1137"/>
      <c r="T35" s="1137"/>
      <c r="U35" s="1137"/>
      <c r="V35" s="1137">
        <v>54</v>
      </c>
      <c r="W35" s="1137"/>
      <c r="X35" s="1137"/>
      <c r="Y35" s="1137"/>
      <c r="Z35" s="1137"/>
      <c r="AA35" s="1137">
        <v>21</v>
      </c>
      <c r="AB35" s="1137"/>
      <c r="AC35" s="1137"/>
      <c r="AD35" s="1137"/>
      <c r="AE35" s="1138"/>
      <c r="AF35" s="1112">
        <v>21</v>
      </c>
      <c r="AG35" s="1113"/>
      <c r="AH35" s="1113"/>
      <c r="AI35" s="1113"/>
      <c r="AJ35" s="1114"/>
      <c r="AK35" s="1073">
        <v>13</v>
      </c>
      <c r="AL35" s="1064"/>
      <c r="AM35" s="1064"/>
      <c r="AN35" s="1064"/>
      <c r="AO35" s="1064"/>
      <c r="AP35" s="1064">
        <v>167</v>
      </c>
      <c r="AQ35" s="1064"/>
      <c r="AR35" s="1064"/>
      <c r="AS35" s="1064"/>
      <c r="AT35" s="1064"/>
      <c r="AU35" s="1064">
        <v>119</v>
      </c>
      <c r="AV35" s="1064"/>
      <c r="AW35" s="1064"/>
      <c r="AX35" s="1064"/>
      <c r="AY35" s="1064"/>
      <c r="AZ35" s="1135" t="s">
        <v>572</v>
      </c>
      <c r="BA35" s="1135"/>
      <c r="BB35" s="1135"/>
      <c r="BC35" s="1135"/>
      <c r="BD35" s="1135"/>
      <c r="BE35" s="1125" t="s">
        <v>407</v>
      </c>
      <c r="BF35" s="1125"/>
      <c r="BG35" s="1125"/>
      <c r="BH35" s="1125"/>
      <c r="BI35" s="1126"/>
      <c r="BJ35" s="253"/>
      <c r="BK35" s="253"/>
      <c r="BL35" s="253"/>
      <c r="BM35" s="253"/>
      <c r="BN35" s="253"/>
      <c r="BO35" s="266"/>
      <c r="BP35" s="266"/>
      <c r="BQ35" s="263">
        <v>29</v>
      </c>
      <c r="BR35" s="264"/>
      <c r="BS35" s="1107"/>
      <c r="BT35" s="1108"/>
      <c r="BU35" s="1108"/>
      <c r="BV35" s="1108"/>
      <c r="BW35" s="1108"/>
      <c r="BX35" s="1108"/>
      <c r="BY35" s="1108"/>
      <c r="BZ35" s="1108"/>
      <c r="CA35" s="1108"/>
      <c r="CB35" s="1108"/>
      <c r="CC35" s="1108"/>
      <c r="CD35" s="1108"/>
      <c r="CE35" s="1108"/>
      <c r="CF35" s="1108"/>
      <c r="CG35" s="1109"/>
      <c r="CH35" s="1082"/>
      <c r="CI35" s="1083"/>
      <c r="CJ35" s="1083"/>
      <c r="CK35" s="1083"/>
      <c r="CL35" s="1084"/>
      <c r="CM35" s="1082"/>
      <c r="CN35" s="1083"/>
      <c r="CO35" s="1083"/>
      <c r="CP35" s="1083"/>
      <c r="CQ35" s="1084"/>
      <c r="CR35" s="1082"/>
      <c r="CS35" s="1083"/>
      <c r="CT35" s="1083"/>
      <c r="CU35" s="1083"/>
      <c r="CV35" s="1084"/>
      <c r="CW35" s="1082"/>
      <c r="CX35" s="1083"/>
      <c r="CY35" s="1083"/>
      <c r="CZ35" s="1083"/>
      <c r="DA35" s="1084"/>
      <c r="DB35" s="1082"/>
      <c r="DC35" s="1083"/>
      <c r="DD35" s="1083"/>
      <c r="DE35" s="1083"/>
      <c r="DF35" s="1084"/>
      <c r="DG35" s="1082"/>
      <c r="DH35" s="1083"/>
      <c r="DI35" s="1083"/>
      <c r="DJ35" s="1083"/>
      <c r="DK35" s="1084"/>
      <c r="DL35" s="1082"/>
      <c r="DM35" s="1083"/>
      <c r="DN35" s="1083"/>
      <c r="DO35" s="1083"/>
      <c r="DP35" s="1084"/>
      <c r="DQ35" s="1082"/>
      <c r="DR35" s="1083"/>
      <c r="DS35" s="1083"/>
      <c r="DT35" s="1083"/>
      <c r="DU35" s="1084"/>
      <c r="DV35" s="1085"/>
      <c r="DW35" s="1086"/>
      <c r="DX35" s="1086"/>
      <c r="DY35" s="1086"/>
      <c r="DZ35" s="1087"/>
      <c r="EA35" s="247"/>
    </row>
    <row r="36" spans="1:131" s="248" customFormat="1" ht="26.25" customHeight="1" x14ac:dyDescent="0.15">
      <c r="A36" s="267">
        <v>9</v>
      </c>
      <c r="B36" s="1130" t="s">
        <v>408</v>
      </c>
      <c r="C36" s="1131"/>
      <c r="D36" s="1131"/>
      <c r="E36" s="1131"/>
      <c r="F36" s="1131"/>
      <c r="G36" s="1131"/>
      <c r="H36" s="1131"/>
      <c r="I36" s="1131"/>
      <c r="J36" s="1131"/>
      <c r="K36" s="1131"/>
      <c r="L36" s="1131"/>
      <c r="M36" s="1131"/>
      <c r="N36" s="1131"/>
      <c r="O36" s="1131"/>
      <c r="P36" s="1132"/>
      <c r="Q36" s="1136">
        <v>452</v>
      </c>
      <c r="R36" s="1137"/>
      <c r="S36" s="1137"/>
      <c r="T36" s="1137"/>
      <c r="U36" s="1137"/>
      <c r="V36" s="1137">
        <v>424</v>
      </c>
      <c r="W36" s="1137"/>
      <c r="X36" s="1137"/>
      <c r="Y36" s="1137"/>
      <c r="Z36" s="1137"/>
      <c r="AA36" s="1137">
        <v>28</v>
      </c>
      <c r="AB36" s="1137"/>
      <c r="AC36" s="1137"/>
      <c r="AD36" s="1137"/>
      <c r="AE36" s="1138"/>
      <c r="AF36" s="1112">
        <v>28</v>
      </c>
      <c r="AG36" s="1113"/>
      <c r="AH36" s="1113"/>
      <c r="AI36" s="1113"/>
      <c r="AJ36" s="1114"/>
      <c r="AK36" s="1073">
        <v>199</v>
      </c>
      <c r="AL36" s="1064"/>
      <c r="AM36" s="1064"/>
      <c r="AN36" s="1064"/>
      <c r="AO36" s="1064"/>
      <c r="AP36" s="1064" t="s">
        <v>572</v>
      </c>
      <c r="AQ36" s="1064"/>
      <c r="AR36" s="1064"/>
      <c r="AS36" s="1064"/>
      <c r="AT36" s="1064"/>
      <c r="AU36" s="1064" t="s">
        <v>572</v>
      </c>
      <c r="AV36" s="1064"/>
      <c r="AW36" s="1064"/>
      <c r="AX36" s="1064"/>
      <c r="AY36" s="1064"/>
      <c r="AZ36" s="1135" t="s">
        <v>572</v>
      </c>
      <c r="BA36" s="1135"/>
      <c r="BB36" s="1135"/>
      <c r="BC36" s="1135"/>
      <c r="BD36" s="1135"/>
      <c r="BE36" s="1125" t="s">
        <v>407</v>
      </c>
      <c r="BF36" s="1125"/>
      <c r="BG36" s="1125"/>
      <c r="BH36" s="1125"/>
      <c r="BI36" s="1126"/>
      <c r="BJ36" s="253"/>
      <c r="BK36" s="253"/>
      <c r="BL36" s="253"/>
      <c r="BM36" s="253"/>
      <c r="BN36" s="253"/>
      <c r="BO36" s="266"/>
      <c r="BP36" s="266"/>
      <c r="BQ36" s="263">
        <v>30</v>
      </c>
      <c r="BR36" s="264"/>
      <c r="BS36" s="1107"/>
      <c r="BT36" s="1108"/>
      <c r="BU36" s="1108"/>
      <c r="BV36" s="1108"/>
      <c r="BW36" s="1108"/>
      <c r="BX36" s="1108"/>
      <c r="BY36" s="1108"/>
      <c r="BZ36" s="1108"/>
      <c r="CA36" s="1108"/>
      <c r="CB36" s="1108"/>
      <c r="CC36" s="1108"/>
      <c r="CD36" s="1108"/>
      <c r="CE36" s="1108"/>
      <c r="CF36" s="1108"/>
      <c r="CG36" s="1109"/>
      <c r="CH36" s="1082"/>
      <c r="CI36" s="1083"/>
      <c r="CJ36" s="1083"/>
      <c r="CK36" s="1083"/>
      <c r="CL36" s="1084"/>
      <c r="CM36" s="1082"/>
      <c r="CN36" s="1083"/>
      <c r="CO36" s="1083"/>
      <c r="CP36" s="1083"/>
      <c r="CQ36" s="1084"/>
      <c r="CR36" s="1082"/>
      <c r="CS36" s="1083"/>
      <c r="CT36" s="1083"/>
      <c r="CU36" s="1083"/>
      <c r="CV36" s="1084"/>
      <c r="CW36" s="1082"/>
      <c r="CX36" s="1083"/>
      <c r="CY36" s="1083"/>
      <c r="CZ36" s="1083"/>
      <c r="DA36" s="1084"/>
      <c r="DB36" s="1082"/>
      <c r="DC36" s="1083"/>
      <c r="DD36" s="1083"/>
      <c r="DE36" s="1083"/>
      <c r="DF36" s="1084"/>
      <c r="DG36" s="1082"/>
      <c r="DH36" s="1083"/>
      <c r="DI36" s="1083"/>
      <c r="DJ36" s="1083"/>
      <c r="DK36" s="1084"/>
      <c r="DL36" s="1082"/>
      <c r="DM36" s="1083"/>
      <c r="DN36" s="1083"/>
      <c r="DO36" s="1083"/>
      <c r="DP36" s="1084"/>
      <c r="DQ36" s="1082"/>
      <c r="DR36" s="1083"/>
      <c r="DS36" s="1083"/>
      <c r="DT36" s="1083"/>
      <c r="DU36" s="1084"/>
      <c r="DV36" s="1085"/>
      <c r="DW36" s="1086"/>
      <c r="DX36" s="1086"/>
      <c r="DY36" s="1086"/>
      <c r="DZ36" s="1087"/>
      <c r="EA36" s="247"/>
    </row>
    <row r="37" spans="1:131" s="248" customFormat="1" ht="26.25" customHeight="1" x14ac:dyDescent="0.15">
      <c r="A37" s="267">
        <v>10</v>
      </c>
      <c r="B37" s="1130"/>
      <c r="C37" s="1131"/>
      <c r="D37" s="1131"/>
      <c r="E37" s="1131"/>
      <c r="F37" s="1131"/>
      <c r="G37" s="1131"/>
      <c r="H37" s="1131"/>
      <c r="I37" s="1131"/>
      <c r="J37" s="1131"/>
      <c r="K37" s="1131"/>
      <c r="L37" s="1131"/>
      <c r="M37" s="1131"/>
      <c r="N37" s="1131"/>
      <c r="O37" s="1131"/>
      <c r="P37" s="1132"/>
      <c r="Q37" s="1136"/>
      <c r="R37" s="1137"/>
      <c r="S37" s="1137"/>
      <c r="T37" s="1137"/>
      <c r="U37" s="1137"/>
      <c r="V37" s="1137"/>
      <c r="W37" s="1137"/>
      <c r="X37" s="1137"/>
      <c r="Y37" s="1137"/>
      <c r="Z37" s="1137"/>
      <c r="AA37" s="1137"/>
      <c r="AB37" s="1137"/>
      <c r="AC37" s="1137"/>
      <c r="AD37" s="1137"/>
      <c r="AE37" s="1138"/>
      <c r="AF37" s="1112"/>
      <c r="AG37" s="1113"/>
      <c r="AH37" s="1113"/>
      <c r="AI37" s="1113"/>
      <c r="AJ37" s="1114"/>
      <c r="AK37" s="1073"/>
      <c r="AL37" s="1064"/>
      <c r="AM37" s="1064"/>
      <c r="AN37" s="1064"/>
      <c r="AO37" s="1064"/>
      <c r="AP37" s="1064"/>
      <c r="AQ37" s="1064"/>
      <c r="AR37" s="1064"/>
      <c r="AS37" s="1064"/>
      <c r="AT37" s="1064"/>
      <c r="AU37" s="1064"/>
      <c r="AV37" s="1064"/>
      <c r="AW37" s="1064"/>
      <c r="AX37" s="1064"/>
      <c r="AY37" s="1064"/>
      <c r="AZ37" s="1135"/>
      <c r="BA37" s="1135"/>
      <c r="BB37" s="1135"/>
      <c r="BC37" s="1135"/>
      <c r="BD37" s="1135"/>
      <c r="BE37" s="1125"/>
      <c r="BF37" s="1125"/>
      <c r="BG37" s="1125"/>
      <c r="BH37" s="1125"/>
      <c r="BI37" s="1126"/>
      <c r="BJ37" s="253"/>
      <c r="BK37" s="253"/>
      <c r="BL37" s="253"/>
      <c r="BM37" s="253"/>
      <c r="BN37" s="253"/>
      <c r="BO37" s="266"/>
      <c r="BP37" s="266"/>
      <c r="BQ37" s="263">
        <v>31</v>
      </c>
      <c r="BR37" s="264"/>
      <c r="BS37" s="1107"/>
      <c r="BT37" s="1108"/>
      <c r="BU37" s="1108"/>
      <c r="BV37" s="1108"/>
      <c r="BW37" s="1108"/>
      <c r="BX37" s="1108"/>
      <c r="BY37" s="1108"/>
      <c r="BZ37" s="1108"/>
      <c r="CA37" s="1108"/>
      <c r="CB37" s="1108"/>
      <c r="CC37" s="1108"/>
      <c r="CD37" s="1108"/>
      <c r="CE37" s="1108"/>
      <c r="CF37" s="1108"/>
      <c r="CG37" s="1109"/>
      <c r="CH37" s="1082"/>
      <c r="CI37" s="1083"/>
      <c r="CJ37" s="1083"/>
      <c r="CK37" s="1083"/>
      <c r="CL37" s="1084"/>
      <c r="CM37" s="1082"/>
      <c r="CN37" s="1083"/>
      <c r="CO37" s="1083"/>
      <c r="CP37" s="1083"/>
      <c r="CQ37" s="1084"/>
      <c r="CR37" s="1082"/>
      <c r="CS37" s="1083"/>
      <c r="CT37" s="1083"/>
      <c r="CU37" s="1083"/>
      <c r="CV37" s="1084"/>
      <c r="CW37" s="1082"/>
      <c r="CX37" s="1083"/>
      <c r="CY37" s="1083"/>
      <c r="CZ37" s="1083"/>
      <c r="DA37" s="1084"/>
      <c r="DB37" s="1082"/>
      <c r="DC37" s="1083"/>
      <c r="DD37" s="1083"/>
      <c r="DE37" s="1083"/>
      <c r="DF37" s="1084"/>
      <c r="DG37" s="1082"/>
      <c r="DH37" s="1083"/>
      <c r="DI37" s="1083"/>
      <c r="DJ37" s="1083"/>
      <c r="DK37" s="1084"/>
      <c r="DL37" s="1082"/>
      <c r="DM37" s="1083"/>
      <c r="DN37" s="1083"/>
      <c r="DO37" s="1083"/>
      <c r="DP37" s="1084"/>
      <c r="DQ37" s="1082"/>
      <c r="DR37" s="1083"/>
      <c r="DS37" s="1083"/>
      <c r="DT37" s="1083"/>
      <c r="DU37" s="1084"/>
      <c r="DV37" s="1085"/>
      <c r="DW37" s="1086"/>
      <c r="DX37" s="1086"/>
      <c r="DY37" s="1086"/>
      <c r="DZ37" s="1087"/>
      <c r="EA37" s="247"/>
    </row>
    <row r="38" spans="1:131" s="248" customFormat="1" ht="26.25" customHeight="1" x14ac:dyDescent="0.15">
      <c r="A38" s="267">
        <v>11</v>
      </c>
      <c r="B38" s="1130"/>
      <c r="C38" s="1131"/>
      <c r="D38" s="1131"/>
      <c r="E38" s="1131"/>
      <c r="F38" s="1131"/>
      <c r="G38" s="1131"/>
      <c r="H38" s="1131"/>
      <c r="I38" s="1131"/>
      <c r="J38" s="1131"/>
      <c r="K38" s="1131"/>
      <c r="L38" s="1131"/>
      <c r="M38" s="1131"/>
      <c r="N38" s="1131"/>
      <c r="O38" s="1131"/>
      <c r="P38" s="1132"/>
      <c r="Q38" s="1136"/>
      <c r="R38" s="1137"/>
      <c r="S38" s="1137"/>
      <c r="T38" s="1137"/>
      <c r="U38" s="1137"/>
      <c r="V38" s="1137"/>
      <c r="W38" s="1137"/>
      <c r="X38" s="1137"/>
      <c r="Y38" s="1137"/>
      <c r="Z38" s="1137"/>
      <c r="AA38" s="1137"/>
      <c r="AB38" s="1137"/>
      <c r="AC38" s="1137"/>
      <c r="AD38" s="1137"/>
      <c r="AE38" s="1138"/>
      <c r="AF38" s="1112"/>
      <c r="AG38" s="1113"/>
      <c r="AH38" s="1113"/>
      <c r="AI38" s="1113"/>
      <c r="AJ38" s="1114"/>
      <c r="AK38" s="1073"/>
      <c r="AL38" s="1064"/>
      <c r="AM38" s="1064"/>
      <c r="AN38" s="1064"/>
      <c r="AO38" s="1064"/>
      <c r="AP38" s="1064"/>
      <c r="AQ38" s="1064"/>
      <c r="AR38" s="1064"/>
      <c r="AS38" s="1064"/>
      <c r="AT38" s="1064"/>
      <c r="AU38" s="1064"/>
      <c r="AV38" s="1064"/>
      <c r="AW38" s="1064"/>
      <c r="AX38" s="1064"/>
      <c r="AY38" s="1064"/>
      <c r="AZ38" s="1135"/>
      <c r="BA38" s="1135"/>
      <c r="BB38" s="1135"/>
      <c r="BC38" s="1135"/>
      <c r="BD38" s="1135"/>
      <c r="BE38" s="1125"/>
      <c r="BF38" s="1125"/>
      <c r="BG38" s="1125"/>
      <c r="BH38" s="1125"/>
      <c r="BI38" s="1126"/>
      <c r="BJ38" s="253"/>
      <c r="BK38" s="253"/>
      <c r="BL38" s="253"/>
      <c r="BM38" s="253"/>
      <c r="BN38" s="253"/>
      <c r="BO38" s="266"/>
      <c r="BP38" s="266"/>
      <c r="BQ38" s="263">
        <v>32</v>
      </c>
      <c r="BR38" s="264"/>
      <c r="BS38" s="1107"/>
      <c r="BT38" s="1108"/>
      <c r="BU38" s="1108"/>
      <c r="BV38" s="1108"/>
      <c r="BW38" s="1108"/>
      <c r="BX38" s="1108"/>
      <c r="BY38" s="1108"/>
      <c r="BZ38" s="1108"/>
      <c r="CA38" s="1108"/>
      <c r="CB38" s="1108"/>
      <c r="CC38" s="1108"/>
      <c r="CD38" s="1108"/>
      <c r="CE38" s="1108"/>
      <c r="CF38" s="1108"/>
      <c r="CG38" s="1109"/>
      <c r="CH38" s="1082"/>
      <c r="CI38" s="1083"/>
      <c r="CJ38" s="1083"/>
      <c r="CK38" s="1083"/>
      <c r="CL38" s="1084"/>
      <c r="CM38" s="1082"/>
      <c r="CN38" s="1083"/>
      <c r="CO38" s="1083"/>
      <c r="CP38" s="1083"/>
      <c r="CQ38" s="1084"/>
      <c r="CR38" s="1082"/>
      <c r="CS38" s="1083"/>
      <c r="CT38" s="1083"/>
      <c r="CU38" s="1083"/>
      <c r="CV38" s="1084"/>
      <c r="CW38" s="1082"/>
      <c r="CX38" s="1083"/>
      <c r="CY38" s="1083"/>
      <c r="CZ38" s="1083"/>
      <c r="DA38" s="1084"/>
      <c r="DB38" s="1082"/>
      <c r="DC38" s="1083"/>
      <c r="DD38" s="1083"/>
      <c r="DE38" s="1083"/>
      <c r="DF38" s="1084"/>
      <c r="DG38" s="1082"/>
      <c r="DH38" s="1083"/>
      <c r="DI38" s="1083"/>
      <c r="DJ38" s="1083"/>
      <c r="DK38" s="1084"/>
      <c r="DL38" s="1082"/>
      <c r="DM38" s="1083"/>
      <c r="DN38" s="1083"/>
      <c r="DO38" s="1083"/>
      <c r="DP38" s="1084"/>
      <c r="DQ38" s="1082"/>
      <c r="DR38" s="1083"/>
      <c r="DS38" s="1083"/>
      <c r="DT38" s="1083"/>
      <c r="DU38" s="1084"/>
      <c r="DV38" s="1085"/>
      <c r="DW38" s="1086"/>
      <c r="DX38" s="1086"/>
      <c r="DY38" s="1086"/>
      <c r="DZ38" s="1087"/>
      <c r="EA38" s="247"/>
    </row>
    <row r="39" spans="1:131" s="248" customFormat="1" ht="26.25" customHeight="1" x14ac:dyDescent="0.15">
      <c r="A39" s="267">
        <v>12</v>
      </c>
      <c r="B39" s="1130"/>
      <c r="C39" s="1131"/>
      <c r="D39" s="1131"/>
      <c r="E39" s="1131"/>
      <c r="F39" s="1131"/>
      <c r="G39" s="1131"/>
      <c r="H39" s="1131"/>
      <c r="I39" s="1131"/>
      <c r="J39" s="1131"/>
      <c r="K39" s="1131"/>
      <c r="L39" s="1131"/>
      <c r="M39" s="1131"/>
      <c r="N39" s="1131"/>
      <c r="O39" s="1131"/>
      <c r="P39" s="1132"/>
      <c r="Q39" s="1136"/>
      <c r="R39" s="1137"/>
      <c r="S39" s="1137"/>
      <c r="T39" s="1137"/>
      <c r="U39" s="1137"/>
      <c r="V39" s="1137"/>
      <c r="W39" s="1137"/>
      <c r="X39" s="1137"/>
      <c r="Y39" s="1137"/>
      <c r="Z39" s="1137"/>
      <c r="AA39" s="1137"/>
      <c r="AB39" s="1137"/>
      <c r="AC39" s="1137"/>
      <c r="AD39" s="1137"/>
      <c r="AE39" s="1138"/>
      <c r="AF39" s="1112"/>
      <c r="AG39" s="1113"/>
      <c r="AH39" s="1113"/>
      <c r="AI39" s="1113"/>
      <c r="AJ39" s="1114"/>
      <c r="AK39" s="1073"/>
      <c r="AL39" s="1064"/>
      <c r="AM39" s="1064"/>
      <c r="AN39" s="1064"/>
      <c r="AO39" s="1064"/>
      <c r="AP39" s="1064"/>
      <c r="AQ39" s="1064"/>
      <c r="AR39" s="1064"/>
      <c r="AS39" s="1064"/>
      <c r="AT39" s="1064"/>
      <c r="AU39" s="1064"/>
      <c r="AV39" s="1064"/>
      <c r="AW39" s="1064"/>
      <c r="AX39" s="1064"/>
      <c r="AY39" s="1064"/>
      <c r="AZ39" s="1135"/>
      <c r="BA39" s="1135"/>
      <c r="BB39" s="1135"/>
      <c r="BC39" s="1135"/>
      <c r="BD39" s="1135"/>
      <c r="BE39" s="1125"/>
      <c r="BF39" s="1125"/>
      <c r="BG39" s="1125"/>
      <c r="BH39" s="1125"/>
      <c r="BI39" s="1126"/>
      <c r="BJ39" s="253"/>
      <c r="BK39" s="253"/>
      <c r="BL39" s="253"/>
      <c r="BM39" s="253"/>
      <c r="BN39" s="253"/>
      <c r="BO39" s="266"/>
      <c r="BP39" s="266"/>
      <c r="BQ39" s="263">
        <v>33</v>
      </c>
      <c r="BR39" s="264"/>
      <c r="BS39" s="1107"/>
      <c r="BT39" s="1108"/>
      <c r="BU39" s="1108"/>
      <c r="BV39" s="1108"/>
      <c r="BW39" s="1108"/>
      <c r="BX39" s="1108"/>
      <c r="BY39" s="1108"/>
      <c r="BZ39" s="1108"/>
      <c r="CA39" s="1108"/>
      <c r="CB39" s="1108"/>
      <c r="CC39" s="1108"/>
      <c r="CD39" s="1108"/>
      <c r="CE39" s="1108"/>
      <c r="CF39" s="1108"/>
      <c r="CG39" s="1109"/>
      <c r="CH39" s="1082"/>
      <c r="CI39" s="1083"/>
      <c r="CJ39" s="1083"/>
      <c r="CK39" s="1083"/>
      <c r="CL39" s="1084"/>
      <c r="CM39" s="1082"/>
      <c r="CN39" s="1083"/>
      <c r="CO39" s="1083"/>
      <c r="CP39" s="1083"/>
      <c r="CQ39" s="1084"/>
      <c r="CR39" s="1082"/>
      <c r="CS39" s="1083"/>
      <c r="CT39" s="1083"/>
      <c r="CU39" s="1083"/>
      <c r="CV39" s="1084"/>
      <c r="CW39" s="1082"/>
      <c r="CX39" s="1083"/>
      <c r="CY39" s="1083"/>
      <c r="CZ39" s="1083"/>
      <c r="DA39" s="1084"/>
      <c r="DB39" s="1082"/>
      <c r="DC39" s="1083"/>
      <c r="DD39" s="1083"/>
      <c r="DE39" s="1083"/>
      <c r="DF39" s="1084"/>
      <c r="DG39" s="1082"/>
      <c r="DH39" s="1083"/>
      <c r="DI39" s="1083"/>
      <c r="DJ39" s="1083"/>
      <c r="DK39" s="1084"/>
      <c r="DL39" s="1082"/>
      <c r="DM39" s="1083"/>
      <c r="DN39" s="1083"/>
      <c r="DO39" s="1083"/>
      <c r="DP39" s="1084"/>
      <c r="DQ39" s="1082"/>
      <c r="DR39" s="1083"/>
      <c r="DS39" s="1083"/>
      <c r="DT39" s="1083"/>
      <c r="DU39" s="1084"/>
      <c r="DV39" s="1085"/>
      <c r="DW39" s="1086"/>
      <c r="DX39" s="1086"/>
      <c r="DY39" s="1086"/>
      <c r="DZ39" s="1087"/>
      <c r="EA39" s="247"/>
    </row>
    <row r="40" spans="1:131" s="248" customFormat="1" ht="26.25" customHeight="1" x14ac:dyDescent="0.15">
      <c r="A40" s="262">
        <v>13</v>
      </c>
      <c r="B40" s="1130"/>
      <c r="C40" s="1131"/>
      <c r="D40" s="1131"/>
      <c r="E40" s="1131"/>
      <c r="F40" s="1131"/>
      <c r="G40" s="1131"/>
      <c r="H40" s="1131"/>
      <c r="I40" s="1131"/>
      <c r="J40" s="1131"/>
      <c r="K40" s="1131"/>
      <c r="L40" s="1131"/>
      <c r="M40" s="1131"/>
      <c r="N40" s="1131"/>
      <c r="O40" s="1131"/>
      <c r="P40" s="1132"/>
      <c r="Q40" s="1136"/>
      <c r="R40" s="1137"/>
      <c r="S40" s="1137"/>
      <c r="T40" s="1137"/>
      <c r="U40" s="1137"/>
      <c r="V40" s="1137"/>
      <c r="W40" s="1137"/>
      <c r="X40" s="1137"/>
      <c r="Y40" s="1137"/>
      <c r="Z40" s="1137"/>
      <c r="AA40" s="1137"/>
      <c r="AB40" s="1137"/>
      <c r="AC40" s="1137"/>
      <c r="AD40" s="1137"/>
      <c r="AE40" s="1138"/>
      <c r="AF40" s="1112"/>
      <c r="AG40" s="1113"/>
      <c r="AH40" s="1113"/>
      <c r="AI40" s="1113"/>
      <c r="AJ40" s="1114"/>
      <c r="AK40" s="1073"/>
      <c r="AL40" s="1064"/>
      <c r="AM40" s="1064"/>
      <c r="AN40" s="1064"/>
      <c r="AO40" s="1064"/>
      <c r="AP40" s="1064"/>
      <c r="AQ40" s="1064"/>
      <c r="AR40" s="1064"/>
      <c r="AS40" s="1064"/>
      <c r="AT40" s="1064"/>
      <c r="AU40" s="1064"/>
      <c r="AV40" s="1064"/>
      <c r="AW40" s="1064"/>
      <c r="AX40" s="1064"/>
      <c r="AY40" s="1064"/>
      <c r="AZ40" s="1135"/>
      <c r="BA40" s="1135"/>
      <c r="BB40" s="1135"/>
      <c r="BC40" s="1135"/>
      <c r="BD40" s="1135"/>
      <c r="BE40" s="1125"/>
      <c r="BF40" s="1125"/>
      <c r="BG40" s="1125"/>
      <c r="BH40" s="1125"/>
      <c r="BI40" s="1126"/>
      <c r="BJ40" s="253"/>
      <c r="BK40" s="253"/>
      <c r="BL40" s="253"/>
      <c r="BM40" s="253"/>
      <c r="BN40" s="253"/>
      <c r="BO40" s="266"/>
      <c r="BP40" s="266"/>
      <c r="BQ40" s="263">
        <v>34</v>
      </c>
      <c r="BR40" s="264"/>
      <c r="BS40" s="1107"/>
      <c r="BT40" s="1108"/>
      <c r="BU40" s="1108"/>
      <c r="BV40" s="1108"/>
      <c r="BW40" s="1108"/>
      <c r="BX40" s="1108"/>
      <c r="BY40" s="1108"/>
      <c r="BZ40" s="1108"/>
      <c r="CA40" s="1108"/>
      <c r="CB40" s="1108"/>
      <c r="CC40" s="1108"/>
      <c r="CD40" s="1108"/>
      <c r="CE40" s="1108"/>
      <c r="CF40" s="1108"/>
      <c r="CG40" s="1109"/>
      <c r="CH40" s="1082"/>
      <c r="CI40" s="1083"/>
      <c r="CJ40" s="1083"/>
      <c r="CK40" s="1083"/>
      <c r="CL40" s="1084"/>
      <c r="CM40" s="1082"/>
      <c r="CN40" s="1083"/>
      <c r="CO40" s="1083"/>
      <c r="CP40" s="1083"/>
      <c r="CQ40" s="1084"/>
      <c r="CR40" s="1082"/>
      <c r="CS40" s="1083"/>
      <c r="CT40" s="1083"/>
      <c r="CU40" s="1083"/>
      <c r="CV40" s="1084"/>
      <c r="CW40" s="1082"/>
      <c r="CX40" s="1083"/>
      <c r="CY40" s="1083"/>
      <c r="CZ40" s="1083"/>
      <c r="DA40" s="1084"/>
      <c r="DB40" s="1082"/>
      <c r="DC40" s="1083"/>
      <c r="DD40" s="1083"/>
      <c r="DE40" s="1083"/>
      <c r="DF40" s="1084"/>
      <c r="DG40" s="1082"/>
      <c r="DH40" s="1083"/>
      <c r="DI40" s="1083"/>
      <c r="DJ40" s="1083"/>
      <c r="DK40" s="1084"/>
      <c r="DL40" s="1082"/>
      <c r="DM40" s="1083"/>
      <c r="DN40" s="1083"/>
      <c r="DO40" s="1083"/>
      <c r="DP40" s="1084"/>
      <c r="DQ40" s="1082"/>
      <c r="DR40" s="1083"/>
      <c r="DS40" s="1083"/>
      <c r="DT40" s="1083"/>
      <c r="DU40" s="1084"/>
      <c r="DV40" s="1085"/>
      <c r="DW40" s="1086"/>
      <c r="DX40" s="1086"/>
      <c r="DY40" s="1086"/>
      <c r="DZ40" s="1087"/>
      <c r="EA40" s="247"/>
    </row>
    <row r="41" spans="1:131" s="248" customFormat="1" ht="26.25" customHeight="1" x14ac:dyDescent="0.15">
      <c r="A41" s="262">
        <v>14</v>
      </c>
      <c r="B41" s="1130"/>
      <c r="C41" s="1131"/>
      <c r="D41" s="1131"/>
      <c r="E41" s="1131"/>
      <c r="F41" s="1131"/>
      <c r="G41" s="1131"/>
      <c r="H41" s="1131"/>
      <c r="I41" s="1131"/>
      <c r="J41" s="1131"/>
      <c r="K41" s="1131"/>
      <c r="L41" s="1131"/>
      <c r="M41" s="1131"/>
      <c r="N41" s="1131"/>
      <c r="O41" s="1131"/>
      <c r="P41" s="1132"/>
      <c r="Q41" s="1136"/>
      <c r="R41" s="1137"/>
      <c r="S41" s="1137"/>
      <c r="T41" s="1137"/>
      <c r="U41" s="1137"/>
      <c r="V41" s="1137"/>
      <c r="W41" s="1137"/>
      <c r="X41" s="1137"/>
      <c r="Y41" s="1137"/>
      <c r="Z41" s="1137"/>
      <c r="AA41" s="1137"/>
      <c r="AB41" s="1137"/>
      <c r="AC41" s="1137"/>
      <c r="AD41" s="1137"/>
      <c r="AE41" s="1138"/>
      <c r="AF41" s="1112"/>
      <c r="AG41" s="1113"/>
      <c r="AH41" s="1113"/>
      <c r="AI41" s="1113"/>
      <c r="AJ41" s="1114"/>
      <c r="AK41" s="1073"/>
      <c r="AL41" s="1064"/>
      <c r="AM41" s="1064"/>
      <c r="AN41" s="1064"/>
      <c r="AO41" s="1064"/>
      <c r="AP41" s="1064"/>
      <c r="AQ41" s="1064"/>
      <c r="AR41" s="1064"/>
      <c r="AS41" s="1064"/>
      <c r="AT41" s="1064"/>
      <c r="AU41" s="1064"/>
      <c r="AV41" s="1064"/>
      <c r="AW41" s="1064"/>
      <c r="AX41" s="1064"/>
      <c r="AY41" s="1064"/>
      <c r="AZ41" s="1135"/>
      <c r="BA41" s="1135"/>
      <c r="BB41" s="1135"/>
      <c r="BC41" s="1135"/>
      <c r="BD41" s="1135"/>
      <c r="BE41" s="1125"/>
      <c r="BF41" s="1125"/>
      <c r="BG41" s="1125"/>
      <c r="BH41" s="1125"/>
      <c r="BI41" s="1126"/>
      <c r="BJ41" s="253"/>
      <c r="BK41" s="253"/>
      <c r="BL41" s="253"/>
      <c r="BM41" s="253"/>
      <c r="BN41" s="253"/>
      <c r="BO41" s="266"/>
      <c r="BP41" s="266"/>
      <c r="BQ41" s="263">
        <v>35</v>
      </c>
      <c r="BR41" s="264"/>
      <c r="BS41" s="1107"/>
      <c r="BT41" s="1108"/>
      <c r="BU41" s="1108"/>
      <c r="BV41" s="1108"/>
      <c r="BW41" s="1108"/>
      <c r="BX41" s="1108"/>
      <c r="BY41" s="1108"/>
      <c r="BZ41" s="1108"/>
      <c r="CA41" s="1108"/>
      <c r="CB41" s="1108"/>
      <c r="CC41" s="1108"/>
      <c r="CD41" s="1108"/>
      <c r="CE41" s="1108"/>
      <c r="CF41" s="1108"/>
      <c r="CG41" s="1109"/>
      <c r="CH41" s="1082"/>
      <c r="CI41" s="1083"/>
      <c r="CJ41" s="1083"/>
      <c r="CK41" s="1083"/>
      <c r="CL41" s="1084"/>
      <c r="CM41" s="1082"/>
      <c r="CN41" s="1083"/>
      <c r="CO41" s="1083"/>
      <c r="CP41" s="1083"/>
      <c r="CQ41" s="1084"/>
      <c r="CR41" s="1082"/>
      <c r="CS41" s="1083"/>
      <c r="CT41" s="1083"/>
      <c r="CU41" s="1083"/>
      <c r="CV41" s="1084"/>
      <c r="CW41" s="1082"/>
      <c r="CX41" s="1083"/>
      <c r="CY41" s="1083"/>
      <c r="CZ41" s="1083"/>
      <c r="DA41" s="1084"/>
      <c r="DB41" s="1082"/>
      <c r="DC41" s="1083"/>
      <c r="DD41" s="1083"/>
      <c r="DE41" s="1083"/>
      <c r="DF41" s="1084"/>
      <c r="DG41" s="1082"/>
      <c r="DH41" s="1083"/>
      <c r="DI41" s="1083"/>
      <c r="DJ41" s="1083"/>
      <c r="DK41" s="1084"/>
      <c r="DL41" s="1082"/>
      <c r="DM41" s="1083"/>
      <c r="DN41" s="1083"/>
      <c r="DO41" s="1083"/>
      <c r="DP41" s="1084"/>
      <c r="DQ41" s="1082"/>
      <c r="DR41" s="1083"/>
      <c r="DS41" s="1083"/>
      <c r="DT41" s="1083"/>
      <c r="DU41" s="1084"/>
      <c r="DV41" s="1085"/>
      <c r="DW41" s="1086"/>
      <c r="DX41" s="1086"/>
      <c r="DY41" s="1086"/>
      <c r="DZ41" s="1087"/>
      <c r="EA41" s="247"/>
    </row>
    <row r="42" spans="1:131" s="248" customFormat="1" ht="26.25" customHeight="1" x14ac:dyDescent="0.15">
      <c r="A42" s="262">
        <v>15</v>
      </c>
      <c r="B42" s="1130"/>
      <c r="C42" s="1131"/>
      <c r="D42" s="1131"/>
      <c r="E42" s="1131"/>
      <c r="F42" s="1131"/>
      <c r="G42" s="1131"/>
      <c r="H42" s="1131"/>
      <c r="I42" s="1131"/>
      <c r="J42" s="1131"/>
      <c r="K42" s="1131"/>
      <c r="L42" s="1131"/>
      <c r="M42" s="1131"/>
      <c r="N42" s="1131"/>
      <c r="O42" s="1131"/>
      <c r="P42" s="1132"/>
      <c r="Q42" s="1136"/>
      <c r="R42" s="1137"/>
      <c r="S42" s="1137"/>
      <c r="T42" s="1137"/>
      <c r="U42" s="1137"/>
      <c r="V42" s="1137"/>
      <c r="W42" s="1137"/>
      <c r="X42" s="1137"/>
      <c r="Y42" s="1137"/>
      <c r="Z42" s="1137"/>
      <c r="AA42" s="1137"/>
      <c r="AB42" s="1137"/>
      <c r="AC42" s="1137"/>
      <c r="AD42" s="1137"/>
      <c r="AE42" s="1138"/>
      <c r="AF42" s="1112"/>
      <c r="AG42" s="1113"/>
      <c r="AH42" s="1113"/>
      <c r="AI42" s="1113"/>
      <c r="AJ42" s="1114"/>
      <c r="AK42" s="1073"/>
      <c r="AL42" s="1064"/>
      <c r="AM42" s="1064"/>
      <c r="AN42" s="1064"/>
      <c r="AO42" s="1064"/>
      <c r="AP42" s="1064"/>
      <c r="AQ42" s="1064"/>
      <c r="AR42" s="1064"/>
      <c r="AS42" s="1064"/>
      <c r="AT42" s="1064"/>
      <c r="AU42" s="1064"/>
      <c r="AV42" s="1064"/>
      <c r="AW42" s="1064"/>
      <c r="AX42" s="1064"/>
      <c r="AY42" s="1064"/>
      <c r="AZ42" s="1135"/>
      <c r="BA42" s="1135"/>
      <c r="BB42" s="1135"/>
      <c r="BC42" s="1135"/>
      <c r="BD42" s="1135"/>
      <c r="BE42" s="1125"/>
      <c r="BF42" s="1125"/>
      <c r="BG42" s="1125"/>
      <c r="BH42" s="1125"/>
      <c r="BI42" s="1126"/>
      <c r="BJ42" s="253"/>
      <c r="BK42" s="253"/>
      <c r="BL42" s="253"/>
      <c r="BM42" s="253"/>
      <c r="BN42" s="253"/>
      <c r="BO42" s="266"/>
      <c r="BP42" s="266"/>
      <c r="BQ42" s="263">
        <v>36</v>
      </c>
      <c r="BR42" s="264"/>
      <c r="BS42" s="1107"/>
      <c r="BT42" s="1108"/>
      <c r="BU42" s="1108"/>
      <c r="BV42" s="1108"/>
      <c r="BW42" s="1108"/>
      <c r="BX42" s="1108"/>
      <c r="BY42" s="1108"/>
      <c r="BZ42" s="1108"/>
      <c r="CA42" s="1108"/>
      <c r="CB42" s="1108"/>
      <c r="CC42" s="1108"/>
      <c r="CD42" s="1108"/>
      <c r="CE42" s="1108"/>
      <c r="CF42" s="1108"/>
      <c r="CG42" s="1109"/>
      <c r="CH42" s="1082"/>
      <c r="CI42" s="1083"/>
      <c r="CJ42" s="1083"/>
      <c r="CK42" s="1083"/>
      <c r="CL42" s="1084"/>
      <c r="CM42" s="1082"/>
      <c r="CN42" s="1083"/>
      <c r="CO42" s="1083"/>
      <c r="CP42" s="1083"/>
      <c r="CQ42" s="1084"/>
      <c r="CR42" s="1082"/>
      <c r="CS42" s="1083"/>
      <c r="CT42" s="1083"/>
      <c r="CU42" s="1083"/>
      <c r="CV42" s="1084"/>
      <c r="CW42" s="1082"/>
      <c r="CX42" s="1083"/>
      <c r="CY42" s="1083"/>
      <c r="CZ42" s="1083"/>
      <c r="DA42" s="1084"/>
      <c r="DB42" s="1082"/>
      <c r="DC42" s="1083"/>
      <c r="DD42" s="1083"/>
      <c r="DE42" s="1083"/>
      <c r="DF42" s="1084"/>
      <c r="DG42" s="1082"/>
      <c r="DH42" s="1083"/>
      <c r="DI42" s="1083"/>
      <c r="DJ42" s="1083"/>
      <c r="DK42" s="1084"/>
      <c r="DL42" s="1082"/>
      <c r="DM42" s="1083"/>
      <c r="DN42" s="1083"/>
      <c r="DO42" s="1083"/>
      <c r="DP42" s="1084"/>
      <c r="DQ42" s="1082"/>
      <c r="DR42" s="1083"/>
      <c r="DS42" s="1083"/>
      <c r="DT42" s="1083"/>
      <c r="DU42" s="1084"/>
      <c r="DV42" s="1085"/>
      <c r="DW42" s="1086"/>
      <c r="DX42" s="1086"/>
      <c r="DY42" s="1086"/>
      <c r="DZ42" s="1087"/>
      <c r="EA42" s="247"/>
    </row>
    <row r="43" spans="1:131" s="248" customFormat="1" ht="26.25" customHeight="1" x14ac:dyDescent="0.15">
      <c r="A43" s="262">
        <v>16</v>
      </c>
      <c r="B43" s="1130"/>
      <c r="C43" s="1131"/>
      <c r="D43" s="1131"/>
      <c r="E43" s="1131"/>
      <c r="F43" s="1131"/>
      <c r="G43" s="1131"/>
      <c r="H43" s="1131"/>
      <c r="I43" s="1131"/>
      <c r="J43" s="1131"/>
      <c r="K43" s="1131"/>
      <c r="L43" s="1131"/>
      <c r="M43" s="1131"/>
      <c r="N43" s="1131"/>
      <c r="O43" s="1131"/>
      <c r="P43" s="1132"/>
      <c r="Q43" s="1136"/>
      <c r="R43" s="1137"/>
      <c r="S43" s="1137"/>
      <c r="T43" s="1137"/>
      <c r="U43" s="1137"/>
      <c r="V43" s="1137"/>
      <c r="W43" s="1137"/>
      <c r="X43" s="1137"/>
      <c r="Y43" s="1137"/>
      <c r="Z43" s="1137"/>
      <c r="AA43" s="1137"/>
      <c r="AB43" s="1137"/>
      <c r="AC43" s="1137"/>
      <c r="AD43" s="1137"/>
      <c r="AE43" s="1138"/>
      <c r="AF43" s="1112"/>
      <c r="AG43" s="1113"/>
      <c r="AH43" s="1113"/>
      <c r="AI43" s="1113"/>
      <c r="AJ43" s="1114"/>
      <c r="AK43" s="1073"/>
      <c r="AL43" s="1064"/>
      <c r="AM43" s="1064"/>
      <c r="AN43" s="1064"/>
      <c r="AO43" s="1064"/>
      <c r="AP43" s="1064"/>
      <c r="AQ43" s="1064"/>
      <c r="AR43" s="1064"/>
      <c r="AS43" s="1064"/>
      <c r="AT43" s="1064"/>
      <c r="AU43" s="1064"/>
      <c r="AV43" s="1064"/>
      <c r="AW43" s="1064"/>
      <c r="AX43" s="1064"/>
      <c r="AY43" s="1064"/>
      <c r="AZ43" s="1135"/>
      <c r="BA43" s="1135"/>
      <c r="BB43" s="1135"/>
      <c r="BC43" s="1135"/>
      <c r="BD43" s="1135"/>
      <c r="BE43" s="1125"/>
      <c r="BF43" s="1125"/>
      <c r="BG43" s="1125"/>
      <c r="BH43" s="1125"/>
      <c r="BI43" s="1126"/>
      <c r="BJ43" s="253"/>
      <c r="BK43" s="253"/>
      <c r="BL43" s="253"/>
      <c r="BM43" s="253"/>
      <c r="BN43" s="253"/>
      <c r="BO43" s="266"/>
      <c r="BP43" s="266"/>
      <c r="BQ43" s="263">
        <v>37</v>
      </c>
      <c r="BR43" s="264"/>
      <c r="BS43" s="1107"/>
      <c r="BT43" s="1108"/>
      <c r="BU43" s="1108"/>
      <c r="BV43" s="1108"/>
      <c r="BW43" s="1108"/>
      <c r="BX43" s="1108"/>
      <c r="BY43" s="1108"/>
      <c r="BZ43" s="1108"/>
      <c r="CA43" s="1108"/>
      <c r="CB43" s="1108"/>
      <c r="CC43" s="1108"/>
      <c r="CD43" s="1108"/>
      <c r="CE43" s="1108"/>
      <c r="CF43" s="1108"/>
      <c r="CG43" s="1109"/>
      <c r="CH43" s="1082"/>
      <c r="CI43" s="1083"/>
      <c r="CJ43" s="1083"/>
      <c r="CK43" s="1083"/>
      <c r="CL43" s="1084"/>
      <c r="CM43" s="1082"/>
      <c r="CN43" s="1083"/>
      <c r="CO43" s="1083"/>
      <c r="CP43" s="1083"/>
      <c r="CQ43" s="1084"/>
      <c r="CR43" s="1082"/>
      <c r="CS43" s="1083"/>
      <c r="CT43" s="1083"/>
      <c r="CU43" s="1083"/>
      <c r="CV43" s="1084"/>
      <c r="CW43" s="1082"/>
      <c r="CX43" s="1083"/>
      <c r="CY43" s="1083"/>
      <c r="CZ43" s="1083"/>
      <c r="DA43" s="1084"/>
      <c r="DB43" s="1082"/>
      <c r="DC43" s="1083"/>
      <c r="DD43" s="1083"/>
      <c r="DE43" s="1083"/>
      <c r="DF43" s="1084"/>
      <c r="DG43" s="1082"/>
      <c r="DH43" s="1083"/>
      <c r="DI43" s="1083"/>
      <c r="DJ43" s="1083"/>
      <c r="DK43" s="1084"/>
      <c r="DL43" s="1082"/>
      <c r="DM43" s="1083"/>
      <c r="DN43" s="1083"/>
      <c r="DO43" s="1083"/>
      <c r="DP43" s="1084"/>
      <c r="DQ43" s="1082"/>
      <c r="DR43" s="1083"/>
      <c r="DS43" s="1083"/>
      <c r="DT43" s="1083"/>
      <c r="DU43" s="1084"/>
      <c r="DV43" s="1085"/>
      <c r="DW43" s="1086"/>
      <c r="DX43" s="1086"/>
      <c r="DY43" s="1086"/>
      <c r="DZ43" s="1087"/>
      <c r="EA43" s="247"/>
    </row>
    <row r="44" spans="1:131" s="248" customFormat="1" ht="26.25" customHeight="1" x14ac:dyDescent="0.15">
      <c r="A44" s="262">
        <v>17</v>
      </c>
      <c r="B44" s="1130"/>
      <c r="C44" s="1131"/>
      <c r="D44" s="1131"/>
      <c r="E44" s="1131"/>
      <c r="F44" s="1131"/>
      <c r="G44" s="1131"/>
      <c r="H44" s="1131"/>
      <c r="I44" s="1131"/>
      <c r="J44" s="1131"/>
      <c r="K44" s="1131"/>
      <c r="L44" s="1131"/>
      <c r="M44" s="1131"/>
      <c r="N44" s="1131"/>
      <c r="O44" s="1131"/>
      <c r="P44" s="1132"/>
      <c r="Q44" s="1136"/>
      <c r="R44" s="1137"/>
      <c r="S44" s="1137"/>
      <c r="T44" s="1137"/>
      <c r="U44" s="1137"/>
      <c r="V44" s="1137"/>
      <c r="W44" s="1137"/>
      <c r="X44" s="1137"/>
      <c r="Y44" s="1137"/>
      <c r="Z44" s="1137"/>
      <c r="AA44" s="1137"/>
      <c r="AB44" s="1137"/>
      <c r="AC44" s="1137"/>
      <c r="AD44" s="1137"/>
      <c r="AE44" s="1138"/>
      <c r="AF44" s="1112"/>
      <c r="AG44" s="1113"/>
      <c r="AH44" s="1113"/>
      <c r="AI44" s="1113"/>
      <c r="AJ44" s="1114"/>
      <c r="AK44" s="1073"/>
      <c r="AL44" s="1064"/>
      <c r="AM44" s="1064"/>
      <c r="AN44" s="1064"/>
      <c r="AO44" s="1064"/>
      <c r="AP44" s="1064"/>
      <c r="AQ44" s="1064"/>
      <c r="AR44" s="1064"/>
      <c r="AS44" s="1064"/>
      <c r="AT44" s="1064"/>
      <c r="AU44" s="1064"/>
      <c r="AV44" s="1064"/>
      <c r="AW44" s="1064"/>
      <c r="AX44" s="1064"/>
      <c r="AY44" s="1064"/>
      <c r="AZ44" s="1135"/>
      <c r="BA44" s="1135"/>
      <c r="BB44" s="1135"/>
      <c r="BC44" s="1135"/>
      <c r="BD44" s="1135"/>
      <c r="BE44" s="1125"/>
      <c r="BF44" s="1125"/>
      <c r="BG44" s="1125"/>
      <c r="BH44" s="1125"/>
      <c r="BI44" s="1126"/>
      <c r="BJ44" s="253"/>
      <c r="BK44" s="253"/>
      <c r="BL44" s="253"/>
      <c r="BM44" s="253"/>
      <c r="BN44" s="253"/>
      <c r="BO44" s="266"/>
      <c r="BP44" s="266"/>
      <c r="BQ44" s="263">
        <v>38</v>
      </c>
      <c r="BR44" s="264"/>
      <c r="BS44" s="1107"/>
      <c r="BT44" s="1108"/>
      <c r="BU44" s="1108"/>
      <c r="BV44" s="1108"/>
      <c r="BW44" s="1108"/>
      <c r="BX44" s="1108"/>
      <c r="BY44" s="1108"/>
      <c r="BZ44" s="1108"/>
      <c r="CA44" s="1108"/>
      <c r="CB44" s="1108"/>
      <c r="CC44" s="1108"/>
      <c r="CD44" s="1108"/>
      <c r="CE44" s="1108"/>
      <c r="CF44" s="1108"/>
      <c r="CG44" s="1109"/>
      <c r="CH44" s="1082"/>
      <c r="CI44" s="1083"/>
      <c r="CJ44" s="1083"/>
      <c r="CK44" s="1083"/>
      <c r="CL44" s="1084"/>
      <c r="CM44" s="1082"/>
      <c r="CN44" s="1083"/>
      <c r="CO44" s="1083"/>
      <c r="CP44" s="1083"/>
      <c r="CQ44" s="1084"/>
      <c r="CR44" s="1082"/>
      <c r="CS44" s="1083"/>
      <c r="CT44" s="1083"/>
      <c r="CU44" s="1083"/>
      <c r="CV44" s="1084"/>
      <c r="CW44" s="1082"/>
      <c r="CX44" s="1083"/>
      <c r="CY44" s="1083"/>
      <c r="CZ44" s="1083"/>
      <c r="DA44" s="1084"/>
      <c r="DB44" s="1082"/>
      <c r="DC44" s="1083"/>
      <c r="DD44" s="1083"/>
      <c r="DE44" s="1083"/>
      <c r="DF44" s="1084"/>
      <c r="DG44" s="1082"/>
      <c r="DH44" s="1083"/>
      <c r="DI44" s="1083"/>
      <c r="DJ44" s="1083"/>
      <c r="DK44" s="1084"/>
      <c r="DL44" s="1082"/>
      <c r="DM44" s="1083"/>
      <c r="DN44" s="1083"/>
      <c r="DO44" s="1083"/>
      <c r="DP44" s="1084"/>
      <c r="DQ44" s="1082"/>
      <c r="DR44" s="1083"/>
      <c r="DS44" s="1083"/>
      <c r="DT44" s="1083"/>
      <c r="DU44" s="1084"/>
      <c r="DV44" s="1085"/>
      <c r="DW44" s="1086"/>
      <c r="DX44" s="1086"/>
      <c r="DY44" s="1086"/>
      <c r="DZ44" s="1087"/>
      <c r="EA44" s="247"/>
    </row>
    <row r="45" spans="1:131" s="248" customFormat="1" ht="26.25" customHeight="1" x14ac:dyDescent="0.15">
      <c r="A45" s="262">
        <v>18</v>
      </c>
      <c r="B45" s="1130"/>
      <c r="C45" s="1131"/>
      <c r="D45" s="1131"/>
      <c r="E45" s="1131"/>
      <c r="F45" s="1131"/>
      <c r="G45" s="1131"/>
      <c r="H45" s="1131"/>
      <c r="I45" s="1131"/>
      <c r="J45" s="1131"/>
      <c r="K45" s="1131"/>
      <c r="L45" s="1131"/>
      <c r="M45" s="1131"/>
      <c r="N45" s="1131"/>
      <c r="O45" s="1131"/>
      <c r="P45" s="1132"/>
      <c r="Q45" s="1136"/>
      <c r="R45" s="1137"/>
      <c r="S45" s="1137"/>
      <c r="T45" s="1137"/>
      <c r="U45" s="1137"/>
      <c r="V45" s="1137"/>
      <c r="W45" s="1137"/>
      <c r="X45" s="1137"/>
      <c r="Y45" s="1137"/>
      <c r="Z45" s="1137"/>
      <c r="AA45" s="1137"/>
      <c r="AB45" s="1137"/>
      <c r="AC45" s="1137"/>
      <c r="AD45" s="1137"/>
      <c r="AE45" s="1138"/>
      <c r="AF45" s="1112"/>
      <c r="AG45" s="1113"/>
      <c r="AH45" s="1113"/>
      <c r="AI45" s="1113"/>
      <c r="AJ45" s="1114"/>
      <c r="AK45" s="1073"/>
      <c r="AL45" s="1064"/>
      <c r="AM45" s="1064"/>
      <c r="AN45" s="1064"/>
      <c r="AO45" s="1064"/>
      <c r="AP45" s="1064"/>
      <c r="AQ45" s="1064"/>
      <c r="AR45" s="1064"/>
      <c r="AS45" s="1064"/>
      <c r="AT45" s="1064"/>
      <c r="AU45" s="1064"/>
      <c r="AV45" s="1064"/>
      <c r="AW45" s="1064"/>
      <c r="AX45" s="1064"/>
      <c r="AY45" s="1064"/>
      <c r="AZ45" s="1135"/>
      <c r="BA45" s="1135"/>
      <c r="BB45" s="1135"/>
      <c r="BC45" s="1135"/>
      <c r="BD45" s="1135"/>
      <c r="BE45" s="1125"/>
      <c r="BF45" s="1125"/>
      <c r="BG45" s="1125"/>
      <c r="BH45" s="1125"/>
      <c r="BI45" s="1126"/>
      <c r="BJ45" s="253"/>
      <c r="BK45" s="253"/>
      <c r="BL45" s="253"/>
      <c r="BM45" s="253"/>
      <c r="BN45" s="253"/>
      <c r="BO45" s="266"/>
      <c r="BP45" s="266"/>
      <c r="BQ45" s="263">
        <v>39</v>
      </c>
      <c r="BR45" s="264"/>
      <c r="BS45" s="1107"/>
      <c r="BT45" s="1108"/>
      <c r="BU45" s="1108"/>
      <c r="BV45" s="1108"/>
      <c r="BW45" s="1108"/>
      <c r="BX45" s="1108"/>
      <c r="BY45" s="1108"/>
      <c r="BZ45" s="1108"/>
      <c r="CA45" s="1108"/>
      <c r="CB45" s="1108"/>
      <c r="CC45" s="1108"/>
      <c r="CD45" s="1108"/>
      <c r="CE45" s="1108"/>
      <c r="CF45" s="1108"/>
      <c r="CG45" s="1109"/>
      <c r="CH45" s="1082"/>
      <c r="CI45" s="1083"/>
      <c r="CJ45" s="1083"/>
      <c r="CK45" s="1083"/>
      <c r="CL45" s="1084"/>
      <c r="CM45" s="1082"/>
      <c r="CN45" s="1083"/>
      <c r="CO45" s="1083"/>
      <c r="CP45" s="1083"/>
      <c r="CQ45" s="1084"/>
      <c r="CR45" s="1082"/>
      <c r="CS45" s="1083"/>
      <c r="CT45" s="1083"/>
      <c r="CU45" s="1083"/>
      <c r="CV45" s="1084"/>
      <c r="CW45" s="1082"/>
      <c r="CX45" s="1083"/>
      <c r="CY45" s="1083"/>
      <c r="CZ45" s="1083"/>
      <c r="DA45" s="1084"/>
      <c r="DB45" s="1082"/>
      <c r="DC45" s="1083"/>
      <c r="DD45" s="1083"/>
      <c r="DE45" s="1083"/>
      <c r="DF45" s="1084"/>
      <c r="DG45" s="1082"/>
      <c r="DH45" s="1083"/>
      <c r="DI45" s="1083"/>
      <c r="DJ45" s="1083"/>
      <c r="DK45" s="1084"/>
      <c r="DL45" s="1082"/>
      <c r="DM45" s="1083"/>
      <c r="DN45" s="1083"/>
      <c r="DO45" s="1083"/>
      <c r="DP45" s="1084"/>
      <c r="DQ45" s="1082"/>
      <c r="DR45" s="1083"/>
      <c r="DS45" s="1083"/>
      <c r="DT45" s="1083"/>
      <c r="DU45" s="1084"/>
      <c r="DV45" s="1085"/>
      <c r="DW45" s="1086"/>
      <c r="DX45" s="1086"/>
      <c r="DY45" s="1086"/>
      <c r="DZ45" s="1087"/>
      <c r="EA45" s="247"/>
    </row>
    <row r="46" spans="1:131" s="248" customFormat="1" ht="26.25" customHeight="1" x14ac:dyDescent="0.15">
      <c r="A46" s="262">
        <v>19</v>
      </c>
      <c r="B46" s="1130"/>
      <c r="C46" s="1131"/>
      <c r="D46" s="1131"/>
      <c r="E46" s="1131"/>
      <c r="F46" s="1131"/>
      <c r="G46" s="1131"/>
      <c r="H46" s="1131"/>
      <c r="I46" s="1131"/>
      <c r="J46" s="1131"/>
      <c r="K46" s="1131"/>
      <c r="L46" s="1131"/>
      <c r="M46" s="1131"/>
      <c r="N46" s="1131"/>
      <c r="O46" s="1131"/>
      <c r="P46" s="1132"/>
      <c r="Q46" s="1136"/>
      <c r="R46" s="1137"/>
      <c r="S46" s="1137"/>
      <c r="T46" s="1137"/>
      <c r="U46" s="1137"/>
      <c r="V46" s="1137"/>
      <c r="W46" s="1137"/>
      <c r="X46" s="1137"/>
      <c r="Y46" s="1137"/>
      <c r="Z46" s="1137"/>
      <c r="AA46" s="1137"/>
      <c r="AB46" s="1137"/>
      <c r="AC46" s="1137"/>
      <c r="AD46" s="1137"/>
      <c r="AE46" s="1138"/>
      <c r="AF46" s="1112"/>
      <c r="AG46" s="1113"/>
      <c r="AH46" s="1113"/>
      <c r="AI46" s="1113"/>
      <c r="AJ46" s="1114"/>
      <c r="AK46" s="1073"/>
      <c r="AL46" s="1064"/>
      <c r="AM46" s="1064"/>
      <c r="AN46" s="1064"/>
      <c r="AO46" s="1064"/>
      <c r="AP46" s="1064"/>
      <c r="AQ46" s="1064"/>
      <c r="AR46" s="1064"/>
      <c r="AS46" s="1064"/>
      <c r="AT46" s="1064"/>
      <c r="AU46" s="1064"/>
      <c r="AV46" s="1064"/>
      <c r="AW46" s="1064"/>
      <c r="AX46" s="1064"/>
      <c r="AY46" s="1064"/>
      <c r="AZ46" s="1135"/>
      <c r="BA46" s="1135"/>
      <c r="BB46" s="1135"/>
      <c r="BC46" s="1135"/>
      <c r="BD46" s="1135"/>
      <c r="BE46" s="1125"/>
      <c r="BF46" s="1125"/>
      <c r="BG46" s="1125"/>
      <c r="BH46" s="1125"/>
      <c r="BI46" s="1126"/>
      <c r="BJ46" s="253"/>
      <c r="BK46" s="253"/>
      <c r="BL46" s="253"/>
      <c r="BM46" s="253"/>
      <c r="BN46" s="253"/>
      <c r="BO46" s="266"/>
      <c r="BP46" s="266"/>
      <c r="BQ46" s="263">
        <v>40</v>
      </c>
      <c r="BR46" s="264"/>
      <c r="BS46" s="1107"/>
      <c r="BT46" s="1108"/>
      <c r="BU46" s="1108"/>
      <c r="BV46" s="1108"/>
      <c r="BW46" s="1108"/>
      <c r="BX46" s="1108"/>
      <c r="BY46" s="1108"/>
      <c r="BZ46" s="1108"/>
      <c r="CA46" s="1108"/>
      <c r="CB46" s="1108"/>
      <c r="CC46" s="1108"/>
      <c r="CD46" s="1108"/>
      <c r="CE46" s="1108"/>
      <c r="CF46" s="1108"/>
      <c r="CG46" s="1109"/>
      <c r="CH46" s="1082"/>
      <c r="CI46" s="1083"/>
      <c r="CJ46" s="1083"/>
      <c r="CK46" s="1083"/>
      <c r="CL46" s="1084"/>
      <c r="CM46" s="1082"/>
      <c r="CN46" s="1083"/>
      <c r="CO46" s="1083"/>
      <c r="CP46" s="1083"/>
      <c r="CQ46" s="1084"/>
      <c r="CR46" s="1082"/>
      <c r="CS46" s="1083"/>
      <c r="CT46" s="1083"/>
      <c r="CU46" s="1083"/>
      <c r="CV46" s="1084"/>
      <c r="CW46" s="1082"/>
      <c r="CX46" s="1083"/>
      <c r="CY46" s="1083"/>
      <c r="CZ46" s="1083"/>
      <c r="DA46" s="1084"/>
      <c r="DB46" s="1082"/>
      <c r="DC46" s="1083"/>
      <c r="DD46" s="1083"/>
      <c r="DE46" s="1083"/>
      <c r="DF46" s="1084"/>
      <c r="DG46" s="1082"/>
      <c r="DH46" s="1083"/>
      <c r="DI46" s="1083"/>
      <c r="DJ46" s="1083"/>
      <c r="DK46" s="1084"/>
      <c r="DL46" s="1082"/>
      <c r="DM46" s="1083"/>
      <c r="DN46" s="1083"/>
      <c r="DO46" s="1083"/>
      <c r="DP46" s="1084"/>
      <c r="DQ46" s="1082"/>
      <c r="DR46" s="1083"/>
      <c r="DS46" s="1083"/>
      <c r="DT46" s="1083"/>
      <c r="DU46" s="1084"/>
      <c r="DV46" s="1085"/>
      <c r="DW46" s="1086"/>
      <c r="DX46" s="1086"/>
      <c r="DY46" s="1086"/>
      <c r="DZ46" s="1087"/>
      <c r="EA46" s="247"/>
    </row>
    <row r="47" spans="1:131" s="248" customFormat="1" ht="26.25" customHeight="1" x14ac:dyDescent="0.15">
      <c r="A47" s="262">
        <v>20</v>
      </c>
      <c r="B47" s="1130"/>
      <c r="C47" s="1131"/>
      <c r="D47" s="1131"/>
      <c r="E47" s="1131"/>
      <c r="F47" s="1131"/>
      <c r="G47" s="1131"/>
      <c r="H47" s="1131"/>
      <c r="I47" s="1131"/>
      <c r="J47" s="1131"/>
      <c r="K47" s="1131"/>
      <c r="L47" s="1131"/>
      <c r="M47" s="1131"/>
      <c r="N47" s="1131"/>
      <c r="O47" s="1131"/>
      <c r="P47" s="1132"/>
      <c r="Q47" s="1136"/>
      <c r="R47" s="1137"/>
      <c r="S47" s="1137"/>
      <c r="T47" s="1137"/>
      <c r="U47" s="1137"/>
      <c r="V47" s="1137"/>
      <c r="W47" s="1137"/>
      <c r="X47" s="1137"/>
      <c r="Y47" s="1137"/>
      <c r="Z47" s="1137"/>
      <c r="AA47" s="1137"/>
      <c r="AB47" s="1137"/>
      <c r="AC47" s="1137"/>
      <c r="AD47" s="1137"/>
      <c r="AE47" s="1138"/>
      <c r="AF47" s="1112"/>
      <c r="AG47" s="1113"/>
      <c r="AH47" s="1113"/>
      <c r="AI47" s="1113"/>
      <c r="AJ47" s="1114"/>
      <c r="AK47" s="1073"/>
      <c r="AL47" s="1064"/>
      <c r="AM47" s="1064"/>
      <c r="AN47" s="1064"/>
      <c r="AO47" s="1064"/>
      <c r="AP47" s="1064"/>
      <c r="AQ47" s="1064"/>
      <c r="AR47" s="1064"/>
      <c r="AS47" s="1064"/>
      <c r="AT47" s="1064"/>
      <c r="AU47" s="1064"/>
      <c r="AV47" s="1064"/>
      <c r="AW47" s="1064"/>
      <c r="AX47" s="1064"/>
      <c r="AY47" s="1064"/>
      <c r="AZ47" s="1135"/>
      <c r="BA47" s="1135"/>
      <c r="BB47" s="1135"/>
      <c r="BC47" s="1135"/>
      <c r="BD47" s="1135"/>
      <c r="BE47" s="1125"/>
      <c r="BF47" s="1125"/>
      <c r="BG47" s="1125"/>
      <c r="BH47" s="1125"/>
      <c r="BI47" s="1126"/>
      <c r="BJ47" s="253"/>
      <c r="BK47" s="253"/>
      <c r="BL47" s="253"/>
      <c r="BM47" s="253"/>
      <c r="BN47" s="253"/>
      <c r="BO47" s="266"/>
      <c r="BP47" s="266"/>
      <c r="BQ47" s="263">
        <v>41</v>
      </c>
      <c r="BR47" s="264"/>
      <c r="BS47" s="1107"/>
      <c r="BT47" s="1108"/>
      <c r="BU47" s="1108"/>
      <c r="BV47" s="1108"/>
      <c r="BW47" s="1108"/>
      <c r="BX47" s="1108"/>
      <c r="BY47" s="1108"/>
      <c r="BZ47" s="1108"/>
      <c r="CA47" s="1108"/>
      <c r="CB47" s="1108"/>
      <c r="CC47" s="1108"/>
      <c r="CD47" s="1108"/>
      <c r="CE47" s="1108"/>
      <c r="CF47" s="1108"/>
      <c r="CG47" s="1109"/>
      <c r="CH47" s="1082"/>
      <c r="CI47" s="1083"/>
      <c r="CJ47" s="1083"/>
      <c r="CK47" s="1083"/>
      <c r="CL47" s="1084"/>
      <c r="CM47" s="1082"/>
      <c r="CN47" s="1083"/>
      <c r="CO47" s="1083"/>
      <c r="CP47" s="1083"/>
      <c r="CQ47" s="1084"/>
      <c r="CR47" s="1082"/>
      <c r="CS47" s="1083"/>
      <c r="CT47" s="1083"/>
      <c r="CU47" s="1083"/>
      <c r="CV47" s="1084"/>
      <c r="CW47" s="1082"/>
      <c r="CX47" s="1083"/>
      <c r="CY47" s="1083"/>
      <c r="CZ47" s="1083"/>
      <c r="DA47" s="1084"/>
      <c r="DB47" s="1082"/>
      <c r="DC47" s="1083"/>
      <c r="DD47" s="1083"/>
      <c r="DE47" s="1083"/>
      <c r="DF47" s="1084"/>
      <c r="DG47" s="1082"/>
      <c r="DH47" s="1083"/>
      <c r="DI47" s="1083"/>
      <c r="DJ47" s="1083"/>
      <c r="DK47" s="1084"/>
      <c r="DL47" s="1082"/>
      <c r="DM47" s="1083"/>
      <c r="DN47" s="1083"/>
      <c r="DO47" s="1083"/>
      <c r="DP47" s="1084"/>
      <c r="DQ47" s="1082"/>
      <c r="DR47" s="1083"/>
      <c r="DS47" s="1083"/>
      <c r="DT47" s="1083"/>
      <c r="DU47" s="1084"/>
      <c r="DV47" s="1085"/>
      <c r="DW47" s="1086"/>
      <c r="DX47" s="1086"/>
      <c r="DY47" s="1086"/>
      <c r="DZ47" s="1087"/>
      <c r="EA47" s="247"/>
    </row>
    <row r="48" spans="1:131" s="248" customFormat="1" ht="26.25" customHeight="1" x14ac:dyDescent="0.15">
      <c r="A48" s="262">
        <v>21</v>
      </c>
      <c r="B48" s="1130"/>
      <c r="C48" s="1131"/>
      <c r="D48" s="1131"/>
      <c r="E48" s="1131"/>
      <c r="F48" s="1131"/>
      <c r="G48" s="1131"/>
      <c r="H48" s="1131"/>
      <c r="I48" s="1131"/>
      <c r="J48" s="1131"/>
      <c r="K48" s="1131"/>
      <c r="L48" s="1131"/>
      <c r="M48" s="1131"/>
      <c r="N48" s="1131"/>
      <c r="O48" s="1131"/>
      <c r="P48" s="1132"/>
      <c r="Q48" s="1136"/>
      <c r="R48" s="1137"/>
      <c r="S48" s="1137"/>
      <c r="T48" s="1137"/>
      <c r="U48" s="1137"/>
      <c r="V48" s="1137"/>
      <c r="W48" s="1137"/>
      <c r="X48" s="1137"/>
      <c r="Y48" s="1137"/>
      <c r="Z48" s="1137"/>
      <c r="AA48" s="1137"/>
      <c r="AB48" s="1137"/>
      <c r="AC48" s="1137"/>
      <c r="AD48" s="1137"/>
      <c r="AE48" s="1138"/>
      <c r="AF48" s="1112"/>
      <c r="AG48" s="1113"/>
      <c r="AH48" s="1113"/>
      <c r="AI48" s="1113"/>
      <c r="AJ48" s="1114"/>
      <c r="AK48" s="1073"/>
      <c r="AL48" s="1064"/>
      <c r="AM48" s="1064"/>
      <c r="AN48" s="1064"/>
      <c r="AO48" s="1064"/>
      <c r="AP48" s="1064"/>
      <c r="AQ48" s="1064"/>
      <c r="AR48" s="1064"/>
      <c r="AS48" s="1064"/>
      <c r="AT48" s="1064"/>
      <c r="AU48" s="1064"/>
      <c r="AV48" s="1064"/>
      <c r="AW48" s="1064"/>
      <c r="AX48" s="1064"/>
      <c r="AY48" s="1064"/>
      <c r="AZ48" s="1135"/>
      <c r="BA48" s="1135"/>
      <c r="BB48" s="1135"/>
      <c r="BC48" s="1135"/>
      <c r="BD48" s="1135"/>
      <c r="BE48" s="1125"/>
      <c r="BF48" s="1125"/>
      <c r="BG48" s="1125"/>
      <c r="BH48" s="1125"/>
      <c r="BI48" s="1126"/>
      <c r="BJ48" s="253"/>
      <c r="BK48" s="253"/>
      <c r="BL48" s="253"/>
      <c r="BM48" s="253"/>
      <c r="BN48" s="253"/>
      <c r="BO48" s="266"/>
      <c r="BP48" s="266"/>
      <c r="BQ48" s="263">
        <v>42</v>
      </c>
      <c r="BR48" s="264"/>
      <c r="BS48" s="1107"/>
      <c r="BT48" s="1108"/>
      <c r="BU48" s="1108"/>
      <c r="BV48" s="1108"/>
      <c r="BW48" s="1108"/>
      <c r="BX48" s="1108"/>
      <c r="BY48" s="1108"/>
      <c r="BZ48" s="1108"/>
      <c r="CA48" s="1108"/>
      <c r="CB48" s="1108"/>
      <c r="CC48" s="1108"/>
      <c r="CD48" s="1108"/>
      <c r="CE48" s="1108"/>
      <c r="CF48" s="1108"/>
      <c r="CG48" s="1109"/>
      <c r="CH48" s="1082"/>
      <c r="CI48" s="1083"/>
      <c r="CJ48" s="1083"/>
      <c r="CK48" s="1083"/>
      <c r="CL48" s="1084"/>
      <c r="CM48" s="1082"/>
      <c r="CN48" s="1083"/>
      <c r="CO48" s="1083"/>
      <c r="CP48" s="1083"/>
      <c r="CQ48" s="1084"/>
      <c r="CR48" s="1082"/>
      <c r="CS48" s="1083"/>
      <c r="CT48" s="1083"/>
      <c r="CU48" s="1083"/>
      <c r="CV48" s="1084"/>
      <c r="CW48" s="1082"/>
      <c r="CX48" s="1083"/>
      <c r="CY48" s="1083"/>
      <c r="CZ48" s="1083"/>
      <c r="DA48" s="1084"/>
      <c r="DB48" s="1082"/>
      <c r="DC48" s="1083"/>
      <c r="DD48" s="1083"/>
      <c r="DE48" s="1083"/>
      <c r="DF48" s="1084"/>
      <c r="DG48" s="1082"/>
      <c r="DH48" s="1083"/>
      <c r="DI48" s="1083"/>
      <c r="DJ48" s="1083"/>
      <c r="DK48" s="1084"/>
      <c r="DL48" s="1082"/>
      <c r="DM48" s="1083"/>
      <c r="DN48" s="1083"/>
      <c r="DO48" s="1083"/>
      <c r="DP48" s="1084"/>
      <c r="DQ48" s="1082"/>
      <c r="DR48" s="1083"/>
      <c r="DS48" s="1083"/>
      <c r="DT48" s="1083"/>
      <c r="DU48" s="1084"/>
      <c r="DV48" s="1085"/>
      <c r="DW48" s="1086"/>
      <c r="DX48" s="1086"/>
      <c r="DY48" s="1086"/>
      <c r="DZ48" s="1087"/>
      <c r="EA48" s="247"/>
    </row>
    <row r="49" spans="1:131" s="248" customFormat="1" ht="26.25" customHeight="1" x14ac:dyDescent="0.15">
      <c r="A49" s="262">
        <v>22</v>
      </c>
      <c r="B49" s="1130"/>
      <c r="C49" s="1131"/>
      <c r="D49" s="1131"/>
      <c r="E49" s="1131"/>
      <c r="F49" s="1131"/>
      <c r="G49" s="1131"/>
      <c r="H49" s="1131"/>
      <c r="I49" s="1131"/>
      <c r="J49" s="1131"/>
      <c r="K49" s="1131"/>
      <c r="L49" s="1131"/>
      <c r="M49" s="1131"/>
      <c r="N49" s="1131"/>
      <c r="O49" s="1131"/>
      <c r="P49" s="1132"/>
      <c r="Q49" s="1136"/>
      <c r="R49" s="1137"/>
      <c r="S49" s="1137"/>
      <c r="T49" s="1137"/>
      <c r="U49" s="1137"/>
      <c r="V49" s="1137"/>
      <c r="W49" s="1137"/>
      <c r="X49" s="1137"/>
      <c r="Y49" s="1137"/>
      <c r="Z49" s="1137"/>
      <c r="AA49" s="1137"/>
      <c r="AB49" s="1137"/>
      <c r="AC49" s="1137"/>
      <c r="AD49" s="1137"/>
      <c r="AE49" s="1138"/>
      <c r="AF49" s="1112"/>
      <c r="AG49" s="1113"/>
      <c r="AH49" s="1113"/>
      <c r="AI49" s="1113"/>
      <c r="AJ49" s="1114"/>
      <c r="AK49" s="1073"/>
      <c r="AL49" s="1064"/>
      <c r="AM49" s="1064"/>
      <c r="AN49" s="1064"/>
      <c r="AO49" s="1064"/>
      <c r="AP49" s="1064"/>
      <c r="AQ49" s="1064"/>
      <c r="AR49" s="1064"/>
      <c r="AS49" s="1064"/>
      <c r="AT49" s="1064"/>
      <c r="AU49" s="1064"/>
      <c r="AV49" s="1064"/>
      <c r="AW49" s="1064"/>
      <c r="AX49" s="1064"/>
      <c r="AY49" s="1064"/>
      <c r="AZ49" s="1135"/>
      <c r="BA49" s="1135"/>
      <c r="BB49" s="1135"/>
      <c r="BC49" s="1135"/>
      <c r="BD49" s="1135"/>
      <c r="BE49" s="1125"/>
      <c r="BF49" s="1125"/>
      <c r="BG49" s="1125"/>
      <c r="BH49" s="1125"/>
      <c r="BI49" s="1126"/>
      <c r="BJ49" s="253"/>
      <c r="BK49" s="253"/>
      <c r="BL49" s="253"/>
      <c r="BM49" s="253"/>
      <c r="BN49" s="253"/>
      <c r="BO49" s="266"/>
      <c r="BP49" s="266"/>
      <c r="BQ49" s="263">
        <v>43</v>
      </c>
      <c r="BR49" s="264"/>
      <c r="BS49" s="1107"/>
      <c r="BT49" s="1108"/>
      <c r="BU49" s="1108"/>
      <c r="BV49" s="1108"/>
      <c r="BW49" s="1108"/>
      <c r="BX49" s="1108"/>
      <c r="BY49" s="1108"/>
      <c r="BZ49" s="1108"/>
      <c r="CA49" s="1108"/>
      <c r="CB49" s="1108"/>
      <c r="CC49" s="1108"/>
      <c r="CD49" s="1108"/>
      <c r="CE49" s="1108"/>
      <c r="CF49" s="1108"/>
      <c r="CG49" s="1109"/>
      <c r="CH49" s="1082"/>
      <c r="CI49" s="1083"/>
      <c r="CJ49" s="1083"/>
      <c r="CK49" s="1083"/>
      <c r="CL49" s="1084"/>
      <c r="CM49" s="1082"/>
      <c r="CN49" s="1083"/>
      <c r="CO49" s="1083"/>
      <c r="CP49" s="1083"/>
      <c r="CQ49" s="1084"/>
      <c r="CR49" s="1082"/>
      <c r="CS49" s="1083"/>
      <c r="CT49" s="1083"/>
      <c r="CU49" s="1083"/>
      <c r="CV49" s="1084"/>
      <c r="CW49" s="1082"/>
      <c r="CX49" s="1083"/>
      <c r="CY49" s="1083"/>
      <c r="CZ49" s="1083"/>
      <c r="DA49" s="1084"/>
      <c r="DB49" s="1082"/>
      <c r="DC49" s="1083"/>
      <c r="DD49" s="1083"/>
      <c r="DE49" s="1083"/>
      <c r="DF49" s="1084"/>
      <c r="DG49" s="1082"/>
      <c r="DH49" s="1083"/>
      <c r="DI49" s="1083"/>
      <c r="DJ49" s="1083"/>
      <c r="DK49" s="1084"/>
      <c r="DL49" s="1082"/>
      <c r="DM49" s="1083"/>
      <c r="DN49" s="1083"/>
      <c r="DO49" s="1083"/>
      <c r="DP49" s="1084"/>
      <c r="DQ49" s="1082"/>
      <c r="DR49" s="1083"/>
      <c r="DS49" s="1083"/>
      <c r="DT49" s="1083"/>
      <c r="DU49" s="1084"/>
      <c r="DV49" s="1085"/>
      <c r="DW49" s="1086"/>
      <c r="DX49" s="1086"/>
      <c r="DY49" s="1086"/>
      <c r="DZ49" s="1087"/>
      <c r="EA49" s="247"/>
    </row>
    <row r="50" spans="1:131" s="248" customFormat="1" ht="26.25" customHeight="1" x14ac:dyDescent="0.15">
      <c r="A50" s="262">
        <v>23</v>
      </c>
      <c r="B50" s="1130"/>
      <c r="C50" s="1131"/>
      <c r="D50" s="1131"/>
      <c r="E50" s="1131"/>
      <c r="F50" s="1131"/>
      <c r="G50" s="1131"/>
      <c r="H50" s="1131"/>
      <c r="I50" s="1131"/>
      <c r="J50" s="1131"/>
      <c r="K50" s="1131"/>
      <c r="L50" s="1131"/>
      <c r="M50" s="1131"/>
      <c r="N50" s="1131"/>
      <c r="O50" s="1131"/>
      <c r="P50" s="1132"/>
      <c r="Q50" s="1133"/>
      <c r="R50" s="1116"/>
      <c r="S50" s="1116"/>
      <c r="T50" s="1116"/>
      <c r="U50" s="1116"/>
      <c r="V50" s="1116"/>
      <c r="W50" s="1116"/>
      <c r="X50" s="1116"/>
      <c r="Y50" s="1116"/>
      <c r="Z50" s="1116"/>
      <c r="AA50" s="1116"/>
      <c r="AB50" s="1116"/>
      <c r="AC50" s="1116"/>
      <c r="AD50" s="1116"/>
      <c r="AE50" s="1134"/>
      <c r="AF50" s="1112"/>
      <c r="AG50" s="1113"/>
      <c r="AH50" s="1113"/>
      <c r="AI50" s="1113"/>
      <c r="AJ50" s="1114"/>
      <c r="AK50" s="1115"/>
      <c r="AL50" s="1116"/>
      <c r="AM50" s="1116"/>
      <c r="AN50" s="1116"/>
      <c r="AO50" s="1116"/>
      <c r="AP50" s="1116"/>
      <c r="AQ50" s="1116"/>
      <c r="AR50" s="1116"/>
      <c r="AS50" s="1116"/>
      <c r="AT50" s="1116"/>
      <c r="AU50" s="1116"/>
      <c r="AV50" s="1116"/>
      <c r="AW50" s="1116"/>
      <c r="AX50" s="1116"/>
      <c r="AY50" s="1116"/>
      <c r="AZ50" s="1117"/>
      <c r="BA50" s="1117"/>
      <c r="BB50" s="1117"/>
      <c r="BC50" s="1117"/>
      <c r="BD50" s="1117"/>
      <c r="BE50" s="1125"/>
      <c r="BF50" s="1125"/>
      <c r="BG50" s="1125"/>
      <c r="BH50" s="1125"/>
      <c r="BI50" s="1126"/>
      <c r="BJ50" s="253"/>
      <c r="BK50" s="253"/>
      <c r="BL50" s="253"/>
      <c r="BM50" s="253"/>
      <c r="BN50" s="253"/>
      <c r="BO50" s="266"/>
      <c r="BP50" s="266"/>
      <c r="BQ50" s="263">
        <v>44</v>
      </c>
      <c r="BR50" s="264"/>
      <c r="BS50" s="1107"/>
      <c r="BT50" s="1108"/>
      <c r="BU50" s="1108"/>
      <c r="BV50" s="1108"/>
      <c r="BW50" s="1108"/>
      <c r="BX50" s="1108"/>
      <c r="BY50" s="1108"/>
      <c r="BZ50" s="1108"/>
      <c r="CA50" s="1108"/>
      <c r="CB50" s="1108"/>
      <c r="CC50" s="1108"/>
      <c r="CD50" s="1108"/>
      <c r="CE50" s="1108"/>
      <c r="CF50" s="1108"/>
      <c r="CG50" s="1109"/>
      <c r="CH50" s="1082"/>
      <c r="CI50" s="1083"/>
      <c r="CJ50" s="1083"/>
      <c r="CK50" s="1083"/>
      <c r="CL50" s="1084"/>
      <c r="CM50" s="1082"/>
      <c r="CN50" s="1083"/>
      <c r="CO50" s="1083"/>
      <c r="CP50" s="1083"/>
      <c r="CQ50" s="1084"/>
      <c r="CR50" s="1082"/>
      <c r="CS50" s="1083"/>
      <c r="CT50" s="1083"/>
      <c r="CU50" s="1083"/>
      <c r="CV50" s="1084"/>
      <c r="CW50" s="1082"/>
      <c r="CX50" s="1083"/>
      <c r="CY50" s="1083"/>
      <c r="CZ50" s="1083"/>
      <c r="DA50" s="1084"/>
      <c r="DB50" s="1082"/>
      <c r="DC50" s="1083"/>
      <c r="DD50" s="1083"/>
      <c r="DE50" s="1083"/>
      <c r="DF50" s="1084"/>
      <c r="DG50" s="1082"/>
      <c r="DH50" s="1083"/>
      <c r="DI50" s="1083"/>
      <c r="DJ50" s="1083"/>
      <c r="DK50" s="1084"/>
      <c r="DL50" s="1082"/>
      <c r="DM50" s="1083"/>
      <c r="DN50" s="1083"/>
      <c r="DO50" s="1083"/>
      <c r="DP50" s="1084"/>
      <c r="DQ50" s="1082"/>
      <c r="DR50" s="1083"/>
      <c r="DS50" s="1083"/>
      <c r="DT50" s="1083"/>
      <c r="DU50" s="1084"/>
      <c r="DV50" s="1085"/>
      <c r="DW50" s="1086"/>
      <c r="DX50" s="1086"/>
      <c r="DY50" s="1086"/>
      <c r="DZ50" s="1087"/>
      <c r="EA50" s="247"/>
    </row>
    <row r="51" spans="1:131" s="248" customFormat="1" ht="26.25" customHeight="1" x14ac:dyDescent="0.15">
      <c r="A51" s="262">
        <v>24</v>
      </c>
      <c r="B51" s="1130"/>
      <c r="C51" s="1131"/>
      <c r="D51" s="1131"/>
      <c r="E51" s="1131"/>
      <c r="F51" s="1131"/>
      <c r="G51" s="1131"/>
      <c r="H51" s="1131"/>
      <c r="I51" s="1131"/>
      <c r="J51" s="1131"/>
      <c r="K51" s="1131"/>
      <c r="L51" s="1131"/>
      <c r="M51" s="1131"/>
      <c r="N51" s="1131"/>
      <c r="O51" s="1131"/>
      <c r="P51" s="1132"/>
      <c r="Q51" s="1133"/>
      <c r="R51" s="1116"/>
      <c r="S51" s="1116"/>
      <c r="T51" s="1116"/>
      <c r="U51" s="1116"/>
      <c r="V51" s="1116"/>
      <c r="W51" s="1116"/>
      <c r="X51" s="1116"/>
      <c r="Y51" s="1116"/>
      <c r="Z51" s="1116"/>
      <c r="AA51" s="1116"/>
      <c r="AB51" s="1116"/>
      <c r="AC51" s="1116"/>
      <c r="AD51" s="1116"/>
      <c r="AE51" s="1134"/>
      <c r="AF51" s="1112"/>
      <c r="AG51" s="1113"/>
      <c r="AH51" s="1113"/>
      <c r="AI51" s="1113"/>
      <c r="AJ51" s="1114"/>
      <c r="AK51" s="1115"/>
      <c r="AL51" s="1116"/>
      <c r="AM51" s="1116"/>
      <c r="AN51" s="1116"/>
      <c r="AO51" s="1116"/>
      <c r="AP51" s="1116"/>
      <c r="AQ51" s="1116"/>
      <c r="AR51" s="1116"/>
      <c r="AS51" s="1116"/>
      <c r="AT51" s="1116"/>
      <c r="AU51" s="1116"/>
      <c r="AV51" s="1116"/>
      <c r="AW51" s="1116"/>
      <c r="AX51" s="1116"/>
      <c r="AY51" s="1116"/>
      <c r="AZ51" s="1117"/>
      <c r="BA51" s="1117"/>
      <c r="BB51" s="1117"/>
      <c r="BC51" s="1117"/>
      <c r="BD51" s="1117"/>
      <c r="BE51" s="1125"/>
      <c r="BF51" s="1125"/>
      <c r="BG51" s="1125"/>
      <c r="BH51" s="1125"/>
      <c r="BI51" s="1126"/>
      <c r="BJ51" s="253"/>
      <c r="BK51" s="253"/>
      <c r="BL51" s="253"/>
      <c r="BM51" s="253"/>
      <c r="BN51" s="253"/>
      <c r="BO51" s="266"/>
      <c r="BP51" s="266"/>
      <c r="BQ51" s="263">
        <v>45</v>
      </c>
      <c r="BR51" s="264"/>
      <c r="BS51" s="1107"/>
      <c r="BT51" s="1108"/>
      <c r="BU51" s="1108"/>
      <c r="BV51" s="1108"/>
      <c r="BW51" s="1108"/>
      <c r="BX51" s="1108"/>
      <c r="BY51" s="1108"/>
      <c r="BZ51" s="1108"/>
      <c r="CA51" s="1108"/>
      <c r="CB51" s="1108"/>
      <c r="CC51" s="1108"/>
      <c r="CD51" s="1108"/>
      <c r="CE51" s="1108"/>
      <c r="CF51" s="1108"/>
      <c r="CG51" s="1109"/>
      <c r="CH51" s="1082"/>
      <c r="CI51" s="1083"/>
      <c r="CJ51" s="1083"/>
      <c r="CK51" s="1083"/>
      <c r="CL51" s="1084"/>
      <c r="CM51" s="1082"/>
      <c r="CN51" s="1083"/>
      <c r="CO51" s="1083"/>
      <c r="CP51" s="1083"/>
      <c r="CQ51" s="1084"/>
      <c r="CR51" s="1082"/>
      <c r="CS51" s="1083"/>
      <c r="CT51" s="1083"/>
      <c r="CU51" s="1083"/>
      <c r="CV51" s="1084"/>
      <c r="CW51" s="1082"/>
      <c r="CX51" s="1083"/>
      <c r="CY51" s="1083"/>
      <c r="CZ51" s="1083"/>
      <c r="DA51" s="1084"/>
      <c r="DB51" s="1082"/>
      <c r="DC51" s="1083"/>
      <c r="DD51" s="1083"/>
      <c r="DE51" s="1083"/>
      <c r="DF51" s="1084"/>
      <c r="DG51" s="1082"/>
      <c r="DH51" s="1083"/>
      <c r="DI51" s="1083"/>
      <c r="DJ51" s="1083"/>
      <c r="DK51" s="1084"/>
      <c r="DL51" s="1082"/>
      <c r="DM51" s="1083"/>
      <c r="DN51" s="1083"/>
      <c r="DO51" s="1083"/>
      <c r="DP51" s="1084"/>
      <c r="DQ51" s="1082"/>
      <c r="DR51" s="1083"/>
      <c r="DS51" s="1083"/>
      <c r="DT51" s="1083"/>
      <c r="DU51" s="1084"/>
      <c r="DV51" s="1085"/>
      <c r="DW51" s="1086"/>
      <c r="DX51" s="1086"/>
      <c r="DY51" s="1086"/>
      <c r="DZ51" s="1087"/>
      <c r="EA51" s="247"/>
    </row>
    <row r="52" spans="1:131" s="248" customFormat="1" ht="26.25" customHeight="1" x14ac:dyDescent="0.15">
      <c r="A52" s="262">
        <v>25</v>
      </c>
      <c r="B52" s="1130"/>
      <c r="C52" s="1131"/>
      <c r="D52" s="1131"/>
      <c r="E52" s="1131"/>
      <c r="F52" s="1131"/>
      <c r="G52" s="1131"/>
      <c r="H52" s="1131"/>
      <c r="I52" s="1131"/>
      <c r="J52" s="1131"/>
      <c r="K52" s="1131"/>
      <c r="L52" s="1131"/>
      <c r="M52" s="1131"/>
      <c r="N52" s="1131"/>
      <c r="O52" s="1131"/>
      <c r="P52" s="1132"/>
      <c r="Q52" s="1133"/>
      <c r="R52" s="1116"/>
      <c r="S52" s="1116"/>
      <c r="T52" s="1116"/>
      <c r="U52" s="1116"/>
      <c r="V52" s="1116"/>
      <c r="W52" s="1116"/>
      <c r="X52" s="1116"/>
      <c r="Y52" s="1116"/>
      <c r="Z52" s="1116"/>
      <c r="AA52" s="1116"/>
      <c r="AB52" s="1116"/>
      <c r="AC52" s="1116"/>
      <c r="AD52" s="1116"/>
      <c r="AE52" s="1134"/>
      <c r="AF52" s="1112"/>
      <c r="AG52" s="1113"/>
      <c r="AH52" s="1113"/>
      <c r="AI52" s="1113"/>
      <c r="AJ52" s="1114"/>
      <c r="AK52" s="1115"/>
      <c r="AL52" s="1116"/>
      <c r="AM52" s="1116"/>
      <c r="AN52" s="1116"/>
      <c r="AO52" s="1116"/>
      <c r="AP52" s="1116"/>
      <c r="AQ52" s="1116"/>
      <c r="AR52" s="1116"/>
      <c r="AS52" s="1116"/>
      <c r="AT52" s="1116"/>
      <c r="AU52" s="1116"/>
      <c r="AV52" s="1116"/>
      <c r="AW52" s="1116"/>
      <c r="AX52" s="1116"/>
      <c r="AY52" s="1116"/>
      <c r="AZ52" s="1117"/>
      <c r="BA52" s="1117"/>
      <c r="BB52" s="1117"/>
      <c r="BC52" s="1117"/>
      <c r="BD52" s="1117"/>
      <c r="BE52" s="1125"/>
      <c r="BF52" s="1125"/>
      <c r="BG52" s="1125"/>
      <c r="BH52" s="1125"/>
      <c r="BI52" s="1126"/>
      <c r="BJ52" s="253"/>
      <c r="BK52" s="253"/>
      <c r="BL52" s="253"/>
      <c r="BM52" s="253"/>
      <c r="BN52" s="253"/>
      <c r="BO52" s="266"/>
      <c r="BP52" s="266"/>
      <c r="BQ52" s="263">
        <v>46</v>
      </c>
      <c r="BR52" s="264"/>
      <c r="BS52" s="1107"/>
      <c r="BT52" s="1108"/>
      <c r="BU52" s="1108"/>
      <c r="BV52" s="1108"/>
      <c r="BW52" s="1108"/>
      <c r="BX52" s="1108"/>
      <c r="BY52" s="1108"/>
      <c r="BZ52" s="1108"/>
      <c r="CA52" s="1108"/>
      <c r="CB52" s="1108"/>
      <c r="CC52" s="1108"/>
      <c r="CD52" s="1108"/>
      <c r="CE52" s="1108"/>
      <c r="CF52" s="1108"/>
      <c r="CG52" s="1109"/>
      <c r="CH52" s="1082"/>
      <c r="CI52" s="1083"/>
      <c r="CJ52" s="1083"/>
      <c r="CK52" s="1083"/>
      <c r="CL52" s="1084"/>
      <c r="CM52" s="1082"/>
      <c r="CN52" s="1083"/>
      <c r="CO52" s="1083"/>
      <c r="CP52" s="1083"/>
      <c r="CQ52" s="1084"/>
      <c r="CR52" s="1082"/>
      <c r="CS52" s="1083"/>
      <c r="CT52" s="1083"/>
      <c r="CU52" s="1083"/>
      <c r="CV52" s="1084"/>
      <c r="CW52" s="1082"/>
      <c r="CX52" s="1083"/>
      <c r="CY52" s="1083"/>
      <c r="CZ52" s="1083"/>
      <c r="DA52" s="1084"/>
      <c r="DB52" s="1082"/>
      <c r="DC52" s="1083"/>
      <c r="DD52" s="1083"/>
      <c r="DE52" s="1083"/>
      <c r="DF52" s="1084"/>
      <c r="DG52" s="1082"/>
      <c r="DH52" s="1083"/>
      <c r="DI52" s="1083"/>
      <c r="DJ52" s="1083"/>
      <c r="DK52" s="1084"/>
      <c r="DL52" s="1082"/>
      <c r="DM52" s="1083"/>
      <c r="DN52" s="1083"/>
      <c r="DO52" s="1083"/>
      <c r="DP52" s="1084"/>
      <c r="DQ52" s="1082"/>
      <c r="DR52" s="1083"/>
      <c r="DS52" s="1083"/>
      <c r="DT52" s="1083"/>
      <c r="DU52" s="1084"/>
      <c r="DV52" s="1085"/>
      <c r="DW52" s="1086"/>
      <c r="DX52" s="1086"/>
      <c r="DY52" s="1086"/>
      <c r="DZ52" s="1087"/>
      <c r="EA52" s="247"/>
    </row>
    <row r="53" spans="1:131" s="248" customFormat="1" ht="26.25" customHeight="1" x14ac:dyDescent="0.15">
      <c r="A53" s="262">
        <v>26</v>
      </c>
      <c r="B53" s="1130"/>
      <c r="C53" s="1131"/>
      <c r="D53" s="1131"/>
      <c r="E53" s="1131"/>
      <c r="F53" s="1131"/>
      <c r="G53" s="1131"/>
      <c r="H53" s="1131"/>
      <c r="I53" s="1131"/>
      <c r="J53" s="1131"/>
      <c r="K53" s="1131"/>
      <c r="L53" s="1131"/>
      <c r="M53" s="1131"/>
      <c r="N53" s="1131"/>
      <c r="O53" s="1131"/>
      <c r="P53" s="1132"/>
      <c r="Q53" s="1133"/>
      <c r="R53" s="1116"/>
      <c r="S53" s="1116"/>
      <c r="T53" s="1116"/>
      <c r="U53" s="1116"/>
      <c r="V53" s="1116"/>
      <c r="W53" s="1116"/>
      <c r="X53" s="1116"/>
      <c r="Y53" s="1116"/>
      <c r="Z53" s="1116"/>
      <c r="AA53" s="1116"/>
      <c r="AB53" s="1116"/>
      <c r="AC53" s="1116"/>
      <c r="AD53" s="1116"/>
      <c r="AE53" s="1134"/>
      <c r="AF53" s="1112"/>
      <c r="AG53" s="1113"/>
      <c r="AH53" s="1113"/>
      <c r="AI53" s="1113"/>
      <c r="AJ53" s="1114"/>
      <c r="AK53" s="1115"/>
      <c r="AL53" s="1116"/>
      <c r="AM53" s="1116"/>
      <c r="AN53" s="1116"/>
      <c r="AO53" s="1116"/>
      <c r="AP53" s="1116"/>
      <c r="AQ53" s="1116"/>
      <c r="AR53" s="1116"/>
      <c r="AS53" s="1116"/>
      <c r="AT53" s="1116"/>
      <c r="AU53" s="1116"/>
      <c r="AV53" s="1116"/>
      <c r="AW53" s="1116"/>
      <c r="AX53" s="1116"/>
      <c r="AY53" s="1116"/>
      <c r="AZ53" s="1117"/>
      <c r="BA53" s="1117"/>
      <c r="BB53" s="1117"/>
      <c r="BC53" s="1117"/>
      <c r="BD53" s="1117"/>
      <c r="BE53" s="1125"/>
      <c r="BF53" s="1125"/>
      <c r="BG53" s="1125"/>
      <c r="BH53" s="1125"/>
      <c r="BI53" s="1126"/>
      <c r="BJ53" s="253"/>
      <c r="BK53" s="253"/>
      <c r="BL53" s="253"/>
      <c r="BM53" s="253"/>
      <c r="BN53" s="253"/>
      <c r="BO53" s="266"/>
      <c r="BP53" s="266"/>
      <c r="BQ53" s="263">
        <v>47</v>
      </c>
      <c r="BR53" s="264"/>
      <c r="BS53" s="1107"/>
      <c r="BT53" s="1108"/>
      <c r="BU53" s="1108"/>
      <c r="BV53" s="1108"/>
      <c r="BW53" s="1108"/>
      <c r="BX53" s="1108"/>
      <c r="BY53" s="1108"/>
      <c r="BZ53" s="1108"/>
      <c r="CA53" s="1108"/>
      <c r="CB53" s="1108"/>
      <c r="CC53" s="1108"/>
      <c r="CD53" s="1108"/>
      <c r="CE53" s="1108"/>
      <c r="CF53" s="1108"/>
      <c r="CG53" s="1109"/>
      <c r="CH53" s="1082"/>
      <c r="CI53" s="1083"/>
      <c r="CJ53" s="1083"/>
      <c r="CK53" s="1083"/>
      <c r="CL53" s="1084"/>
      <c r="CM53" s="1082"/>
      <c r="CN53" s="1083"/>
      <c r="CO53" s="1083"/>
      <c r="CP53" s="1083"/>
      <c r="CQ53" s="1084"/>
      <c r="CR53" s="1082"/>
      <c r="CS53" s="1083"/>
      <c r="CT53" s="1083"/>
      <c r="CU53" s="1083"/>
      <c r="CV53" s="1084"/>
      <c r="CW53" s="1082"/>
      <c r="CX53" s="1083"/>
      <c r="CY53" s="1083"/>
      <c r="CZ53" s="1083"/>
      <c r="DA53" s="1084"/>
      <c r="DB53" s="1082"/>
      <c r="DC53" s="1083"/>
      <c r="DD53" s="1083"/>
      <c r="DE53" s="1083"/>
      <c r="DF53" s="1084"/>
      <c r="DG53" s="1082"/>
      <c r="DH53" s="1083"/>
      <c r="DI53" s="1083"/>
      <c r="DJ53" s="1083"/>
      <c r="DK53" s="1084"/>
      <c r="DL53" s="1082"/>
      <c r="DM53" s="1083"/>
      <c r="DN53" s="1083"/>
      <c r="DO53" s="1083"/>
      <c r="DP53" s="1084"/>
      <c r="DQ53" s="1082"/>
      <c r="DR53" s="1083"/>
      <c r="DS53" s="1083"/>
      <c r="DT53" s="1083"/>
      <c r="DU53" s="1084"/>
      <c r="DV53" s="1085"/>
      <c r="DW53" s="1086"/>
      <c r="DX53" s="1086"/>
      <c r="DY53" s="1086"/>
      <c r="DZ53" s="1087"/>
      <c r="EA53" s="247"/>
    </row>
    <row r="54" spans="1:131" s="248" customFormat="1" ht="26.25" customHeight="1" x14ac:dyDescent="0.15">
      <c r="A54" s="262">
        <v>27</v>
      </c>
      <c r="B54" s="1130"/>
      <c r="C54" s="1131"/>
      <c r="D54" s="1131"/>
      <c r="E54" s="1131"/>
      <c r="F54" s="1131"/>
      <c r="G54" s="1131"/>
      <c r="H54" s="1131"/>
      <c r="I54" s="1131"/>
      <c r="J54" s="1131"/>
      <c r="K54" s="1131"/>
      <c r="L54" s="1131"/>
      <c r="M54" s="1131"/>
      <c r="N54" s="1131"/>
      <c r="O54" s="1131"/>
      <c r="P54" s="1132"/>
      <c r="Q54" s="1133"/>
      <c r="R54" s="1116"/>
      <c r="S54" s="1116"/>
      <c r="T54" s="1116"/>
      <c r="U54" s="1116"/>
      <c r="V54" s="1116"/>
      <c r="W54" s="1116"/>
      <c r="X54" s="1116"/>
      <c r="Y54" s="1116"/>
      <c r="Z54" s="1116"/>
      <c r="AA54" s="1116"/>
      <c r="AB54" s="1116"/>
      <c r="AC54" s="1116"/>
      <c r="AD54" s="1116"/>
      <c r="AE54" s="1134"/>
      <c r="AF54" s="1112"/>
      <c r="AG54" s="1113"/>
      <c r="AH54" s="1113"/>
      <c r="AI54" s="1113"/>
      <c r="AJ54" s="1114"/>
      <c r="AK54" s="1115"/>
      <c r="AL54" s="1116"/>
      <c r="AM54" s="1116"/>
      <c r="AN54" s="1116"/>
      <c r="AO54" s="1116"/>
      <c r="AP54" s="1116"/>
      <c r="AQ54" s="1116"/>
      <c r="AR54" s="1116"/>
      <c r="AS54" s="1116"/>
      <c r="AT54" s="1116"/>
      <c r="AU54" s="1116"/>
      <c r="AV54" s="1116"/>
      <c r="AW54" s="1116"/>
      <c r="AX54" s="1116"/>
      <c r="AY54" s="1116"/>
      <c r="AZ54" s="1117"/>
      <c r="BA54" s="1117"/>
      <c r="BB54" s="1117"/>
      <c r="BC54" s="1117"/>
      <c r="BD54" s="1117"/>
      <c r="BE54" s="1125"/>
      <c r="BF54" s="1125"/>
      <c r="BG54" s="1125"/>
      <c r="BH54" s="1125"/>
      <c r="BI54" s="1126"/>
      <c r="BJ54" s="253"/>
      <c r="BK54" s="253"/>
      <c r="BL54" s="253"/>
      <c r="BM54" s="253"/>
      <c r="BN54" s="253"/>
      <c r="BO54" s="266"/>
      <c r="BP54" s="266"/>
      <c r="BQ54" s="263">
        <v>48</v>
      </c>
      <c r="BR54" s="264"/>
      <c r="BS54" s="1107"/>
      <c r="BT54" s="1108"/>
      <c r="BU54" s="1108"/>
      <c r="BV54" s="1108"/>
      <c r="BW54" s="1108"/>
      <c r="BX54" s="1108"/>
      <c r="BY54" s="1108"/>
      <c r="BZ54" s="1108"/>
      <c r="CA54" s="1108"/>
      <c r="CB54" s="1108"/>
      <c r="CC54" s="1108"/>
      <c r="CD54" s="1108"/>
      <c r="CE54" s="1108"/>
      <c r="CF54" s="1108"/>
      <c r="CG54" s="1109"/>
      <c r="CH54" s="1082"/>
      <c r="CI54" s="1083"/>
      <c r="CJ54" s="1083"/>
      <c r="CK54" s="1083"/>
      <c r="CL54" s="1084"/>
      <c r="CM54" s="1082"/>
      <c r="CN54" s="1083"/>
      <c r="CO54" s="1083"/>
      <c r="CP54" s="1083"/>
      <c r="CQ54" s="1084"/>
      <c r="CR54" s="1082"/>
      <c r="CS54" s="1083"/>
      <c r="CT54" s="1083"/>
      <c r="CU54" s="1083"/>
      <c r="CV54" s="1084"/>
      <c r="CW54" s="1082"/>
      <c r="CX54" s="1083"/>
      <c r="CY54" s="1083"/>
      <c r="CZ54" s="1083"/>
      <c r="DA54" s="1084"/>
      <c r="DB54" s="1082"/>
      <c r="DC54" s="1083"/>
      <c r="DD54" s="1083"/>
      <c r="DE54" s="1083"/>
      <c r="DF54" s="1084"/>
      <c r="DG54" s="1082"/>
      <c r="DH54" s="1083"/>
      <c r="DI54" s="1083"/>
      <c r="DJ54" s="1083"/>
      <c r="DK54" s="1084"/>
      <c r="DL54" s="1082"/>
      <c r="DM54" s="1083"/>
      <c r="DN54" s="1083"/>
      <c r="DO54" s="1083"/>
      <c r="DP54" s="1084"/>
      <c r="DQ54" s="1082"/>
      <c r="DR54" s="1083"/>
      <c r="DS54" s="1083"/>
      <c r="DT54" s="1083"/>
      <c r="DU54" s="1084"/>
      <c r="DV54" s="1085"/>
      <c r="DW54" s="1086"/>
      <c r="DX54" s="1086"/>
      <c r="DY54" s="1086"/>
      <c r="DZ54" s="1087"/>
      <c r="EA54" s="247"/>
    </row>
    <row r="55" spans="1:131" s="248" customFormat="1" ht="26.25" customHeight="1" x14ac:dyDescent="0.15">
      <c r="A55" s="262">
        <v>28</v>
      </c>
      <c r="B55" s="1130"/>
      <c r="C55" s="1131"/>
      <c r="D55" s="1131"/>
      <c r="E55" s="1131"/>
      <c r="F55" s="1131"/>
      <c r="G55" s="1131"/>
      <c r="H55" s="1131"/>
      <c r="I55" s="1131"/>
      <c r="J55" s="1131"/>
      <c r="K55" s="1131"/>
      <c r="L55" s="1131"/>
      <c r="M55" s="1131"/>
      <c r="N55" s="1131"/>
      <c r="O55" s="1131"/>
      <c r="P55" s="1132"/>
      <c r="Q55" s="1133"/>
      <c r="R55" s="1116"/>
      <c r="S55" s="1116"/>
      <c r="T55" s="1116"/>
      <c r="U55" s="1116"/>
      <c r="V55" s="1116"/>
      <c r="W55" s="1116"/>
      <c r="X55" s="1116"/>
      <c r="Y55" s="1116"/>
      <c r="Z55" s="1116"/>
      <c r="AA55" s="1116"/>
      <c r="AB55" s="1116"/>
      <c r="AC55" s="1116"/>
      <c r="AD55" s="1116"/>
      <c r="AE55" s="1134"/>
      <c r="AF55" s="1112"/>
      <c r="AG55" s="1113"/>
      <c r="AH55" s="1113"/>
      <c r="AI55" s="1113"/>
      <c r="AJ55" s="1114"/>
      <c r="AK55" s="1115"/>
      <c r="AL55" s="1116"/>
      <c r="AM55" s="1116"/>
      <c r="AN55" s="1116"/>
      <c r="AO55" s="1116"/>
      <c r="AP55" s="1116"/>
      <c r="AQ55" s="1116"/>
      <c r="AR55" s="1116"/>
      <c r="AS55" s="1116"/>
      <c r="AT55" s="1116"/>
      <c r="AU55" s="1116"/>
      <c r="AV55" s="1116"/>
      <c r="AW55" s="1116"/>
      <c r="AX55" s="1116"/>
      <c r="AY55" s="1116"/>
      <c r="AZ55" s="1117"/>
      <c r="BA55" s="1117"/>
      <c r="BB55" s="1117"/>
      <c r="BC55" s="1117"/>
      <c r="BD55" s="1117"/>
      <c r="BE55" s="1125"/>
      <c r="BF55" s="1125"/>
      <c r="BG55" s="1125"/>
      <c r="BH55" s="1125"/>
      <c r="BI55" s="1126"/>
      <c r="BJ55" s="253"/>
      <c r="BK55" s="253"/>
      <c r="BL55" s="253"/>
      <c r="BM55" s="253"/>
      <c r="BN55" s="253"/>
      <c r="BO55" s="266"/>
      <c r="BP55" s="266"/>
      <c r="BQ55" s="263">
        <v>49</v>
      </c>
      <c r="BR55" s="264"/>
      <c r="BS55" s="1107"/>
      <c r="BT55" s="1108"/>
      <c r="BU55" s="1108"/>
      <c r="BV55" s="1108"/>
      <c r="BW55" s="1108"/>
      <c r="BX55" s="1108"/>
      <c r="BY55" s="1108"/>
      <c r="BZ55" s="1108"/>
      <c r="CA55" s="1108"/>
      <c r="CB55" s="1108"/>
      <c r="CC55" s="1108"/>
      <c r="CD55" s="1108"/>
      <c r="CE55" s="1108"/>
      <c r="CF55" s="1108"/>
      <c r="CG55" s="1109"/>
      <c r="CH55" s="1082"/>
      <c r="CI55" s="1083"/>
      <c r="CJ55" s="1083"/>
      <c r="CK55" s="1083"/>
      <c r="CL55" s="1084"/>
      <c r="CM55" s="1082"/>
      <c r="CN55" s="1083"/>
      <c r="CO55" s="1083"/>
      <c r="CP55" s="1083"/>
      <c r="CQ55" s="1084"/>
      <c r="CR55" s="1082"/>
      <c r="CS55" s="1083"/>
      <c r="CT55" s="1083"/>
      <c r="CU55" s="1083"/>
      <c r="CV55" s="1084"/>
      <c r="CW55" s="1082"/>
      <c r="CX55" s="1083"/>
      <c r="CY55" s="1083"/>
      <c r="CZ55" s="1083"/>
      <c r="DA55" s="1084"/>
      <c r="DB55" s="1082"/>
      <c r="DC55" s="1083"/>
      <c r="DD55" s="1083"/>
      <c r="DE55" s="1083"/>
      <c r="DF55" s="1084"/>
      <c r="DG55" s="1082"/>
      <c r="DH55" s="1083"/>
      <c r="DI55" s="1083"/>
      <c r="DJ55" s="1083"/>
      <c r="DK55" s="1084"/>
      <c r="DL55" s="1082"/>
      <c r="DM55" s="1083"/>
      <c r="DN55" s="1083"/>
      <c r="DO55" s="1083"/>
      <c r="DP55" s="1084"/>
      <c r="DQ55" s="1082"/>
      <c r="DR55" s="1083"/>
      <c r="DS55" s="1083"/>
      <c r="DT55" s="1083"/>
      <c r="DU55" s="1084"/>
      <c r="DV55" s="1085"/>
      <c r="DW55" s="1086"/>
      <c r="DX55" s="1086"/>
      <c r="DY55" s="1086"/>
      <c r="DZ55" s="1087"/>
      <c r="EA55" s="247"/>
    </row>
    <row r="56" spans="1:131" s="248" customFormat="1" ht="26.25" customHeight="1" x14ac:dyDescent="0.15">
      <c r="A56" s="262">
        <v>29</v>
      </c>
      <c r="B56" s="1130"/>
      <c r="C56" s="1131"/>
      <c r="D56" s="1131"/>
      <c r="E56" s="1131"/>
      <c r="F56" s="1131"/>
      <c r="G56" s="1131"/>
      <c r="H56" s="1131"/>
      <c r="I56" s="1131"/>
      <c r="J56" s="1131"/>
      <c r="K56" s="1131"/>
      <c r="L56" s="1131"/>
      <c r="M56" s="1131"/>
      <c r="N56" s="1131"/>
      <c r="O56" s="1131"/>
      <c r="P56" s="1132"/>
      <c r="Q56" s="1133"/>
      <c r="R56" s="1116"/>
      <c r="S56" s="1116"/>
      <c r="T56" s="1116"/>
      <c r="U56" s="1116"/>
      <c r="V56" s="1116"/>
      <c r="W56" s="1116"/>
      <c r="X56" s="1116"/>
      <c r="Y56" s="1116"/>
      <c r="Z56" s="1116"/>
      <c r="AA56" s="1116"/>
      <c r="AB56" s="1116"/>
      <c r="AC56" s="1116"/>
      <c r="AD56" s="1116"/>
      <c r="AE56" s="1134"/>
      <c r="AF56" s="1112"/>
      <c r="AG56" s="1113"/>
      <c r="AH56" s="1113"/>
      <c r="AI56" s="1113"/>
      <c r="AJ56" s="1114"/>
      <c r="AK56" s="1115"/>
      <c r="AL56" s="1116"/>
      <c r="AM56" s="1116"/>
      <c r="AN56" s="1116"/>
      <c r="AO56" s="1116"/>
      <c r="AP56" s="1116"/>
      <c r="AQ56" s="1116"/>
      <c r="AR56" s="1116"/>
      <c r="AS56" s="1116"/>
      <c r="AT56" s="1116"/>
      <c r="AU56" s="1116"/>
      <c r="AV56" s="1116"/>
      <c r="AW56" s="1116"/>
      <c r="AX56" s="1116"/>
      <c r="AY56" s="1116"/>
      <c r="AZ56" s="1117"/>
      <c r="BA56" s="1117"/>
      <c r="BB56" s="1117"/>
      <c r="BC56" s="1117"/>
      <c r="BD56" s="1117"/>
      <c r="BE56" s="1125"/>
      <c r="BF56" s="1125"/>
      <c r="BG56" s="1125"/>
      <c r="BH56" s="1125"/>
      <c r="BI56" s="1126"/>
      <c r="BJ56" s="253"/>
      <c r="BK56" s="253"/>
      <c r="BL56" s="253"/>
      <c r="BM56" s="253"/>
      <c r="BN56" s="253"/>
      <c r="BO56" s="266"/>
      <c r="BP56" s="266"/>
      <c r="BQ56" s="263">
        <v>50</v>
      </c>
      <c r="BR56" s="264"/>
      <c r="BS56" s="1107"/>
      <c r="BT56" s="1108"/>
      <c r="BU56" s="1108"/>
      <c r="BV56" s="1108"/>
      <c r="BW56" s="1108"/>
      <c r="BX56" s="1108"/>
      <c r="BY56" s="1108"/>
      <c r="BZ56" s="1108"/>
      <c r="CA56" s="1108"/>
      <c r="CB56" s="1108"/>
      <c r="CC56" s="1108"/>
      <c r="CD56" s="1108"/>
      <c r="CE56" s="1108"/>
      <c r="CF56" s="1108"/>
      <c r="CG56" s="1109"/>
      <c r="CH56" s="1082"/>
      <c r="CI56" s="1083"/>
      <c r="CJ56" s="1083"/>
      <c r="CK56" s="1083"/>
      <c r="CL56" s="1084"/>
      <c r="CM56" s="1082"/>
      <c r="CN56" s="1083"/>
      <c r="CO56" s="1083"/>
      <c r="CP56" s="1083"/>
      <c r="CQ56" s="1084"/>
      <c r="CR56" s="1082"/>
      <c r="CS56" s="1083"/>
      <c r="CT56" s="1083"/>
      <c r="CU56" s="1083"/>
      <c r="CV56" s="1084"/>
      <c r="CW56" s="1082"/>
      <c r="CX56" s="1083"/>
      <c r="CY56" s="1083"/>
      <c r="CZ56" s="1083"/>
      <c r="DA56" s="1084"/>
      <c r="DB56" s="1082"/>
      <c r="DC56" s="1083"/>
      <c r="DD56" s="1083"/>
      <c r="DE56" s="1083"/>
      <c r="DF56" s="1084"/>
      <c r="DG56" s="1082"/>
      <c r="DH56" s="1083"/>
      <c r="DI56" s="1083"/>
      <c r="DJ56" s="1083"/>
      <c r="DK56" s="1084"/>
      <c r="DL56" s="1082"/>
      <c r="DM56" s="1083"/>
      <c r="DN56" s="1083"/>
      <c r="DO56" s="1083"/>
      <c r="DP56" s="1084"/>
      <c r="DQ56" s="1082"/>
      <c r="DR56" s="1083"/>
      <c r="DS56" s="1083"/>
      <c r="DT56" s="1083"/>
      <c r="DU56" s="1084"/>
      <c r="DV56" s="1085"/>
      <c r="DW56" s="1086"/>
      <c r="DX56" s="1086"/>
      <c r="DY56" s="1086"/>
      <c r="DZ56" s="1087"/>
      <c r="EA56" s="247"/>
    </row>
    <row r="57" spans="1:131" s="248" customFormat="1" ht="26.25" customHeight="1" x14ac:dyDescent="0.15">
      <c r="A57" s="262">
        <v>30</v>
      </c>
      <c r="B57" s="1130"/>
      <c r="C57" s="1131"/>
      <c r="D57" s="1131"/>
      <c r="E57" s="1131"/>
      <c r="F57" s="1131"/>
      <c r="G57" s="1131"/>
      <c r="H57" s="1131"/>
      <c r="I57" s="1131"/>
      <c r="J57" s="1131"/>
      <c r="K57" s="1131"/>
      <c r="L57" s="1131"/>
      <c r="M57" s="1131"/>
      <c r="N57" s="1131"/>
      <c r="O57" s="1131"/>
      <c r="P57" s="1132"/>
      <c r="Q57" s="1133"/>
      <c r="R57" s="1116"/>
      <c r="S57" s="1116"/>
      <c r="T57" s="1116"/>
      <c r="U57" s="1116"/>
      <c r="V57" s="1116"/>
      <c r="W57" s="1116"/>
      <c r="X57" s="1116"/>
      <c r="Y57" s="1116"/>
      <c r="Z57" s="1116"/>
      <c r="AA57" s="1116"/>
      <c r="AB57" s="1116"/>
      <c r="AC57" s="1116"/>
      <c r="AD57" s="1116"/>
      <c r="AE57" s="1134"/>
      <c r="AF57" s="1112"/>
      <c r="AG57" s="1113"/>
      <c r="AH57" s="1113"/>
      <c r="AI57" s="1113"/>
      <c r="AJ57" s="1114"/>
      <c r="AK57" s="1115"/>
      <c r="AL57" s="1116"/>
      <c r="AM57" s="1116"/>
      <c r="AN57" s="1116"/>
      <c r="AO57" s="1116"/>
      <c r="AP57" s="1116"/>
      <c r="AQ57" s="1116"/>
      <c r="AR57" s="1116"/>
      <c r="AS57" s="1116"/>
      <c r="AT57" s="1116"/>
      <c r="AU57" s="1116"/>
      <c r="AV57" s="1116"/>
      <c r="AW57" s="1116"/>
      <c r="AX57" s="1116"/>
      <c r="AY57" s="1116"/>
      <c r="AZ57" s="1117"/>
      <c r="BA57" s="1117"/>
      <c r="BB57" s="1117"/>
      <c r="BC57" s="1117"/>
      <c r="BD57" s="1117"/>
      <c r="BE57" s="1125"/>
      <c r="BF57" s="1125"/>
      <c r="BG57" s="1125"/>
      <c r="BH57" s="1125"/>
      <c r="BI57" s="1126"/>
      <c r="BJ57" s="253"/>
      <c r="BK57" s="253"/>
      <c r="BL57" s="253"/>
      <c r="BM57" s="253"/>
      <c r="BN57" s="253"/>
      <c r="BO57" s="266"/>
      <c r="BP57" s="266"/>
      <c r="BQ57" s="263">
        <v>51</v>
      </c>
      <c r="BR57" s="264"/>
      <c r="BS57" s="1107"/>
      <c r="BT57" s="1108"/>
      <c r="BU57" s="1108"/>
      <c r="BV57" s="1108"/>
      <c r="BW57" s="1108"/>
      <c r="BX57" s="1108"/>
      <c r="BY57" s="1108"/>
      <c r="BZ57" s="1108"/>
      <c r="CA57" s="1108"/>
      <c r="CB57" s="1108"/>
      <c r="CC57" s="1108"/>
      <c r="CD57" s="1108"/>
      <c r="CE57" s="1108"/>
      <c r="CF57" s="1108"/>
      <c r="CG57" s="1109"/>
      <c r="CH57" s="1082"/>
      <c r="CI57" s="1083"/>
      <c r="CJ57" s="1083"/>
      <c r="CK57" s="1083"/>
      <c r="CL57" s="1084"/>
      <c r="CM57" s="1082"/>
      <c r="CN57" s="1083"/>
      <c r="CO57" s="1083"/>
      <c r="CP57" s="1083"/>
      <c r="CQ57" s="1084"/>
      <c r="CR57" s="1082"/>
      <c r="CS57" s="1083"/>
      <c r="CT57" s="1083"/>
      <c r="CU57" s="1083"/>
      <c r="CV57" s="1084"/>
      <c r="CW57" s="1082"/>
      <c r="CX57" s="1083"/>
      <c r="CY57" s="1083"/>
      <c r="CZ57" s="1083"/>
      <c r="DA57" s="1084"/>
      <c r="DB57" s="1082"/>
      <c r="DC57" s="1083"/>
      <c r="DD57" s="1083"/>
      <c r="DE57" s="1083"/>
      <c r="DF57" s="1084"/>
      <c r="DG57" s="1082"/>
      <c r="DH57" s="1083"/>
      <c r="DI57" s="1083"/>
      <c r="DJ57" s="1083"/>
      <c r="DK57" s="1084"/>
      <c r="DL57" s="1082"/>
      <c r="DM57" s="1083"/>
      <c r="DN57" s="1083"/>
      <c r="DO57" s="1083"/>
      <c r="DP57" s="1084"/>
      <c r="DQ57" s="1082"/>
      <c r="DR57" s="1083"/>
      <c r="DS57" s="1083"/>
      <c r="DT57" s="1083"/>
      <c r="DU57" s="1084"/>
      <c r="DV57" s="1085"/>
      <c r="DW57" s="1086"/>
      <c r="DX57" s="1086"/>
      <c r="DY57" s="1086"/>
      <c r="DZ57" s="1087"/>
      <c r="EA57" s="247"/>
    </row>
    <row r="58" spans="1:131" s="248" customFormat="1" ht="26.25" customHeight="1" x14ac:dyDescent="0.15">
      <c r="A58" s="262">
        <v>31</v>
      </c>
      <c r="B58" s="1130"/>
      <c r="C58" s="1131"/>
      <c r="D58" s="1131"/>
      <c r="E58" s="1131"/>
      <c r="F58" s="1131"/>
      <c r="G58" s="1131"/>
      <c r="H58" s="1131"/>
      <c r="I58" s="1131"/>
      <c r="J58" s="1131"/>
      <c r="K58" s="1131"/>
      <c r="L58" s="1131"/>
      <c r="M58" s="1131"/>
      <c r="N58" s="1131"/>
      <c r="O58" s="1131"/>
      <c r="P58" s="1132"/>
      <c r="Q58" s="1133"/>
      <c r="R58" s="1116"/>
      <c r="S58" s="1116"/>
      <c r="T58" s="1116"/>
      <c r="U58" s="1116"/>
      <c r="V58" s="1116"/>
      <c r="W58" s="1116"/>
      <c r="X58" s="1116"/>
      <c r="Y58" s="1116"/>
      <c r="Z58" s="1116"/>
      <c r="AA58" s="1116"/>
      <c r="AB58" s="1116"/>
      <c r="AC58" s="1116"/>
      <c r="AD58" s="1116"/>
      <c r="AE58" s="1134"/>
      <c r="AF58" s="1112"/>
      <c r="AG58" s="1113"/>
      <c r="AH58" s="1113"/>
      <c r="AI58" s="1113"/>
      <c r="AJ58" s="1114"/>
      <c r="AK58" s="1115"/>
      <c r="AL58" s="1116"/>
      <c r="AM58" s="1116"/>
      <c r="AN58" s="1116"/>
      <c r="AO58" s="1116"/>
      <c r="AP58" s="1116"/>
      <c r="AQ58" s="1116"/>
      <c r="AR58" s="1116"/>
      <c r="AS58" s="1116"/>
      <c r="AT58" s="1116"/>
      <c r="AU58" s="1116"/>
      <c r="AV58" s="1116"/>
      <c r="AW58" s="1116"/>
      <c r="AX58" s="1116"/>
      <c r="AY58" s="1116"/>
      <c r="AZ58" s="1117"/>
      <c r="BA58" s="1117"/>
      <c r="BB58" s="1117"/>
      <c r="BC58" s="1117"/>
      <c r="BD58" s="1117"/>
      <c r="BE58" s="1125"/>
      <c r="BF58" s="1125"/>
      <c r="BG58" s="1125"/>
      <c r="BH58" s="1125"/>
      <c r="BI58" s="1126"/>
      <c r="BJ58" s="253"/>
      <c r="BK58" s="253"/>
      <c r="BL58" s="253"/>
      <c r="BM58" s="253"/>
      <c r="BN58" s="253"/>
      <c r="BO58" s="266"/>
      <c r="BP58" s="266"/>
      <c r="BQ58" s="263">
        <v>52</v>
      </c>
      <c r="BR58" s="264"/>
      <c r="BS58" s="1107"/>
      <c r="BT58" s="1108"/>
      <c r="BU58" s="1108"/>
      <c r="BV58" s="1108"/>
      <c r="BW58" s="1108"/>
      <c r="BX58" s="1108"/>
      <c r="BY58" s="1108"/>
      <c r="BZ58" s="1108"/>
      <c r="CA58" s="1108"/>
      <c r="CB58" s="1108"/>
      <c r="CC58" s="1108"/>
      <c r="CD58" s="1108"/>
      <c r="CE58" s="1108"/>
      <c r="CF58" s="1108"/>
      <c r="CG58" s="1109"/>
      <c r="CH58" s="1082"/>
      <c r="CI58" s="1083"/>
      <c r="CJ58" s="1083"/>
      <c r="CK58" s="1083"/>
      <c r="CL58" s="1084"/>
      <c r="CM58" s="1082"/>
      <c r="CN58" s="1083"/>
      <c r="CO58" s="1083"/>
      <c r="CP58" s="1083"/>
      <c r="CQ58" s="1084"/>
      <c r="CR58" s="1082"/>
      <c r="CS58" s="1083"/>
      <c r="CT58" s="1083"/>
      <c r="CU58" s="1083"/>
      <c r="CV58" s="1084"/>
      <c r="CW58" s="1082"/>
      <c r="CX58" s="1083"/>
      <c r="CY58" s="1083"/>
      <c r="CZ58" s="1083"/>
      <c r="DA58" s="1084"/>
      <c r="DB58" s="1082"/>
      <c r="DC58" s="1083"/>
      <c r="DD58" s="1083"/>
      <c r="DE58" s="1083"/>
      <c r="DF58" s="1084"/>
      <c r="DG58" s="1082"/>
      <c r="DH58" s="1083"/>
      <c r="DI58" s="1083"/>
      <c r="DJ58" s="1083"/>
      <c r="DK58" s="1084"/>
      <c r="DL58" s="1082"/>
      <c r="DM58" s="1083"/>
      <c r="DN58" s="1083"/>
      <c r="DO58" s="1083"/>
      <c r="DP58" s="1084"/>
      <c r="DQ58" s="1082"/>
      <c r="DR58" s="1083"/>
      <c r="DS58" s="1083"/>
      <c r="DT58" s="1083"/>
      <c r="DU58" s="1084"/>
      <c r="DV58" s="1085"/>
      <c r="DW58" s="1086"/>
      <c r="DX58" s="1086"/>
      <c r="DY58" s="1086"/>
      <c r="DZ58" s="1087"/>
      <c r="EA58" s="247"/>
    </row>
    <row r="59" spans="1:131" s="248" customFormat="1" ht="26.25" customHeight="1" x14ac:dyDescent="0.15">
      <c r="A59" s="262">
        <v>32</v>
      </c>
      <c r="B59" s="1130"/>
      <c r="C59" s="1131"/>
      <c r="D59" s="1131"/>
      <c r="E59" s="1131"/>
      <c r="F59" s="1131"/>
      <c r="G59" s="1131"/>
      <c r="H59" s="1131"/>
      <c r="I59" s="1131"/>
      <c r="J59" s="1131"/>
      <c r="K59" s="1131"/>
      <c r="L59" s="1131"/>
      <c r="M59" s="1131"/>
      <c r="N59" s="1131"/>
      <c r="O59" s="1131"/>
      <c r="P59" s="1132"/>
      <c r="Q59" s="1133"/>
      <c r="R59" s="1116"/>
      <c r="S59" s="1116"/>
      <c r="T59" s="1116"/>
      <c r="U59" s="1116"/>
      <c r="V59" s="1116"/>
      <c r="W59" s="1116"/>
      <c r="X59" s="1116"/>
      <c r="Y59" s="1116"/>
      <c r="Z59" s="1116"/>
      <c r="AA59" s="1116"/>
      <c r="AB59" s="1116"/>
      <c r="AC59" s="1116"/>
      <c r="AD59" s="1116"/>
      <c r="AE59" s="1134"/>
      <c r="AF59" s="1112"/>
      <c r="AG59" s="1113"/>
      <c r="AH59" s="1113"/>
      <c r="AI59" s="1113"/>
      <c r="AJ59" s="1114"/>
      <c r="AK59" s="1115"/>
      <c r="AL59" s="1116"/>
      <c r="AM59" s="1116"/>
      <c r="AN59" s="1116"/>
      <c r="AO59" s="1116"/>
      <c r="AP59" s="1116"/>
      <c r="AQ59" s="1116"/>
      <c r="AR59" s="1116"/>
      <c r="AS59" s="1116"/>
      <c r="AT59" s="1116"/>
      <c r="AU59" s="1116"/>
      <c r="AV59" s="1116"/>
      <c r="AW59" s="1116"/>
      <c r="AX59" s="1116"/>
      <c r="AY59" s="1116"/>
      <c r="AZ59" s="1117"/>
      <c r="BA59" s="1117"/>
      <c r="BB59" s="1117"/>
      <c r="BC59" s="1117"/>
      <c r="BD59" s="1117"/>
      <c r="BE59" s="1125"/>
      <c r="BF59" s="1125"/>
      <c r="BG59" s="1125"/>
      <c r="BH59" s="1125"/>
      <c r="BI59" s="1126"/>
      <c r="BJ59" s="253"/>
      <c r="BK59" s="253"/>
      <c r="BL59" s="253"/>
      <c r="BM59" s="253"/>
      <c r="BN59" s="253"/>
      <c r="BO59" s="266"/>
      <c r="BP59" s="266"/>
      <c r="BQ59" s="263">
        <v>53</v>
      </c>
      <c r="BR59" s="264"/>
      <c r="BS59" s="1107"/>
      <c r="BT59" s="1108"/>
      <c r="BU59" s="1108"/>
      <c r="BV59" s="1108"/>
      <c r="BW59" s="1108"/>
      <c r="BX59" s="1108"/>
      <c r="BY59" s="1108"/>
      <c r="BZ59" s="1108"/>
      <c r="CA59" s="1108"/>
      <c r="CB59" s="1108"/>
      <c r="CC59" s="1108"/>
      <c r="CD59" s="1108"/>
      <c r="CE59" s="1108"/>
      <c r="CF59" s="1108"/>
      <c r="CG59" s="1109"/>
      <c r="CH59" s="1082"/>
      <c r="CI59" s="1083"/>
      <c r="CJ59" s="1083"/>
      <c r="CK59" s="1083"/>
      <c r="CL59" s="1084"/>
      <c r="CM59" s="1082"/>
      <c r="CN59" s="1083"/>
      <c r="CO59" s="1083"/>
      <c r="CP59" s="1083"/>
      <c r="CQ59" s="1084"/>
      <c r="CR59" s="1082"/>
      <c r="CS59" s="1083"/>
      <c r="CT59" s="1083"/>
      <c r="CU59" s="1083"/>
      <c r="CV59" s="1084"/>
      <c r="CW59" s="1082"/>
      <c r="CX59" s="1083"/>
      <c r="CY59" s="1083"/>
      <c r="CZ59" s="1083"/>
      <c r="DA59" s="1084"/>
      <c r="DB59" s="1082"/>
      <c r="DC59" s="1083"/>
      <c r="DD59" s="1083"/>
      <c r="DE59" s="1083"/>
      <c r="DF59" s="1084"/>
      <c r="DG59" s="1082"/>
      <c r="DH59" s="1083"/>
      <c r="DI59" s="1083"/>
      <c r="DJ59" s="1083"/>
      <c r="DK59" s="1084"/>
      <c r="DL59" s="1082"/>
      <c r="DM59" s="1083"/>
      <c r="DN59" s="1083"/>
      <c r="DO59" s="1083"/>
      <c r="DP59" s="1084"/>
      <c r="DQ59" s="1082"/>
      <c r="DR59" s="1083"/>
      <c r="DS59" s="1083"/>
      <c r="DT59" s="1083"/>
      <c r="DU59" s="1084"/>
      <c r="DV59" s="1085"/>
      <c r="DW59" s="1086"/>
      <c r="DX59" s="1086"/>
      <c r="DY59" s="1086"/>
      <c r="DZ59" s="1087"/>
      <c r="EA59" s="247"/>
    </row>
    <row r="60" spans="1:131" s="248" customFormat="1" ht="26.25" customHeight="1" x14ac:dyDescent="0.15">
      <c r="A60" s="262">
        <v>33</v>
      </c>
      <c r="B60" s="1130"/>
      <c r="C60" s="1131"/>
      <c r="D60" s="1131"/>
      <c r="E60" s="1131"/>
      <c r="F60" s="1131"/>
      <c r="G60" s="1131"/>
      <c r="H60" s="1131"/>
      <c r="I60" s="1131"/>
      <c r="J60" s="1131"/>
      <c r="K60" s="1131"/>
      <c r="L60" s="1131"/>
      <c r="M60" s="1131"/>
      <c r="N60" s="1131"/>
      <c r="O60" s="1131"/>
      <c r="P60" s="1132"/>
      <c r="Q60" s="1133"/>
      <c r="R60" s="1116"/>
      <c r="S60" s="1116"/>
      <c r="T60" s="1116"/>
      <c r="U60" s="1116"/>
      <c r="V60" s="1116"/>
      <c r="W60" s="1116"/>
      <c r="X60" s="1116"/>
      <c r="Y60" s="1116"/>
      <c r="Z60" s="1116"/>
      <c r="AA60" s="1116"/>
      <c r="AB60" s="1116"/>
      <c r="AC60" s="1116"/>
      <c r="AD60" s="1116"/>
      <c r="AE60" s="1134"/>
      <c r="AF60" s="1112"/>
      <c r="AG60" s="1113"/>
      <c r="AH60" s="1113"/>
      <c r="AI60" s="1113"/>
      <c r="AJ60" s="1114"/>
      <c r="AK60" s="1115"/>
      <c r="AL60" s="1116"/>
      <c r="AM60" s="1116"/>
      <c r="AN60" s="1116"/>
      <c r="AO60" s="1116"/>
      <c r="AP60" s="1116"/>
      <c r="AQ60" s="1116"/>
      <c r="AR60" s="1116"/>
      <c r="AS60" s="1116"/>
      <c r="AT60" s="1116"/>
      <c r="AU60" s="1116"/>
      <c r="AV60" s="1116"/>
      <c r="AW60" s="1116"/>
      <c r="AX60" s="1116"/>
      <c r="AY60" s="1116"/>
      <c r="AZ60" s="1117"/>
      <c r="BA60" s="1117"/>
      <c r="BB60" s="1117"/>
      <c r="BC60" s="1117"/>
      <c r="BD60" s="1117"/>
      <c r="BE60" s="1125"/>
      <c r="BF60" s="1125"/>
      <c r="BG60" s="1125"/>
      <c r="BH60" s="1125"/>
      <c r="BI60" s="1126"/>
      <c r="BJ60" s="253"/>
      <c r="BK60" s="253"/>
      <c r="BL60" s="253"/>
      <c r="BM60" s="253"/>
      <c r="BN60" s="253"/>
      <c r="BO60" s="266"/>
      <c r="BP60" s="266"/>
      <c r="BQ60" s="263">
        <v>54</v>
      </c>
      <c r="BR60" s="264"/>
      <c r="BS60" s="1107"/>
      <c r="BT60" s="1108"/>
      <c r="BU60" s="1108"/>
      <c r="BV60" s="1108"/>
      <c r="BW60" s="1108"/>
      <c r="BX60" s="1108"/>
      <c r="BY60" s="1108"/>
      <c r="BZ60" s="1108"/>
      <c r="CA60" s="1108"/>
      <c r="CB60" s="1108"/>
      <c r="CC60" s="1108"/>
      <c r="CD60" s="1108"/>
      <c r="CE60" s="1108"/>
      <c r="CF60" s="1108"/>
      <c r="CG60" s="1109"/>
      <c r="CH60" s="1082"/>
      <c r="CI60" s="1083"/>
      <c r="CJ60" s="1083"/>
      <c r="CK60" s="1083"/>
      <c r="CL60" s="1084"/>
      <c r="CM60" s="1082"/>
      <c r="CN60" s="1083"/>
      <c r="CO60" s="1083"/>
      <c r="CP60" s="1083"/>
      <c r="CQ60" s="1084"/>
      <c r="CR60" s="1082"/>
      <c r="CS60" s="1083"/>
      <c r="CT60" s="1083"/>
      <c r="CU60" s="1083"/>
      <c r="CV60" s="1084"/>
      <c r="CW60" s="1082"/>
      <c r="CX60" s="1083"/>
      <c r="CY60" s="1083"/>
      <c r="CZ60" s="1083"/>
      <c r="DA60" s="1084"/>
      <c r="DB60" s="1082"/>
      <c r="DC60" s="1083"/>
      <c r="DD60" s="1083"/>
      <c r="DE60" s="1083"/>
      <c r="DF60" s="1084"/>
      <c r="DG60" s="1082"/>
      <c r="DH60" s="1083"/>
      <c r="DI60" s="1083"/>
      <c r="DJ60" s="1083"/>
      <c r="DK60" s="1084"/>
      <c r="DL60" s="1082"/>
      <c r="DM60" s="1083"/>
      <c r="DN60" s="1083"/>
      <c r="DO60" s="1083"/>
      <c r="DP60" s="1084"/>
      <c r="DQ60" s="1082"/>
      <c r="DR60" s="1083"/>
      <c r="DS60" s="1083"/>
      <c r="DT60" s="1083"/>
      <c r="DU60" s="1084"/>
      <c r="DV60" s="1085"/>
      <c r="DW60" s="1086"/>
      <c r="DX60" s="1086"/>
      <c r="DY60" s="1086"/>
      <c r="DZ60" s="1087"/>
      <c r="EA60" s="247"/>
    </row>
    <row r="61" spans="1:131" s="248" customFormat="1" ht="26.25" customHeight="1" thickBot="1" x14ac:dyDescent="0.2">
      <c r="A61" s="262">
        <v>34</v>
      </c>
      <c r="B61" s="1130"/>
      <c r="C61" s="1131"/>
      <c r="D61" s="1131"/>
      <c r="E61" s="1131"/>
      <c r="F61" s="1131"/>
      <c r="G61" s="1131"/>
      <c r="H61" s="1131"/>
      <c r="I61" s="1131"/>
      <c r="J61" s="1131"/>
      <c r="K61" s="1131"/>
      <c r="L61" s="1131"/>
      <c r="M61" s="1131"/>
      <c r="N61" s="1131"/>
      <c r="O61" s="1131"/>
      <c r="P61" s="1132"/>
      <c r="Q61" s="1133"/>
      <c r="R61" s="1116"/>
      <c r="S61" s="1116"/>
      <c r="T61" s="1116"/>
      <c r="U61" s="1116"/>
      <c r="V61" s="1116"/>
      <c r="W61" s="1116"/>
      <c r="X61" s="1116"/>
      <c r="Y61" s="1116"/>
      <c r="Z61" s="1116"/>
      <c r="AA61" s="1116"/>
      <c r="AB61" s="1116"/>
      <c r="AC61" s="1116"/>
      <c r="AD61" s="1116"/>
      <c r="AE61" s="1134"/>
      <c r="AF61" s="1112"/>
      <c r="AG61" s="1113"/>
      <c r="AH61" s="1113"/>
      <c r="AI61" s="1113"/>
      <c r="AJ61" s="1114"/>
      <c r="AK61" s="1115"/>
      <c r="AL61" s="1116"/>
      <c r="AM61" s="1116"/>
      <c r="AN61" s="1116"/>
      <c r="AO61" s="1116"/>
      <c r="AP61" s="1116"/>
      <c r="AQ61" s="1116"/>
      <c r="AR61" s="1116"/>
      <c r="AS61" s="1116"/>
      <c r="AT61" s="1116"/>
      <c r="AU61" s="1116"/>
      <c r="AV61" s="1116"/>
      <c r="AW61" s="1116"/>
      <c r="AX61" s="1116"/>
      <c r="AY61" s="1116"/>
      <c r="AZ61" s="1117"/>
      <c r="BA61" s="1117"/>
      <c r="BB61" s="1117"/>
      <c r="BC61" s="1117"/>
      <c r="BD61" s="1117"/>
      <c r="BE61" s="1125"/>
      <c r="BF61" s="1125"/>
      <c r="BG61" s="1125"/>
      <c r="BH61" s="1125"/>
      <c r="BI61" s="1126"/>
      <c r="BJ61" s="253"/>
      <c r="BK61" s="253"/>
      <c r="BL61" s="253"/>
      <c r="BM61" s="253"/>
      <c r="BN61" s="253"/>
      <c r="BO61" s="266"/>
      <c r="BP61" s="266"/>
      <c r="BQ61" s="263">
        <v>55</v>
      </c>
      <c r="BR61" s="264"/>
      <c r="BS61" s="1107"/>
      <c r="BT61" s="1108"/>
      <c r="BU61" s="1108"/>
      <c r="BV61" s="1108"/>
      <c r="BW61" s="1108"/>
      <c r="BX61" s="1108"/>
      <c r="BY61" s="1108"/>
      <c r="BZ61" s="1108"/>
      <c r="CA61" s="1108"/>
      <c r="CB61" s="1108"/>
      <c r="CC61" s="1108"/>
      <c r="CD61" s="1108"/>
      <c r="CE61" s="1108"/>
      <c r="CF61" s="1108"/>
      <c r="CG61" s="1109"/>
      <c r="CH61" s="1082"/>
      <c r="CI61" s="1083"/>
      <c r="CJ61" s="1083"/>
      <c r="CK61" s="1083"/>
      <c r="CL61" s="1084"/>
      <c r="CM61" s="1082"/>
      <c r="CN61" s="1083"/>
      <c r="CO61" s="1083"/>
      <c r="CP61" s="1083"/>
      <c r="CQ61" s="1084"/>
      <c r="CR61" s="1082"/>
      <c r="CS61" s="1083"/>
      <c r="CT61" s="1083"/>
      <c r="CU61" s="1083"/>
      <c r="CV61" s="1084"/>
      <c r="CW61" s="1082"/>
      <c r="CX61" s="1083"/>
      <c r="CY61" s="1083"/>
      <c r="CZ61" s="1083"/>
      <c r="DA61" s="1084"/>
      <c r="DB61" s="1082"/>
      <c r="DC61" s="1083"/>
      <c r="DD61" s="1083"/>
      <c r="DE61" s="1083"/>
      <c r="DF61" s="1084"/>
      <c r="DG61" s="1082"/>
      <c r="DH61" s="1083"/>
      <c r="DI61" s="1083"/>
      <c r="DJ61" s="1083"/>
      <c r="DK61" s="1084"/>
      <c r="DL61" s="1082"/>
      <c r="DM61" s="1083"/>
      <c r="DN61" s="1083"/>
      <c r="DO61" s="1083"/>
      <c r="DP61" s="1084"/>
      <c r="DQ61" s="1082"/>
      <c r="DR61" s="1083"/>
      <c r="DS61" s="1083"/>
      <c r="DT61" s="1083"/>
      <c r="DU61" s="1084"/>
      <c r="DV61" s="1085"/>
      <c r="DW61" s="1086"/>
      <c r="DX61" s="1086"/>
      <c r="DY61" s="1086"/>
      <c r="DZ61" s="1087"/>
      <c r="EA61" s="247"/>
    </row>
    <row r="62" spans="1:131" s="248" customFormat="1" ht="26.25" customHeight="1" x14ac:dyDescent="0.15">
      <c r="A62" s="262">
        <v>35</v>
      </c>
      <c r="B62" s="1130"/>
      <c r="C62" s="1131"/>
      <c r="D62" s="1131"/>
      <c r="E62" s="1131"/>
      <c r="F62" s="1131"/>
      <c r="G62" s="1131"/>
      <c r="H62" s="1131"/>
      <c r="I62" s="1131"/>
      <c r="J62" s="1131"/>
      <c r="K62" s="1131"/>
      <c r="L62" s="1131"/>
      <c r="M62" s="1131"/>
      <c r="N62" s="1131"/>
      <c r="O62" s="1131"/>
      <c r="P62" s="1132"/>
      <c r="Q62" s="1133"/>
      <c r="R62" s="1116"/>
      <c r="S62" s="1116"/>
      <c r="T62" s="1116"/>
      <c r="U62" s="1116"/>
      <c r="V62" s="1116"/>
      <c r="W62" s="1116"/>
      <c r="X62" s="1116"/>
      <c r="Y62" s="1116"/>
      <c r="Z62" s="1116"/>
      <c r="AA62" s="1116"/>
      <c r="AB62" s="1116"/>
      <c r="AC62" s="1116"/>
      <c r="AD62" s="1116"/>
      <c r="AE62" s="1134"/>
      <c r="AF62" s="1112"/>
      <c r="AG62" s="1113"/>
      <c r="AH62" s="1113"/>
      <c r="AI62" s="1113"/>
      <c r="AJ62" s="1114"/>
      <c r="AK62" s="1115"/>
      <c r="AL62" s="1116"/>
      <c r="AM62" s="1116"/>
      <c r="AN62" s="1116"/>
      <c r="AO62" s="1116"/>
      <c r="AP62" s="1116"/>
      <c r="AQ62" s="1116"/>
      <c r="AR62" s="1116"/>
      <c r="AS62" s="1116"/>
      <c r="AT62" s="1116"/>
      <c r="AU62" s="1116"/>
      <c r="AV62" s="1116"/>
      <c r="AW62" s="1116"/>
      <c r="AX62" s="1116"/>
      <c r="AY62" s="1116"/>
      <c r="AZ62" s="1117"/>
      <c r="BA62" s="1117"/>
      <c r="BB62" s="1117"/>
      <c r="BC62" s="1117"/>
      <c r="BD62" s="1117"/>
      <c r="BE62" s="1125"/>
      <c r="BF62" s="1125"/>
      <c r="BG62" s="1125"/>
      <c r="BH62" s="1125"/>
      <c r="BI62" s="1126"/>
      <c r="BJ62" s="1127" t="s">
        <v>409</v>
      </c>
      <c r="BK62" s="1128"/>
      <c r="BL62" s="1128"/>
      <c r="BM62" s="1128"/>
      <c r="BN62" s="1129"/>
      <c r="BO62" s="266"/>
      <c r="BP62" s="266"/>
      <c r="BQ62" s="263">
        <v>56</v>
      </c>
      <c r="BR62" s="264"/>
      <c r="BS62" s="1107"/>
      <c r="BT62" s="1108"/>
      <c r="BU62" s="1108"/>
      <c r="BV62" s="1108"/>
      <c r="BW62" s="1108"/>
      <c r="BX62" s="1108"/>
      <c r="BY62" s="1108"/>
      <c r="BZ62" s="1108"/>
      <c r="CA62" s="1108"/>
      <c r="CB62" s="1108"/>
      <c r="CC62" s="1108"/>
      <c r="CD62" s="1108"/>
      <c r="CE62" s="1108"/>
      <c r="CF62" s="1108"/>
      <c r="CG62" s="1109"/>
      <c r="CH62" s="1082"/>
      <c r="CI62" s="1083"/>
      <c r="CJ62" s="1083"/>
      <c r="CK62" s="1083"/>
      <c r="CL62" s="1084"/>
      <c r="CM62" s="1082"/>
      <c r="CN62" s="1083"/>
      <c r="CO62" s="1083"/>
      <c r="CP62" s="1083"/>
      <c r="CQ62" s="1084"/>
      <c r="CR62" s="1082"/>
      <c r="CS62" s="1083"/>
      <c r="CT62" s="1083"/>
      <c r="CU62" s="1083"/>
      <c r="CV62" s="1084"/>
      <c r="CW62" s="1082"/>
      <c r="CX62" s="1083"/>
      <c r="CY62" s="1083"/>
      <c r="CZ62" s="1083"/>
      <c r="DA62" s="1084"/>
      <c r="DB62" s="1082"/>
      <c r="DC62" s="1083"/>
      <c r="DD62" s="1083"/>
      <c r="DE62" s="1083"/>
      <c r="DF62" s="1084"/>
      <c r="DG62" s="1082"/>
      <c r="DH62" s="1083"/>
      <c r="DI62" s="1083"/>
      <c r="DJ62" s="1083"/>
      <c r="DK62" s="1084"/>
      <c r="DL62" s="1082"/>
      <c r="DM62" s="1083"/>
      <c r="DN62" s="1083"/>
      <c r="DO62" s="1083"/>
      <c r="DP62" s="1084"/>
      <c r="DQ62" s="1082"/>
      <c r="DR62" s="1083"/>
      <c r="DS62" s="1083"/>
      <c r="DT62" s="1083"/>
      <c r="DU62" s="1084"/>
      <c r="DV62" s="1085"/>
      <c r="DW62" s="1086"/>
      <c r="DX62" s="1086"/>
      <c r="DY62" s="1086"/>
      <c r="DZ62" s="1087"/>
      <c r="EA62" s="247"/>
    </row>
    <row r="63" spans="1:131" s="248" customFormat="1" ht="26.25" customHeight="1" thickBot="1" x14ac:dyDescent="0.2">
      <c r="A63" s="265" t="s">
        <v>386</v>
      </c>
      <c r="B63" s="1037" t="s">
        <v>410</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21"/>
      <c r="AF63" s="1122">
        <v>8484</v>
      </c>
      <c r="AG63" s="1052"/>
      <c r="AH63" s="1052"/>
      <c r="AI63" s="1052"/>
      <c r="AJ63" s="1123"/>
      <c r="AK63" s="1124"/>
      <c r="AL63" s="1056"/>
      <c r="AM63" s="1056"/>
      <c r="AN63" s="1056"/>
      <c r="AO63" s="1056"/>
      <c r="AP63" s="1052">
        <v>33467</v>
      </c>
      <c r="AQ63" s="1052"/>
      <c r="AR63" s="1052"/>
      <c r="AS63" s="1052"/>
      <c r="AT63" s="1052"/>
      <c r="AU63" s="1052">
        <v>13594</v>
      </c>
      <c r="AV63" s="1052"/>
      <c r="AW63" s="1052"/>
      <c r="AX63" s="1052"/>
      <c r="AY63" s="1052"/>
      <c r="AZ63" s="1118"/>
      <c r="BA63" s="1118"/>
      <c r="BB63" s="1118"/>
      <c r="BC63" s="1118"/>
      <c r="BD63" s="1118"/>
      <c r="BE63" s="1053"/>
      <c r="BF63" s="1053"/>
      <c r="BG63" s="1053"/>
      <c r="BH63" s="1053"/>
      <c r="BI63" s="1054"/>
      <c r="BJ63" s="1119" t="s">
        <v>128</v>
      </c>
      <c r="BK63" s="1044"/>
      <c r="BL63" s="1044"/>
      <c r="BM63" s="1044"/>
      <c r="BN63" s="1120"/>
      <c r="BO63" s="266"/>
      <c r="BP63" s="266"/>
      <c r="BQ63" s="263">
        <v>57</v>
      </c>
      <c r="BR63" s="264"/>
      <c r="BS63" s="1107"/>
      <c r="BT63" s="1108"/>
      <c r="BU63" s="1108"/>
      <c r="BV63" s="1108"/>
      <c r="BW63" s="1108"/>
      <c r="BX63" s="1108"/>
      <c r="BY63" s="1108"/>
      <c r="BZ63" s="1108"/>
      <c r="CA63" s="1108"/>
      <c r="CB63" s="1108"/>
      <c r="CC63" s="1108"/>
      <c r="CD63" s="1108"/>
      <c r="CE63" s="1108"/>
      <c r="CF63" s="1108"/>
      <c r="CG63" s="1109"/>
      <c r="CH63" s="1082"/>
      <c r="CI63" s="1083"/>
      <c r="CJ63" s="1083"/>
      <c r="CK63" s="1083"/>
      <c r="CL63" s="1084"/>
      <c r="CM63" s="1082"/>
      <c r="CN63" s="1083"/>
      <c r="CO63" s="1083"/>
      <c r="CP63" s="1083"/>
      <c r="CQ63" s="1084"/>
      <c r="CR63" s="1082"/>
      <c r="CS63" s="1083"/>
      <c r="CT63" s="1083"/>
      <c r="CU63" s="1083"/>
      <c r="CV63" s="1084"/>
      <c r="CW63" s="1082"/>
      <c r="CX63" s="1083"/>
      <c r="CY63" s="1083"/>
      <c r="CZ63" s="1083"/>
      <c r="DA63" s="1084"/>
      <c r="DB63" s="1082"/>
      <c r="DC63" s="1083"/>
      <c r="DD63" s="1083"/>
      <c r="DE63" s="1083"/>
      <c r="DF63" s="1084"/>
      <c r="DG63" s="1082"/>
      <c r="DH63" s="1083"/>
      <c r="DI63" s="1083"/>
      <c r="DJ63" s="1083"/>
      <c r="DK63" s="1084"/>
      <c r="DL63" s="1082"/>
      <c r="DM63" s="1083"/>
      <c r="DN63" s="1083"/>
      <c r="DO63" s="1083"/>
      <c r="DP63" s="1084"/>
      <c r="DQ63" s="1082"/>
      <c r="DR63" s="1083"/>
      <c r="DS63" s="1083"/>
      <c r="DT63" s="1083"/>
      <c r="DU63" s="1084"/>
      <c r="DV63" s="1085"/>
      <c r="DW63" s="1086"/>
      <c r="DX63" s="1086"/>
      <c r="DY63" s="1086"/>
      <c r="DZ63" s="1087"/>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7"/>
      <c r="BT64" s="1108"/>
      <c r="BU64" s="1108"/>
      <c r="BV64" s="1108"/>
      <c r="BW64" s="1108"/>
      <c r="BX64" s="1108"/>
      <c r="BY64" s="1108"/>
      <c r="BZ64" s="1108"/>
      <c r="CA64" s="1108"/>
      <c r="CB64" s="1108"/>
      <c r="CC64" s="1108"/>
      <c r="CD64" s="1108"/>
      <c r="CE64" s="1108"/>
      <c r="CF64" s="1108"/>
      <c r="CG64" s="1109"/>
      <c r="CH64" s="1082"/>
      <c r="CI64" s="1083"/>
      <c r="CJ64" s="1083"/>
      <c r="CK64" s="1083"/>
      <c r="CL64" s="1084"/>
      <c r="CM64" s="1082"/>
      <c r="CN64" s="1083"/>
      <c r="CO64" s="1083"/>
      <c r="CP64" s="1083"/>
      <c r="CQ64" s="1084"/>
      <c r="CR64" s="1082"/>
      <c r="CS64" s="1083"/>
      <c r="CT64" s="1083"/>
      <c r="CU64" s="1083"/>
      <c r="CV64" s="1084"/>
      <c r="CW64" s="1082"/>
      <c r="CX64" s="1083"/>
      <c r="CY64" s="1083"/>
      <c r="CZ64" s="1083"/>
      <c r="DA64" s="1084"/>
      <c r="DB64" s="1082"/>
      <c r="DC64" s="1083"/>
      <c r="DD64" s="1083"/>
      <c r="DE64" s="1083"/>
      <c r="DF64" s="1084"/>
      <c r="DG64" s="1082"/>
      <c r="DH64" s="1083"/>
      <c r="DI64" s="1083"/>
      <c r="DJ64" s="1083"/>
      <c r="DK64" s="1084"/>
      <c r="DL64" s="1082"/>
      <c r="DM64" s="1083"/>
      <c r="DN64" s="1083"/>
      <c r="DO64" s="1083"/>
      <c r="DP64" s="1084"/>
      <c r="DQ64" s="1082"/>
      <c r="DR64" s="1083"/>
      <c r="DS64" s="1083"/>
      <c r="DT64" s="1083"/>
      <c r="DU64" s="1084"/>
      <c r="DV64" s="1085"/>
      <c r="DW64" s="1086"/>
      <c r="DX64" s="1086"/>
      <c r="DY64" s="1086"/>
      <c r="DZ64" s="1087"/>
      <c r="EA64" s="247"/>
    </row>
    <row r="65" spans="1:131" s="248" customFormat="1" ht="26.25" customHeight="1" thickBot="1" x14ac:dyDescent="0.2">
      <c r="A65" s="253" t="s">
        <v>411</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7"/>
      <c r="BT65" s="1108"/>
      <c r="BU65" s="1108"/>
      <c r="BV65" s="1108"/>
      <c r="BW65" s="1108"/>
      <c r="BX65" s="1108"/>
      <c r="BY65" s="1108"/>
      <c r="BZ65" s="1108"/>
      <c r="CA65" s="1108"/>
      <c r="CB65" s="1108"/>
      <c r="CC65" s="1108"/>
      <c r="CD65" s="1108"/>
      <c r="CE65" s="1108"/>
      <c r="CF65" s="1108"/>
      <c r="CG65" s="1109"/>
      <c r="CH65" s="1082"/>
      <c r="CI65" s="1083"/>
      <c r="CJ65" s="1083"/>
      <c r="CK65" s="1083"/>
      <c r="CL65" s="1084"/>
      <c r="CM65" s="1082"/>
      <c r="CN65" s="1083"/>
      <c r="CO65" s="1083"/>
      <c r="CP65" s="1083"/>
      <c r="CQ65" s="1084"/>
      <c r="CR65" s="1082"/>
      <c r="CS65" s="1083"/>
      <c r="CT65" s="1083"/>
      <c r="CU65" s="1083"/>
      <c r="CV65" s="1084"/>
      <c r="CW65" s="1082"/>
      <c r="CX65" s="1083"/>
      <c r="CY65" s="1083"/>
      <c r="CZ65" s="1083"/>
      <c r="DA65" s="1084"/>
      <c r="DB65" s="1082"/>
      <c r="DC65" s="1083"/>
      <c r="DD65" s="1083"/>
      <c r="DE65" s="1083"/>
      <c r="DF65" s="1084"/>
      <c r="DG65" s="1082"/>
      <c r="DH65" s="1083"/>
      <c r="DI65" s="1083"/>
      <c r="DJ65" s="1083"/>
      <c r="DK65" s="1084"/>
      <c r="DL65" s="1082"/>
      <c r="DM65" s="1083"/>
      <c r="DN65" s="1083"/>
      <c r="DO65" s="1083"/>
      <c r="DP65" s="1084"/>
      <c r="DQ65" s="1082"/>
      <c r="DR65" s="1083"/>
      <c r="DS65" s="1083"/>
      <c r="DT65" s="1083"/>
      <c r="DU65" s="1084"/>
      <c r="DV65" s="1085"/>
      <c r="DW65" s="1086"/>
      <c r="DX65" s="1086"/>
      <c r="DY65" s="1086"/>
      <c r="DZ65" s="1087"/>
      <c r="EA65" s="247"/>
    </row>
    <row r="66" spans="1:131" s="248" customFormat="1" ht="26.25" customHeight="1" x14ac:dyDescent="0.15">
      <c r="A66" s="1088" t="s">
        <v>412</v>
      </c>
      <c r="B66" s="1089"/>
      <c r="C66" s="1089"/>
      <c r="D66" s="1089"/>
      <c r="E66" s="1089"/>
      <c r="F66" s="1089"/>
      <c r="G66" s="1089"/>
      <c r="H66" s="1089"/>
      <c r="I66" s="1089"/>
      <c r="J66" s="1089"/>
      <c r="K66" s="1089"/>
      <c r="L66" s="1089"/>
      <c r="M66" s="1089"/>
      <c r="N66" s="1089"/>
      <c r="O66" s="1089"/>
      <c r="P66" s="1090"/>
      <c r="Q66" s="1094" t="s">
        <v>390</v>
      </c>
      <c r="R66" s="1095"/>
      <c r="S66" s="1095"/>
      <c r="T66" s="1095"/>
      <c r="U66" s="1096"/>
      <c r="V66" s="1094" t="s">
        <v>391</v>
      </c>
      <c r="W66" s="1095"/>
      <c r="X66" s="1095"/>
      <c r="Y66" s="1095"/>
      <c r="Z66" s="1096"/>
      <c r="AA66" s="1094" t="s">
        <v>392</v>
      </c>
      <c r="AB66" s="1095"/>
      <c r="AC66" s="1095"/>
      <c r="AD66" s="1095"/>
      <c r="AE66" s="1096"/>
      <c r="AF66" s="1100" t="s">
        <v>393</v>
      </c>
      <c r="AG66" s="1101"/>
      <c r="AH66" s="1101"/>
      <c r="AI66" s="1101"/>
      <c r="AJ66" s="1102"/>
      <c r="AK66" s="1094" t="s">
        <v>394</v>
      </c>
      <c r="AL66" s="1089"/>
      <c r="AM66" s="1089"/>
      <c r="AN66" s="1089"/>
      <c r="AO66" s="1090"/>
      <c r="AP66" s="1094" t="s">
        <v>395</v>
      </c>
      <c r="AQ66" s="1095"/>
      <c r="AR66" s="1095"/>
      <c r="AS66" s="1095"/>
      <c r="AT66" s="1096"/>
      <c r="AU66" s="1094" t="s">
        <v>413</v>
      </c>
      <c r="AV66" s="1095"/>
      <c r="AW66" s="1095"/>
      <c r="AX66" s="1095"/>
      <c r="AY66" s="1096"/>
      <c r="AZ66" s="1094" t="s">
        <v>373</v>
      </c>
      <c r="BA66" s="1095"/>
      <c r="BB66" s="1095"/>
      <c r="BC66" s="1095"/>
      <c r="BD66" s="1110"/>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x14ac:dyDescent="0.2">
      <c r="A67" s="1091"/>
      <c r="B67" s="1092"/>
      <c r="C67" s="1092"/>
      <c r="D67" s="1092"/>
      <c r="E67" s="1092"/>
      <c r="F67" s="1092"/>
      <c r="G67" s="1092"/>
      <c r="H67" s="1092"/>
      <c r="I67" s="1092"/>
      <c r="J67" s="1092"/>
      <c r="K67" s="1092"/>
      <c r="L67" s="1092"/>
      <c r="M67" s="1092"/>
      <c r="N67" s="1092"/>
      <c r="O67" s="1092"/>
      <c r="P67" s="1093"/>
      <c r="Q67" s="1097"/>
      <c r="R67" s="1098"/>
      <c r="S67" s="1098"/>
      <c r="T67" s="1098"/>
      <c r="U67" s="1099"/>
      <c r="V67" s="1097"/>
      <c r="W67" s="1098"/>
      <c r="X67" s="1098"/>
      <c r="Y67" s="1098"/>
      <c r="Z67" s="1099"/>
      <c r="AA67" s="1097"/>
      <c r="AB67" s="1098"/>
      <c r="AC67" s="1098"/>
      <c r="AD67" s="1098"/>
      <c r="AE67" s="1099"/>
      <c r="AF67" s="1103"/>
      <c r="AG67" s="1104"/>
      <c r="AH67" s="1104"/>
      <c r="AI67" s="1104"/>
      <c r="AJ67" s="1105"/>
      <c r="AK67" s="1106"/>
      <c r="AL67" s="1092"/>
      <c r="AM67" s="1092"/>
      <c r="AN67" s="1092"/>
      <c r="AO67" s="1093"/>
      <c r="AP67" s="1097"/>
      <c r="AQ67" s="1098"/>
      <c r="AR67" s="1098"/>
      <c r="AS67" s="1098"/>
      <c r="AT67" s="1099"/>
      <c r="AU67" s="1097"/>
      <c r="AV67" s="1098"/>
      <c r="AW67" s="1098"/>
      <c r="AX67" s="1098"/>
      <c r="AY67" s="1099"/>
      <c r="AZ67" s="1097"/>
      <c r="BA67" s="1098"/>
      <c r="BB67" s="1098"/>
      <c r="BC67" s="1098"/>
      <c r="BD67" s="1111"/>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x14ac:dyDescent="0.15">
      <c r="A68" s="259">
        <v>1</v>
      </c>
      <c r="B68" s="1078" t="s">
        <v>573</v>
      </c>
      <c r="C68" s="1079"/>
      <c r="D68" s="1079"/>
      <c r="E68" s="1079"/>
      <c r="F68" s="1079"/>
      <c r="G68" s="1079"/>
      <c r="H68" s="1079"/>
      <c r="I68" s="1079"/>
      <c r="J68" s="1079"/>
      <c r="K68" s="1079"/>
      <c r="L68" s="1079"/>
      <c r="M68" s="1079"/>
      <c r="N68" s="1079"/>
      <c r="O68" s="1079"/>
      <c r="P68" s="1080"/>
      <c r="Q68" s="1081">
        <v>8789</v>
      </c>
      <c r="R68" s="1075"/>
      <c r="S68" s="1075"/>
      <c r="T68" s="1075"/>
      <c r="U68" s="1075"/>
      <c r="V68" s="1075">
        <v>8666</v>
      </c>
      <c r="W68" s="1075"/>
      <c r="X68" s="1075"/>
      <c r="Y68" s="1075"/>
      <c r="Z68" s="1075"/>
      <c r="AA68" s="1075">
        <v>124</v>
      </c>
      <c r="AB68" s="1075"/>
      <c r="AC68" s="1075"/>
      <c r="AD68" s="1075"/>
      <c r="AE68" s="1075"/>
      <c r="AF68" s="1075">
        <v>124</v>
      </c>
      <c r="AG68" s="1075"/>
      <c r="AH68" s="1075"/>
      <c r="AI68" s="1075"/>
      <c r="AJ68" s="1075"/>
      <c r="AK68" s="1075">
        <v>338</v>
      </c>
      <c r="AL68" s="1075"/>
      <c r="AM68" s="1075"/>
      <c r="AN68" s="1075"/>
      <c r="AO68" s="1075"/>
      <c r="AP68" s="1075" t="s">
        <v>572</v>
      </c>
      <c r="AQ68" s="1075"/>
      <c r="AR68" s="1075"/>
      <c r="AS68" s="1075"/>
      <c r="AT68" s="1075"/>
      <c r="AU68" s="1075" t="s">
        <v>572</v>
      </c>
      <c r="AV68" s="1075"/>
      <c r="AW68" s="1075"/>
      <c r="AX68" s="1075"/>
      <c r="AY68" s="1075"/>
      <c r="AZ68" s="1076"/>
      <c r="BA68" s="1076"/>
      <c r="BB68" s="1076"/>
      <c r="BC68" s="1076"/>
      <c r="BD68" s="1077"/>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x14ac:dyDescent="0.15">
      <c r="A69" s="262">
        <v>2</v>
      </c>
      <c r="B69" s="1067" t="s">
        <v>574</v>
      </c>
      <c r="C69" s="1068"/>
      <c r="D69" s="1068"/>
      <c r="E69" s="1068"/>
      <c r="F69" s="1068"/>
      <c r="G69" s="1068"/>
      <c r="H69" s="1068"/>
      <c r="I69" s="1068"/>
      <c r="J69" s="1068"/>
      <c r="K69" s="1068"/>
      <c r="L69" s="1068"/>
      <c r="M69" s="1068"/>
      <c r="N69" s="1068"/>
      <c r="O69" s="1068"/>
      <c r="P69" s="1069"/>
      <c r="Q69" s="1070">
        <v>107</v>
      </c>
      <c r="R69" s="1064"/>
      <c r="S69" s="1064"/>
      <c r="T69" s="1064"/>
      <c r="U69" s="1064"/>
      <c r="V69" s="1064">
        <v>88</v>
      </c>
      <c r="W69" s="1064"/>
      <c r="X69" s="1064"/>
      <c r="Y69" s="1064"/>
      <c r="Z69" s="1064"/>
      <c r="AA69" s="1064">
        <v>19</v>
      </c>
      <c r="AB69" s="1064"/>
      <c r="AC69" s="1064"/>
      <c r="AD69" s="1064"/>
      <c r="AE69" s="1064"/>
      <c r="AF69" s="1064">
        <v>19</v>
      </c>
      <c r="AG69" s="1064"/>
      <c r="AH69" s="1064"/>
      <c r="AI69" s="1064"/>
      <c r="AJ69" s="1064"/>
      <c r="AK69" s="1064" t="s">
        <v>572</v>
      </c>
      <c r="AL69" s="1064"/>
      <c r="AM69" s="1064"/>
      <c r="AN69" s="1064"/>
      <c r="AO69" s="1064"/>
      <c r="AP69" s="1064" t="s">
        <v>572</v>
      </c>
      <c r="AQ69" s="1064"/>
      <c r="AR69" s="1064"/>
      <c r="AS69" s="1064"/>
      <c r="AT69" s="1064"/>
      <c r="AU69" s="1064" t="s">
        <v>572</v>
      </c>
      <c r="AV69" s="1064"/>
      <c r="AW69" s="1064"/>
      <c r="AX69" s="1064"/>
      <c r="AY69" s="1064"/>
      <c r="AZ69" s="1065"/>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x14ac:dyDescent="0.15">
      <c r="A70" s="262">
        <v>3</v>
      </c>
      <c r="B70" s="1067" t="s">
        <v>575</v>
      </c>
      <c r="C70" s="1068"/>
      <c r="D70" s="1068"/>
      <c r="E70" s="1068"/>
      <c r="F70" s="1068"/>
      <c r="G70" s="1068"/>
      <c r="H70" s="1068"/>
      <c r="I70" s="1068"/>
      <c r="J70" s="1068"/>
      <c r="K70" s="1068"/>
      <c r="L70" s="1068"/>
      <c r="M70" s="1068"/>
      <c r="N70" s="1068"/>
      <c r="O70" s="1068"/>
      <c r="P70" s="1069"/>
      <c r="Q70" s="1070">
        <v>165</v>
      </c>
      <c r="R70" s="1064"/>
      <c r="S70" s="1064"/>
      <c r="T70" s="1064"/>
      <c r="U70" s="1064"/>
      <c r="V70" s="1064">
        <v>144</v>
      </c>
      <c r="W70" s="1064"/>
      <c r="X70" s="1064"/>
      <c r="Y70" s="1064"/>
      <c r="Z70" s="1064"/>
      <c r="AA70" s="1064">
        <v>22</v>
      </c>
      <c r="AB70" s="1064"/>
      <c r="AC70" s="1064"/>
      <c r="AD70" s="1064"/>
      <c r="AE70" s="1064"/>
      <c r="AF70" s="1064">
        <v>22</v>
      </c>
      <c r="AG70" s="1064"/>
      <c r="AH70" s="1064"/>
      <c r="AI70" s="1064"/>
      <c r="AJ70" s="1064"/>
      <c r="AK70" s="1064">
        <v>35</v>
      </c>
      <c r="AL70" s="1064"/>
      <c r="AM70" s="1064"/>
      <c r="AN70" s="1064"/>
      <c r="AO70" s="1064"/>
      <c r="AP70" s="1064" t="s">
        <v>572</v>
      </c>
      <c r="AQ70" s="1064"/>
      <c r="AR70" s="1064"/>
      <c r="AS70" s="1064"/>
      <c r="AT70" s="1064"/>
      <c r="AU70" s="1064" t="s">
        <v>572</v>
      </c>
      <c r="AV70" s="1064"/>
      <c r="AW70" s="1064"/>
      <c r="AX70" s="1064"/>
      <c r="AY70" s="1064"/>
      <c r="AZ70" s="1065"/>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x14ac:dyDescent="0.15">
      <c r="A71" s="262">
        <v>4</v>
      </c>
      <c r="B71" s="1067" t="s">
        <v>576</v>
      </c>
      <c r="C71" s="1068"/>
      <c r="D71" s="1068"/>
      <c r="E71" s="1068"/>
      <c r="F71" s="1068"/>
      <c r="G71" s="1068"/>
      <c r="H71" s="1068"/>
      <c r="I71" s="1068"/>
      <c r="J71" s="1068"/>
      <c r="K71" s="1068"/>
      <c r="L71" s="1068"/>
      <c r="M71" s="1068"/>
      <c r="N71" s="1068"/>
      <c r="O71" s="1068"/>
      <c r="P71" s="1069"/>
      <c r="Q71" s="1070">
        <v>540</v>
      </c>
      <c r="R71" s="1064"/>
      <c r="S71" s="1064"/>
      <c r="T71" s="1064"/>
      <c r="U71" s="1064"/>
      <c r="V71" s="1064">
        <v>483</v>
      </c>
      <c r="W71" s="1064"/>
      <c r="X71" s="1064"/>
      <c r="Y71" s="1064"/>
      <c r="Z71" s="1064"/>
      <c r="AA71" s="1064">
        <v>57</v>
      </c>
      <c r="AB71" s="1064"/>
      <c r="AC71" s="1064"/>
      <c r="AD71" s="1064"/>
      <c r="AE71" s="1064"/>
      <c r="AF71" s="1064">
        <v>57</v>
      </c>
      <c r="AG71" s="1064"/>
      <c r="AH71" s="1064"/>
      <c r="AI71" s="1064"/>
      <c r="AJ71" s="1064"/>
      <c r="AK71" s="1064" t="s">
        <v>572</v>
      </c>
      <c r="AL71" s="1064"/>
      <c r="AM71" s="1064"/>
      <c r="AN71" s="1064"/>
      <c r="AO71" s="1064"/>
      <c r="AP71" s="1064" t="s">
        <v>572</v>
      </c>
      <c r="AQ71" s="1064"/>
      <c r="AR71" s="1064"/>
      <c r="AS71" s="1064"/>
      <c r="AT71" s="1064"/>
      <c r="AU71" s="1064" t="s">
        <v>572</v>
      </c>
      <c r="AV71" s="1064"/>
      <c r="AW71" s="1064"/>
      <c r="AX71" s="1064"/>
      <c r="AY71" s="1064"/>
      <c r="AZ71" s="1065"/>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x14ac:dyDescent="0.15">
      <c r="A72" s="262">
        <v>5</v>
      </c>
      <c r="B72" s="1067" t="s">
        <v>577</v>
      </c>
      <c r="C72" s="1068"/>
      <c r="D72" s="1068"/>
      <c r="E72" s="1068"/>
      <c r="F72" s="1068"/>
      <c r="G72" s="1068"/>
      <c r="H72" s="1068"/>
      <c r="I72" s="1068"/>
      <c r="J72" s="1068"/>
      <c r="K72" s="1068"/>
      <c r="L72" s="1068"/>
      <c r="M72" s="1068"/>
      <c r="N72" s="1068"/>
      <c r="O72" s="1068"/>
      <c r="P72" s="1069"/>
      <c r="Q72" s="1070">
        <v>152923</v>
      </c>
      <c r="R72" s="1064"/>
      <c r="S72" s="1064"/>
      <c r="T72" s="1064"/>
      <c r="U72" s="1064"/>
      <c r="V72" s="1064">
        <v>149406</v>
      </c>
      <c r="W72" s="1064"/>
      <c r="X72" s="1064"/>
      <c r="Y72" s="1064"/>
      <c r="Z72" s="1064"/>
      <c r="AA72" s="1064">
        <v>3517</v>
      </c>
      <c r="AB72" s="1064"/>
      <c r="AC72" s="1064"/>
      <c r="AD72" s="1064"/>
      <c r="AE72" s="1064"/>
      <c r="AF72" s="1064">
        <v>3517</v>
      </c>
      <c r="AG72" s="1064"/>
      <c r="AH72" s="1064"/>
      <c r="AI72" s="1064"/>
      <c r="AJ72" s="1064"/>
      <c r="AK72" s="1064">
        <v>1563</v>
      </c>
      <c r="AL72" s="1064"/>
      <c r="AM72" s="1064"/>
      <c r="AN72" s="1064"/>
      <c r="AO72" s="1064"/>
      <c r="AP72" s="1064" t="s">
        <v>572</v>
      </c>
      <c r="AQ72" s="1064"/>
      <c r="AR72" s="1064"/>
      <c r="AS72" s="1064"/>
      <c r="AT72" s="1064"/>
      <c r="AU72" s="1064" t="s">
        <v>572</v>
      </c>
      <c r="AV72" s="1064"/>
      <c r="AW72" s="1064"/>
      <c r="AX72" s="1064"/>
      <c r="AY72" s="1064"/>
      <c r="AZ72" s="1065"/>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x14ac:dyDescent="0.15">
      <c r="A73" s="262">
        <v>6</v>
      </c>
      <c r="B73" s="1067"/>
      <c r="C73" s="1068"/>
      <c r="D73" s="1068"/>
      <c r="E73" s="1068"/>
      <c r="F73" s="1068"/>
      <c r="G73" s="1068"/>
      <c r="H73" s="1068"/>
      <c r="I73" s="1068"/>
      <c r="J73" s="1068"/>
      <c r="K73" s="1068"/>
      <c r="L73" s="1068"/>
      <c r="M73" s="1068"/>
      <c r="N73" s="1068"/>
      <c r="O73" s="1068"/>
      <c r="P73" s="1069"/>
      <c r="Q73" s="1070"/>
      <c r="R73" s="1064"/>
      <c r="S73" s="1064"/>
      <c r="T73" s="1064"/>
      <c r="U73" s="1064"/>
      <c r="V73" s="1064"/>
      <c r="W73" s="1064"/>
      <c r="X73" s="1064"/>
      <c r="Y73" s="1064"/>
      <c r="Z73" s="1064"/>
      <c r="AA73" s="1064"/>
      <c r="AB73" s="1064"/>
      <c r="AC73" s="1064"/>
      <c r="AD73" s="1064"/>
      <c r="AE73" s="1064"/>
      <c r="AF73" s="1064"/>
      <c r="AG73" s="1064"/>
      <c r="AH73" s="1064"/>
      <c r="AI73" s="1064"/>
      <c r="AJ73" s="1064"/>
      <c r="AK73" s="1064"/>
      <c r="AL73" s="1064"/>
      <c r="AM73" s="1064"/>
      <c r="AN73" s="1064"/>
      <c r="AO73" s="1064"/>
      <c r="AP73" s="1064"/>
      <c r="AQ73" s="1064"/>
      <c r="AR73" s="1064"/>
      <c r="AS73" s="1064"/>
      <c r="AT73" s="1064"/>
      <c r="AU73" s="1064"/>
      <c r="AV73" s="1064"/>
      <c r="AW73" s="1064"/>
      <c r="AX73" s="1064"/>
      <c r="AY73" s="1064"/>
      <c r="AZ73" s="1065"/>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x14ac:dyDescent="0.15">
      <c r="A74" s="262">
        <v>7</v>
      </c>
      <c r="B74" s="1067"/>
      <c r="C74" s="1068"/>
      <c r="D74" s="1068"/>
      <c r="E74" s="1068"/>
      <c r="F74" s="1068"/>
      <c r="G74" s="1068"/>
      <c r="H74" s="1068"/>
      <c r="I74" s="1068"/>
      <c r="J74" s="1068"/>
      <c r="K74" s="1068"/>
      <c r="L74" s="1068"/>
      <c r="M74" s="1068"/>
      <c r="N74" s="1068"/>
      <c r="O74" s="1068"/>
      <c r="P74" s="1069"/>
      <c r="Q74" s="1070"/>
      <c r="R74" s="1064"/>
      <c r="S74" s="1064"/>
      <c r="T74" s="1064"/>
      <c r="U74" s="1064"/>
      <c r="V74" s="1064"/>
      <c r="W74" s="1064"/>
      <c r="X74" s="1064"/>
      <c r="Y74" s="1064"/>
      <c r="Z74" s="1064"/>
      <c r="AA74" s="1064"/>
      <c r="AB74" s="1064"/>
      <c r="AC74" s="1064"/>
      <c r="AD74" s="1064"/>
      <c r="AE74" s="1064"/>
      <c r="AF74" s="1064"/>
      <c r="AG74" s="1064"/>
      <c r="AH74" s="1064"/>
      <c r="AI74" s="1064"/>
      <c r="AJ74" s="1064"/>
      <c r="AK74" s="1064"/>
      <c r="AL74" s="1064"/>
      <c r="AM74" s="1064"/>
      <c r="AN74" s="1064"/>
      <c r="AO74" s="1064"/>
      <c r="AP74" s="1064"/>
      <c r="AQ74" s="1064"/>
      <c r="AR74" s="1064"/>
      <c r="AS74" s="1064"/>
      <c r="AT74" s="1064"/>
      <c r="AU74" s="1064"/>
      <c r="AV74" s="1064"/>
      <c r="AW74" s="1064"/>
      <c r="AX74" s="1064"/>
      <c r="AY74" s="1064"/>
      <c r="AZ74" s="1065"/>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x14ac:dyDescent="0.15">
      <c r="A75" s="262">
        <v>8</v>
      </c>
      <c r="B75" s="1067"/>
      <c r="C75" s="1068"/>
      <c r="D75" s="1068"/>
      <c r="E75" s="1068"/>
      <c r="F75" s="1068"/>
      <c r="G75" s="1068"/>
      <c r="H75" s="1068"/>
      <c r="I75" s="1068"/>
      <c r="J75" s="1068"/>
      <c r="K75" s="1068"/>
      <c r="L75" s="1068"/>
      <c r="M75" s="1068"/>
      <c r="N75" s="1068"/>
      <c r="O75" s="1068"/>
      <c r="P75" s="1069"/>
      <c r="Q75" s="1071"/>
      <c r="R75" s="1072"/>
      <c r="S75" s="1072"/>
      <c r="T75" s="1072"/>
      <c r="U75" s="1073"/>
      <c r="V75" s="1074"/>
      <c r="W75" s="1072"/>
      <c r="X75" s="1072"/>
      <c r="Y75" s="1072"/>
      <c r="Z75" s="1073"/>
      <c r="AA75" s="1074"/>
      <c r="AB75" s="1072"/>
      <c r="AC75" s="1072"/>
      <c r="AD75" s="1072"/>
      <c r="AE75" s="1073"/>
      <c r="AF75" s="1074"/>
      <c r="AG75" s="1072"/>
      <c r="AH75" s="1072"/>
      <c r="AI75" s="1072"/>
      <c r="AJ75" s="1073"/>
      <c r="AK75" s="1074"/>
      <c r="AL75" s="1072"/>
      <c r="AM75" s="1072"/>
      <c r="AN75" s="1072"/>
      <c r="AO75" s="1073"/>
      <c r="AP75" s="1074"/>
      <c r="AQ75" s="1072"/>
      <c r="AR75" s="1072"/>
      <c r="AS75" s="1072"/>
      <c r="AT75" s="1073"/>
      <c r="AU75" s="1074"/>
      <c r="AV75" s="1072"/>
      <c r="AW75" s="1072"/>
      <c r="AX75" s="1072"/>
      <c r="AY75" s="1073"/>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x14ac:dyDescent="0.15">
      <c r="A76" s="262">
        <v>9</v>
      </c>
      <c r="B76" s="1067"/>
      <c r="C76" s="1068"/>
      <c r="D76" s="1068"/>
      <c r="E76" s="1068"/>
      <c r="F76" s="1068"/>
      <c r="G76" s="1068"/>
      <c r="H76" s="1068"/>
      <c r="I76" s="1068"/>
      <c r="J76" s="1068"/>
      <c r="K76" s="1068"/>
      <c r="L76" s="1068"/>
      <c r="M76" s="1068"/>
      <c r="N76" s="1068"/>
      <c r="O76" s="1068"/>
      <c r="P76" s="1069"/>
      <c r="Q76" s="1071"/>
      <c r="R76" s="1072"/>
      <c r="S76" s="1072"/>
      <c r="T76" s="1072"/>
      <c r="U76" s="1073"/>
      <c r="V76" s="1074"/>
      <c r="W76" s="1072"/>
      <c r="X76" s="1072"/>
      <c r="Y76" s="1072"/>
      <c r="Z76" s="1073"/>
      <c r="AA76" s="1074"/>
      <c r="AB76" s="1072"/>
      <c r="AC76" s="1072"/>
      <c r="AD76" s="1072"/>
      <c r="AE76" s="1073"/>
      <c r="AF76" s="1074"/>
      <c r="AG76" s="1072"/>
      <c r="AH76" s="1072"/>
      <c r="AI76" s="1072"/>
      <c r="AJ76" s="1073"/>
      <c r="AK76" s="1074"/>
      <c r="AL76" s="1072"/>
      <c r="AM76" s="1072"/>
      <c r="AN76" s="1072"/>
      <c r="AO76" s="1073"/>
      <c r="AP76" s="1074"/>
      <c r="AQ76" s="1072"/>
      <c r="AR76" s="1072"/>
      <c r="AS76" s="1072"/>
      <c r="AT76" s="1073"/>
      <c r="AU76" s="1074"/>
      <c r="AV76" s="1072"/>
      <c r="AW76" s="1072"/>
      <c r="AX76" s="1072"/>
      <c r="AY76" s="1073"/>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x14ac:dyDescent="0.15">
      <c r="A77" s="262">
        <v>10</v>
      </c>
      <c r="B77" s="1067"/>
      <c r="C77" s="1068"/>
      <c r="D77" s="1068"/>
      <c r="E77" s="1068"/>
      <c r="F77" s="1068"/>
      <c r="G77" s="1068"/>
      <c r="H77" s="1068"/>
      <c r="I77" s="1068"/>
      <c r="J77" s="1068"/>
      <c r="K77" s="1068"/>
      <c r="L77" s="1068"/>
      <c r="M77" s="1068"/>
      <c r="N77" s="1068"/>
      <c r="O77" s="1068"/>
      <c r="P77" s="1069"/>
      <c r="Q77" s="1071"/>
      <c r="R77" s="1072"/>
      <c r="S77" s="1072"/>
      <c r="T77" s="1072"/>
      <c r="U77" s="1073"/>
      <c r="V77" s="1074"/>
      <c r="W77" s="1072"/>
      <c r="X77" s="1072"/>
      <c r="Y77" s="1072"/>
      <c r="Z77" s="1073"/>
      <c r="AA77" s="1074"/>
      <c r="AB77" s="1072"/>
      <c r="AC77" s="1072"/>
      <c r="AD77" s="1072"/>
      <c r="AE77" s="1073"/>
      <c r="AF77" s="1074"/>
      <c r="AG77" s="1072"/>
      <c r="AH77" s="1072"/>
      <c r="AI77" s="1072"/>
      <c r="AJ77" s="1073"/>
      <c r="AK77" s="1074"/>
      <c r="AL77" s="1072"/>
      <c r="AM77" s="1072"/>
      <c r="AN77" s="1072"/>
      <c r="AO77" s="1073"/>
      <c r="AP77" s="1074"/>
      <c r="AQ77" s="1072"/>
      <c r="AR77" s="1072"/>
      <c r="AS77" s="1072"/>
      <c r="AT77" s="1073"/>
      <c r="AU77" s="1074"/>
      <c r="AV77" s="1072"/>
      <c r="AW77" s="1072"/>
      <c r="AX77" s="1072"/>
      <c r="AY77" s="1073"/>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x14ac:dyDescent="0.15">
      <c r="A78" s="262">
        <v>11</v>
      </c>
      <c r="B78" s="1067"/>
      <c r="C78" s="1068"/>
      <c r="D78" s="1068"/>
      <c r="E78" s="1068"/>
      <c r="F78" s="1068"/>
      <c r="G78" s="1068"/>
      <c r="H78" s="1068"/>
      <c r="I78" s="1068"/>
      <c r="J78" s="1068"/>
      <c r="K78" s="1068"/>
      <c r="L78" s="1068"/>
      <c r="M78" s="1068"/>
      <c r="N78" s="1068"/>
      <c r="O78" s="1068"/>
      <c r="P78" s="1069"/>
      <c r="Q78" s="1070"/>
      <c r="R78" s="1064"/>
      <c r="S78" s="1064"/>
      <c r="T78" s="1064"/>
      <c r="U78" s="1064"/>
      <c r="V78" s="1064"/>
      <c r="W78" s="1064"/>
      <c r="X78" s="1064"/>
      <c r="Y78" s="1064"/>
      <c r="Z78" s="1064"/>
      <c r="AA78" s="1064"/>
      <c r="AB78" s="1064"/>
      <c r="AC78" s="1064"/>
      <c r="AD78" s="1064"/>
      <c r="AE78" s="1064"/>
      <c r="AF78" s="1064"/>
      <c r="AG78" s="1064"/>
      <c r="AH78" s="1064"/>
      <c r="AI78" s="1064"/>
      <c r="AJ78" s="1064"/>
      <c r="AK78" s="1064"/>
      <c r="AL78" s="1064"/>
      <c r="AM78" s="1064"/>
      <c r="AN78" s="1064"/>
      <c r="AO78" s="1064"/>
      <c r="AP78" s="1064"/>
      <c r="AQ78" s="1064"/>
      <c r="AR78" s="1064"/>
      <c r="AS78" s="1064"/>
      <c r="AT78" s="1064"/>
      <c r="AU78" s="1064"/>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x14ac:dyDescent="0.15">
      <c r="A79" s="262">
        <v>12</v>
      </c>
      <c r="B79" s="1067"/>
      <c r="C79" s="1068"/>
      <c r="D79" s="1068"/>
      <c r="E79" s="1068"/>
      <c r="F79" s="1068"/>
      <c r="G79" s="1068"/>
      <c r="H79" s="1068"/>
      <c r="I79" s="1068"/>
      <c r="J79" s="1068"/>
      <c r="K79" s="1068"/>
      <c r="L79" s="1068"/>
      <c r="M79" s="1068"/>
      <c r="N79" s="1068"/>
      <c r="O79" s="1068"/>
      <c r="P79" s="1069"/>
      <c r="Q79" s="1070"/>
      <c r="R79" s="1064"/>
      <c r="S79" s="1064"/>
      <c r="T79" s="1064"/>
      <c r="U79" s="1064"/>
      <c r="V79" s="1064"/>
      <c r="W79" s="1064"/>
      <c r="X79" s="1064"/>
      <c r="Y79" s="1064"/>
      <c r="Z79" s="1064"/>
      <c r="AA79" s="1064"/>
      <c r="AB79" s="1064"/>
      <c r="AC79" s="1064"/>
      <c r="AD79" s="1064"/>
      <c r="AE79" s="1064"/>
      <c r="AF79" s="1064"/>
      <c r="AG79" s="1064"/>
      <c r="AH79" s="1064"/>
      <c r="AI79" s="1064"/>
      <c r="AJ79" s="1064"/>
      <c r="AK79" s="1064"/>
      <c r="AL79" s="1064"/>
      <c r="AM79" s="1064"/>
      <c r="AN79" s="1064"/>
      <c r="AO79" s="1064"/>
      <c r="AP79" s="1064"/>
      <c r="AQ79" s="1064"/>
      <c r="AR79" s="1064"/>
      <c r="AS79" s="1064"/>
      <c r="AT79" s="1064"/>
      <c r="AU79" s="1064"/>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x14ac:dyDescent="0.15">
      <c r="A80" s="262">
        <v>13</v>
      </c>
      <c r="B80" s="1067"/>
      <c r="C80" s="1068"/>
      <c r="D80" s="1068"/>
      <c r="E80" s="1068"/>
      <c r="F80" s="1068"/>
      <c r="G80" s="1068"/>
      <c r="H80" s="1068"/>
      <c r="I80" s="1068"/>
      <c r="J80" s="1068"/>
      <c r="K80" s="1068"/>
      <c r="L80" s="1068"/>
      <c r="M80" s="1068"/>
      <c r="N80" s="1068"/>
      <c r="O80" s="1068"/>
      <c r="P80" s="1069"/>
      <c r="Q80" s="1070"/>
      <c r="R80" s="1064"/>
      <c r="S80" s="1064"/>
      <c r="T80" s="1064"/>
      <c r="U80" s="1064"/>
      <c r="V80" s="1064"/>
      <c r="W80" s="1064"/>
      <c r="X80" s="1064"/>
      <c r="Y80" s="1064"/>
      <c r="Z80" s="1064"/>
      <c r="AA80" s="1064"/>
      <c r="AB80" s="1064"/>
      <c r="AC80" s="1064"/>
      <c r="AD80" s="1064"/>
      <c r="AE80" s="1064"/>
      <c r="AF80" s="1064"/>
      <c r="AG80" s="1064"/>
      <c r="AH80" s="1064"/>
      <c r="AI80" s="1064"/>
      <c r="AJ80" s="1064"/>
      <c r="AK80" s="1064"/>
      <c r="AL80" s="1064"/>
      <c r="AM80" s="1064"/>
      <c r="AN80" s="1064"/>
      <c r="AO80" s="1064"/>
      <c r="AP80" s="1064"/>
      <c r="AQ80" s="1064"/>
      <c r="AR80" s="1064"/>
      <c r="AS80" s="1064"/>
      <c r="AT80" s="1064"/>
      <c r="AU80" s="1064"/>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x14ac:dyDescent="0.15">
      <c r="A81" s="262">
        <v>14</v>
      </c>
      <c r="B81" s="1067"/>
      <c r="C81" s="1068"/>
      <c r="D81" s="1068"/>
      <c r="E81" s="1068"/>
      <c r="F81" s="1068"/>
      <c r="G81" s="1068"/>
      <c r="H81" s="1068"/>
      <c r="I81" s="1068"/>
      <c r="J81" s="1068"/>
      <c r="K81" s="1068"/>
      <c r="L81" s="1068"/>
      <c r="M81" s="1068"/>
      <c r="N81" s="1068"/>
      <c r="O81" s="1068"/>
      <c r="P81" s="1069"/>
      <c r="Q81" s="1070"/>
      <c r="R81" s="1064"/>
      <c r="S81" s="1064"/>
      <c r="T81" s="1064"/>
      <c r="U81" s="1064"/>
      <c r="V81" s="1064"/>
      <c r="W81" s="1064"/>
      <c r="X81" s="1064"/>
      <c r="Y81" s="1064"/>
      <c r="Z81" s="1064"/>
      <c r="AA81" s="1064"/>
      <c r="AB81" s="1064"/>
      <c r="AC81" s="1064"/>
      <c r="AD81" s="1064"/>
      <c r="AE81" s="1064"/>
      <c r="AF81" s="1064"/>
      <c r="AG81" s="1064"/>
      <c r="AH81" s="1064"/>
      <c r="AI81" s="1064"/>
      <c r="AJ81" s="1064"/>
      <c r="AK81" s="1064"/>
      <c r="AL81" s="1064"/>
      <c r="AM81" s="1064"/>
      <c r="AN81" s="1064"/>
      <c r="AO81" s="1064"/>
      <c r="AP81" s="1064"/>
      <c r="AQ81" s="1064"/>
      <c r="AR81" s="1064"/>
      <c r="AS81" s="1064"/>
      <c r="AT81" s="1064"/>
      <c r="AU81" s="1064"/>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x14ac:dyDescent="0.15">
      <c r="A82" s="262">
        <v>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x14ac:dyDescent="0.15">
      <c r="A83" s="262">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x14ac:dyDescent="0.15">
      <c r="A84" s="262">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x14ac:dyDescent="0.15">
      <c r="A85" s="26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x14ac:dyDescent="0.15">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x14ac:dyDescent="0.15">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x14ac:dyDescent="0.2">
      <c r="A88" s="265" t="s">
        <v>386</v>
      </c>
      <c r="B88" s="1037" t="s">
        <v>414</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v>3739</v>
      </c>
      <c r="AG88" s="1052"/>
      <c r="AH88" s="1052"/>
      <c r="AI88" s="1052"/>
      <c r="AJ88" s="1052"/>
      <c r="AK88" s="1056"/>
      <c r="AL88" s="1056"/>
      <c r="AM88" s="1056"/>
      <c r="AN88" s="1056"/>
      <c r="AO88" s="1056"/>
      <c r="AP88" s="1052" t="s">
        <v>582</v>
      </c>
      <c r="AQ88" s="1052"/>
      <c r="AR88" s="1052"/>
      <c r="AS88" s="1052"/>
      <c r="AT88" s="1052"/>
      <c r="AU88" s="1052" t="s">
        <v>582</v>
      </c>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386</v>
      </c>
      <c r="BR102" s="1037" t="s">
        <v>415</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v>44</v>
      </c>
      <c r="CS102" s="1044"/>
      <c r="CT102" s="1044"/>
      <c r="CU102" s="1044"/>
      <c r="CV102" s="1045"/>
      <c r="CW102" s="1043" t="s">
        <v>572</v>
      </c>
      <c r="CX102" s="1044"/>
      <c r="CY102" s="1044"/>
      <c r="CZ102" s="1044"/>
      <c r="DA102" s="1045"/>
      <c r="DB102" s="1043">
        <v>3</v>
      </c>
      <c r="DC102" s="1044"/>
      <c r="DD102" s="1044"/>
      <c r="DE102" s="1044"/>
      <c r="DF102" s="1045"/>
      <c r="DG102" s="1043" t="s">
        <v>572</v>
      </c>
      <c r="DH102" s="1044"/>
      <c r="DI102" s="1044"/>
      <c r="DJ102" s="1044"/>
      <c r="DK102" s="1045"/>
      <c r="DL102" s="1043" t="s">
        <v>572</v>
      </c>
      <c r="DM102" s="1044"/>
      <c r="DN102" s="1044"/>
      <c r="DO102" s="1044"/>
      <c r="DP102" s="1045"/>
      <c r="DQ102" s="1043" t="s">
        <v>572</v>
      </c>
      <c r="DR102" s="1044"/>
      <c r="DS102" s="1044"/>
      <c r="DT102" s="1044"/>
      <c r="DU102" s="1045"/>
      <c r="DV102" s="1026"/>
      <c r="DW102" s="1027"/>
      <c r="DX102" s="1027"/>
      <c r="DY102" s="1027"/>
      <c r="DZ102" s="1028"/>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416</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417</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418</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419</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31" t="s">
        <v>420</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421</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x14ac:dyDescent="0.15">
      <c r="A109" s="986" t="s">
        <v>422</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423</v>
      </c>
      <c r="AB109" s="987"/>
      <c r="AC109" s="987"/>
      <c r="AD109" s="987"/>
      <c r="AE109" s="988"/>
      <c r="AF109" s="989" t="s">
        <v>303</v>
      </c>
      <c r="AG109" s="987"/>
      <c r="AH109" s="987"/>
      <c r="AI109" s="987"/>
      <c r="AJ109" s="988"/>
      <c r="AK109" s="989" t="s">
        <v>302</v>
      </c>
      <c r="AL109" s="987"/>
      <c r="AM109" s="987"/>
      <c r="AN109" s="987"/>
      <c r="AO109" s="988"/>
      <c r="AP109" s="989" t="s">
        <v>424</v>
      </c>
      <c r="AQ109" s="987"/>
      <c r="AR109" s="987"/>
      <c r="AS109" s="987"/>
      <c r="AT109" s="1018"/>
      <c r="AU109" s="986" t="s">
        <v>422</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423</v>
      </c>
      <c r="BR109" s="987"/>
      <c r="BS109" s="987"/>
      <c r="BT109" s="987"/>
      <c r="BU109" s="988"/>
      <c r="BV109" s="989" t="s">
        <v>303</v>
      </c>
      <c r="BW109" s="987"/>
      <c r="BX109" s="987"/>
      <c r="BY109" s="987"/>
      <c r="BZ109" s="988"/>
      <c r="CA109" s="989" t="s">
        <v>302</v>
      </c>
      <c r="CB109" s="987"/>
      <c r="CC109" s="987"/>
      <c r="CD109" s="987"/>
      <c r="CE109" s="988"/>
      <c r="CF109" s="1025" t="s">
        <v>424</v>
      </c>
      <c r="CG109" s="1025"/>
      <c r="CH109" s="1025"/>
      <c r="CI109" s="1025"/>
      <c r="CJ109" s="1025"/>
      <c r="CK109" s="989" t="s">
        <v>425</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423</v>
      </c>
      <c r="DH109" s="987"/>
      <c r="DI109" s="987"/>
      <c r="DJ109" s="987"/>
      <c r="DK109" s="988"/>
      <c r="DL109" s="989" t="s">
        <v>303</v>
      </c>
      <c r="DM109" s="987"/>
      <c r="DN109" s="987"/>
      <c r="DO109" s="987"/>
      <c r="DP109" s="988"/>
      <c r="DQ109" s="989" t="s">
        <v>302</v>
      </c>
      <c r="DR109" s="987"/>
      <c r="DS109" s="987"/>
      <c r="DT109" s="987"/>
      <c r="DU109" s="988"/>
      <c r="DV109" s="989" t="s">
        <v>424</v>
      </c>
      <c r="DW109" s="987"/>
      <c r="DX109" s="987"/>
      <c r="DY109" s="987"/>
      <c r="DZ109" s="1018"/>
    </row>
    <row r="110" spans="1:131" s="247" customFormat="1" ht="26.25" customHeight="1" x14ac:dyDescent="0.15">
      <c r="A110" s="889" t="s">
        <v>426</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6549979</v>
      </c>
      <c r="AB110" s="980"/>
      <c r="AC110" s="980"/>
      <c r="AD110" s="980"/>
      <c r="AE110" s="981"/>
      <c r="AF110" s="982">
        <v>6414347</v>
      </c>
      <c r="AG110" s="980"/>
      <c r="AH110" s="980"/>
      <c r="AI110" s="980"/>
      <c r="AJ110" s="981"/>
      <c r="AK110" s="982">
        <v>6309968</v>
      </c>
      <c r="AL110" s="980"/>
      <c r="AM110" s="980"/>
      <c r="AN110" s="980"/>
      <c r="AO110" s="981"/>
      <c r="AP110" s="983">
        <v>25.5</v>
      </c>
      <c r="AQ110" s="984"/>
      <c r="AR110" s="984"/>
      <c r="AS110" s="984"/>
      <c r="AT110" s="985"/>
      <c r="AU110" s="1019" t="s">
        <v>73</v>
      </c>
      <c r="AV110" s="1020"/>
      <c r="AW110" s="1020"/>
      <c r="AX110" s="1020"/>
      <c r="AY110" s="1020"/>
      <c r="AZ110" s="945" t="s">
        <v>427</v>
      </c>
      <c r="BA110" s="890"/>
      <c r="BB110" s="890"/>
      <c r="BC110" s="890"/>
      <c r="BD110" s="890"/>
      <c r="BE110" s="890"/>
      <c r="BF110" s="890"/>
      <c r="BG110" s="890"/>
      <c r="BH110" s="890"/>
      <c r="BI110" s="890"/>
      <c r="BJ110" s="890"/>
      <c r="BK110" s="890"/>
      <c r="BL110" s="890"/>
      <c r="BM110" s="890"/>
      <c r="BN110" s="890"/>
      <c r="BO110" s="890"/>
      <c r="BP110" s="891"/>
      <c r="BQ110" s="946">
        <v>66438798</v>
      </c>
      <c r="BR110" s="927"/>
      <c r="BS110" s="927"/>
      <c r="BT110" s="927"/>
      <c r="BU110" s="927"/>
      <c r="BV110" s="927">
        <v>66336179</v>
      </c>
      <c r="BW110" s="927"/>
      <c r="BX110" s="927"/>
      <c r="BY110" s="927"/>
      <c r="BZ110" s="927"/>
      <c r="CA110" s="927">
        <v>67721857</v>
      </c>
      <c r="CB110" s="927"/>
      <c r="CC110" s="927"/>
      <c r="CD110" s="927"/>
      <c r="CE110" s="927"/>
      <c r="CF110" s="951">
        <v>273.2</v>
      </c>
      <c r="CG110" s="952"/>
      <c r="CH110" s="952"/>
      <c r="CI110" s="952"/>
      <c r="CJ110" s="952"/>
      <c r="CK110" s="1015" t="s">
        <v>428</v>
      </c>
      <c r="CL110" s="901"/>
      <c r="CM110" s="976" t="s">
        <v>429</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430</v>
      </c>
      <c r="DH110" s="927"/>
      <c r="DI110" s="927"/>
      <c r="DJ110" s="927"/>
      <c r="DK110" s="927"/>
      <c r="DL110" s="927" t="s">
        <v>128</v>
      </c>
      <c r="DM110" s="927"/>
      <c r="DN110" s="927"/>
      <c r="DO110" s="927"/>
      <c r="DP110" s="927"/>
      <c r="DQ110" s="927" t="s">
        <v>430</v>
      </c>
      <c r="DR110" s="927"/>
      <c r="DS110" s="927"/>
      <c r="DT110" s="927"/>
      <c r="DU110" s="927"/>
      <c r="DV110" s="928" t="s">
        <v>128</v>
      </c>
      <c r="DW110" s="928"/>
      <c r="DX110" s="928"/>
      <c r="DY110" s="928"/>
      <c r="DZ110" s="929"/>
    </row>
    <row r="111" spans="1:131" s="247" customFormat="1" ht="26.25" customHeight="1" x14ac:dyDescent="0.15">
      <c r="A111" s="856" t="s">
        <v>431</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128</v>
      </c>
      <c r="AB111" s="1008"/>
      <c r="AC111" s="1008"/>
      <c r="AD111" s="1008"/>
      <c r="AE111" s="1009"/>
      <c r="AF111" s="1010" t="s">
        <v>128</v>
      </c>
      <c r="AG111" s="1008"/>
      <c r="AH111" s="1008"/>
      <c r="AI111" s="1008"/>
      <c r="AJ111" s="1009"/>
      <c r="AK111" s="1010" t="s">
        <v>128</v>
      </c>
      <c r="AL111" s="1008"/>
      <c r="AM111" s="1008"/>
      <c r="AN111" s="1008"/>
      <c r="AO111" s="1009"/>
      <c r="AP111" s="1011" t="s">
        <v>128</v>
      </c>
      <c r="AQ111" s="1012"/>
      <c r="AR111" s="1012"/>
      <c r="AS111" s="1012"/>
      <c r="AT111" s="1013"/>
      <c r="AU111" s="1021"/>
      <c r="AV111" s="1022"/>
      <c r="AW111" s="1022"/>
      <c r="AX111" s="1022"/>
      <c r="AY111" s="1022"/>
      <c r="AZ111" s="897" t="s">
        <v>432</v>
      </c>
      <c r="BA111" s="832"/>
      <c r="BB111" s="832"/>
      <c r="BC111" s="832"/>
      <c r="BD111" s="832"/>
      <c r="BE111" s="832"/>
      <c r="BF111" s="832"/>
      <c r="BG111" s="832"/>
      <c r="BH111" s="832"/>
      <c r="BI111" s="832"/>
      <c r="BJ111" s="832"/>
      <c r="BK111" s="832"/>
      <c r="BL111" s="832"/>
      <c r="BM111" s="832"/>
      <c r="BN111" s="832"/>
      <c r="BO111" s="832"/>
      <c r="BP111" s="833"/>
      <c r="BQ111" s="898">
        <v>131997</v>
      </c>
      <c r="BR111" s="899"/>
      <c r="BS111" s="899"/>
      <c r="BT111" s="899"/>
      <c r="BU111" s="899"/>
      <c r="BV111" s="899">
        <v>124050</v>
      </c>
      <c r="BW111" s="899"/>
      <c r="BX111" s="899"/>
      <c r="BY111" s="899"/>
      <c r="BZ111" s="899"/>
      <c r="CA111" s="899">
        <v>110309</v>
      </c>
      <c r="CB111" s="899"/>
      <c r="CC111" s="899"/>
      <c r="CD111" s="899"/>
      <c r="CE111" s="899"/>
      <c r="CF111" s="960">
        <v>0.4</v>
      </c>
      <c r="CG111" s="961"/>
      <c r="CH111" s="961"/>
      <c r="CI111" s="961"/>
      <c r="CJ111" s="961"/>
      <c r="CK111" s="1016"/>
      <c r="CL111" s="903"/>
      <c r="CM111" s="906" t="s">
        <v>433</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128</v>
      </c>
      <c r="DH111" s="899"/>
      <c r="DI111" s="899"/>
      <c r="DJ111" s="899"/>
      <c r="DK111" s="899"/>
      <c r="DL111" s="899" t="s">
        <v>430</v>
      </c>
      <c r="DM111" s="899"/>
      <c r="DN111" s="899"/>
      <c r="DO111" s="899"/>
      <c r="DP111" s="899"/>
      <c r="DQ111" s="899" t="s">
        <v>430</v>
      </c>
      <c r="DR111" s="899"/>
      <c r="DS111" s="899"/>
      <c r="DT111" s="899"/>
      <c r="DU111" s="899"/>
      <c r="DV111" s="876" t="s">
        <v>128</v>
      </c>
      <c r="DW111" s="876"/>
      <c r="DX111" s="876"/>
      <c r="DY111" s="876"/>
      <c r="DZ111" s="877"/>
    </row>
    <row r="112" spans="1:131" s="247" customFormat="1" ht="26.25" customHeight="1" x14ac:dyDescent="0.15">
      <c r="A112" s="1001" t="s">
        <v>434</v>
      </c>
      <c r="B112" s="1002"/>
      <c r="C112" s="832" t="s">
        <v>435</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128</v>
      </c>
      <c r="AB112" s="862"/>
      <c r="AC112" s="862"/>
      <c r="AD112" s="862"/>
      <c r="AE112" s="863"/>
      <c r="AF112" s="864" t="s">
        <v>430</v>
      </c>
      <c r="AG112" s="862"/>
      <c r="AH112" s="862"/>
      <c r="AI112" s="862"/>
      <c r="AJ112" s="863"/>
      <c r="AK112" s="864" t="s">
        <v>128</v>
      </c>
      <c r="AL112" s="862"/>
      <c r="AM112" s="862"/>
      <c r="AN112" s="862"/>
      <c r="AO112" s="863"/>
      <c r="AP112" s="909" t="s">
        <v>436</v>
      </c>
      <c r="AQ112" s="910"/>
      <c r="AR112" s="910"/>
      <c r="AS112" s="910"/>
      <c r="AT112" s="911"/>
      <c r="AU112" s="1021"/>
      <c r="AV112" s="1022"/>
      <c r="AW112" s="1022"/>
      <c r="AX112" s="1022"/>
      <c r="AY112" s="1022"/>
      <c r="AZ112" s="897" t="s">
        <v>437</v>
      </c>
      <c r="BA112" s="832"/>
      <c r="BB112" s="832"/>
      <c r="BC112" s="832"/>
      <c r="BD112" s="832"/>
      <c r="BE112" s="832"/>
      <c r="BF112" s="832"/>
      <c r="BG112" s="832"/>
      <c r="BH112" s="832"/>
      <c r="BI112" s="832"/>
      <c r="BJ112" s="832"/>
      <c r="BK112" s="832"/>
      <c r="BL112" s="832"/>
      <c r="BM112" s="832"/>
      <c r="BN112" s="832"/>
      <c r="BO112" s="832"/>
      <c r="BP112" s="833"/>
      <c r="BQ112" s="898">
        <v>14120050</v>
      </c>
      <c r="BR112" s="899"/>
      <c r="BS112" s="899"/>
      <c r="BT112" s="899"/>
      <c r="BU112" s="899"/>
      <c r="BV112" s="899">
        <v>13634613</v>
      </c>
      <c r="BW112" s="899"/>
      <c r="BX112" s="899"/>
      <c r="BY112" s="899"/>
      <c r="BZ112" s="899"/>
      <c r="CA112" s="899">
        <v>13594414</v>
      </c>
      <c r="CB112" s="899"/>
      <c r="CC112" s="899"/>
      <c r="CD112" s="899"/>
      <c r="CE112" s="899"/>
      <c r="CF112" s="960">
        <v>54.9</v>
      </c>
      <c r="CG112" s="961"/>
      <c r="CH112" s="961"/>
      <c r="CI112" s="961"/>
      <c r="CJ112" s="961"/>
      <c r="CK112" s="1016"/>
      <c r="CL112" s="903"/>
      <c r="CM112" s="906" t="s">
        <v>438</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430</v>
      </c>
      <c r="DH112" s="899"/>
      <c r="DI112" s="899"/>
      <c r="DJ112" s="899"/>
      <c r="DK112" s="899"/>
      <c r="DL112" s="899" t="s">
        <v>128</v>
      </c>
      <c r="DM112" s="899"/>
      <c r="DN112" s="899"/>
      <c r="DO112" s="899"/>
      <c r="DP112" s="899"/>
      <c r="DQ112" s="899" t="s">
        <v>430</v>
      </c>
      <c r="DR112" s="899"/>
      <c r="DS112" s="899"/>
      <c r="DT112" s="899"/>
      <c r="DU112" s="899"/>
      <c r="DV112" s="876" t="s">
        <v>128</v>
      </c>
      <c r="DW112" s="876"/>
      <c r="DX112" s="876"/>
      <c r="DY112" s="876"/>
      <c r="DZ112" s="877"/>
    </row>
    <row r="113" spans="1:130" s="247" customFormat="1" ht="26.25" customHeight="1" x14ac:dyDescent="0.15">
      <c r="A113" s="1003"/>
      <c r="B113" s="1004"/>
      <c r="C113" s="832" t="s">
        <v>439</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1331388</v>
      </c>
      <c r="AB113" s="1008"/>
      <c r="AC113" s="1008"/>
      <c r="AD113" s="1008"/>
      <c r="AE113" s="1009"/>
      <c r="AF113" s="1010">
        <v>1222269</v>
      </c>
      <c r="AG113" s="1008"/>
      <c r="AH113" s="1008"/>
      <c r="AI113" s="1008"/>
      <c r="AJ113" s="1009"/>
      <c r="AK113" s="1010">
        <v>1179474</v>
      </c>
      <c r="AL113" s="1008"/>
      <c r="AM113" s="1008"/>
      <c r="AN113" s="1008"/>
      <c r="AO113" s="1009"/>
      <c r="AP113" s="1011">
        <v>4.8</v>
      </c>
      <c r="AQ113" s="1012"/>
      <c r="AR113" s="1012"/>
      <c r="AS113" s="1012"/>
      <c r="AT113" s="1013"/>
      <c r="AU113" s="1021"/>
      <c r="AV113" s="1022"/>
      <c r="AW113" s="1022"/>
      <c r="AX113" s="1022"/>
      <c r="AY113" s="1022"/>
      <c r="AZ113" s="897" t="s">
        <v>440</v>
      </c>
      <c r="BA113" s="832"/>
      <c r="BB113" s="832"/>
      <c r="BC113" s="832"/>
      <c r="BD113" s="832"/>
      <c r="BE113" s="832"/>
      <c r="BF113" s="832"/>
      <c r="BG113" s="832"/>
      <c r="BH113" s="832"/>
      <c r="BI113" s="832"/>
      <c r="BJ113" s="832"/>
      <c r="BK113" s="832"/>
      <c r="BL113" s="832"/>
      <c r="BM113" s="832"/>
      <c r="BN113" s="832"/>
      <c r="BO113" s="832"/>
      <c r="BP113" s="833"/>
      <c r="BQ113" s="898" t="s">
        <v>128</v>
      </c>
      <c r="BR113" s="899"/>
      <c r="BS113" s="899"/>
      <c r="BT113" s="899"/>
      <c r="BU113" s="899"/>
      <c r="BV113" s="899" t="s">
        <v>128</v>
      </c>
      <c r="BW113" s="899"/>
      <c r="BX113" s="899"/>
      <c r="BY113" s="899"/>
      <c r="BZ113" s="899"/>
      <c r="CA113" s="899" t="s">
        <v>128</v>
      </c>
      <c r="CB113" s="899"/>
      <c r="CC113" s="899"/>
      <c r="CD113" s="899"/>
      <c r="CE113" s="899"/>
      <c r="CF113" s="960" t="s">
        <v>430</v>
      </c>
      <c r="CG113" s="961"/>
      <c r="CH113" s="961"/>
      <c r="CI113" s="961"/>
      <c r="CJ113" s="961"/>
      <c r="CK113" s="1016"/>
      <c r="CL113" s="903"/>
      <c r="CM113" s="906" t="s">
        <v>441</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128</v>
      </c>
      <c r="DH113" s="862"/>
      <c r="DI113" s="862"/>
      <c r="DJ113" s="862"/>
      <c r="DK113" s="863"/>
      <c r="DL113" s="864" t="s">
        <v>430</v>
      </c>
      <c r="DM113" s="862"/>
      <c r="DN113" s="862"/>
      <c r="DO113" s="862"/>
      <c r="DP113" s="863"/>
      <c r="DQ113" s="864" t="s">
        <v>128</v>
      </c>
      <c r="DR113" s="862"/>
      <c r="DS113" s="862"/>
      <c r="DT113" s="862"/>
      <c r="DU113" s="863"/>
      <c r="DV113" s="909" t="s">
        <v>128</v>
      </c>
      <c r="DW113" s="910"/>
      <c r="DX113" s="910"/>
      <c r="DY113" s="910"/>
      <c r="DZ113" s="911"/>
    </row>
    <row r="114" spans="1:130" s="247" customFormat="1" ht="26.25" customHeight="1" x14ac:dyDescent="0.15">
      <c r="A114" s="1003"/>
      <c r="B114" s="1004"/>
      <c r="C114" s="832" t="s">
        <v>442</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t="s">
        <v>430</v>
      </c>
      <c r="AB114" s="862"/>
      <c r="AC114" s="862"/>
      <c r="AD114" s="862"/>
      <c r="AE114" s="863"/>
      <c r="AF114" s="864" t="s">
        <v>436</v>
      </c>
      <c r="AG114" s="862"/>
      <c r="AH114" s="862"/>
      <c r="AI114" s="862"/>
      <c r="AJ114" s="863"/>
      <c r="AK114" s="864" t="s">
        <v>430</v>
      </c>
      <c r="AL114" s="862"/>
      <c r="AM114" s="862"/>
      <c r="AN114" s="862"/>
      <c r="AO114" s="863"/>
      <c r="AP114" s="909" t="s">
        <v>436</v>
      </c>
      <c r="AQ114" s="910"/>
      <c r="AR114" s="910"/>
      <c r="AS114" s="910"/>
      <c r="AT114" s="911"/>
      <c r="AU114" s="1021"/>
      <c r="AV114" s="1022"/>
      <c r="AW114" s="1022"/>
      <c r="AX114" s="1022"/>
      <c r="AY114" s="1022"/>
      <c r="AZ114" s="897" t="s">
        <v>443</v>
      </c>
      <c r="BA114" s="832"/>
      <c r="BB114" s="832"/>
      <c r="BC114" s="832"/>
      <c r="BD114" s="832"/>
      <c r="BE114" s="832"/>
      <c r="BF114" s="832"/>
      <c r="BG114" s="832"/>
      <c r="BH114" s="832"/>
      <c r="BI114" s="832"/>
      <c r="BJ114" s="832"/>
      <c r="BK114" s="832"/>
      <c r="BL114" s="832"/>
      <c r="BM114" s="832"/>
      <c r="BN114" s="832"/>
      <c r="BO114" s="832"/>
      <c r="BP114" s="833"/>
      <c r="BQ114" s="898">
        <v>5482813</v>
      </c>
      <c r="BR114" s="899"/>
      <c r="BS114" s="899"/>
      <c r="BT114" s="899"/>
      <c r="BU114" s="899"/>
      <c r="BV114" s="899">
        <v>5244250</v>
      </c>
      <c r="BW114" s="899"/>
      <c r="BX114" s="899"/>
      <c r="BY114" s="899"/>
      <c r="BZ114" s="899"/>
      <c r="CA114" s="899">
        <v>5611579</v>
      </c>
      <c r="CB114" s="899"/>
      <c r="CC114" s="899"/>
      <c r="CD114" s="899"/>
      <c r="CE114" s="899"/>
      <c r="CF114" s="960">
        <v>22.6</v>
      </c>
      <c r="CG114" s="961"/>
      <c r="CH114" s="961"/>
      <c r="CI114" s="961"/>
      <c r="CJ114" s="961"/>
      <c r="CK114" s="1016"/>
      <c r="CL114" s="903"/>
      <c r="CM114" s="906" t="s">
        <v>444</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430</v>
      </c>
      <c r="DH114" s="862"/>
      <c r="DI114" s="862"/>
      <c r="DJ114" s="862"/>
      <c r="DK114" s="863"/>
      <c r="DL114" s="864" t="s">
        <v>128</v>
      </c>
      <c r="DM114" s="862"/>
      <c r="DN114" s="862"/>
      <c r="DO114" s="862"/>
      <c r="DP114" s="863"/>
      <c r="DQ114" s="864" t="s">
        <v>430</v>
      </c>
      <c r="DR114" s="862"/>
      <c r="DS114" s="862"/>
      <c r="DT114" s="862"/>
      <c r="DU114" s="863"/>
      <c r="DV114" s="909" t="s">
        <v>128</v>
      </c>
      <c r="DW114" s="910"/>
      <c r="DX114" s="910"/>
      <c r="DY114" s="910"/>
      <c r="DZ114" s="911"/>
    </row>
    <row r="115" spans="1:130" s="247" customFormat="1" ht="26.25" customHeight="1" x14ac:dyDescent="0.15">
      <c r="A115" s="1003"/>
      <c r="B115" s="1004"/>
      <c r="C115" s="832" t="s">
        <v>445</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v>93180</v>
      </c>
      <c r="AB115" s="1008"/>
      <c r="AC115" s="1008"/>
      <c r="AD115" s="1008"/>
      <c r="AE115" s="1009"/>
      <c r="AF115" s="1010">
        <v>93514</v>
      </c>
      <c r="AG115" s="1008"/>
      <c r="AH115" s="1008"/>
      <c r="AI115" s="1008"/>
      <c r="AJ115" s="1009"/>
      <c r="AK115" s="1010">
        <v>86670</v>
      </c>
      <c r="AL115" s="1008"/>
      <c r="AM115" s="1008"/>
      <c r="AN115" s="1008"/>
      <c r="AO115" s="1009"/>
      <c r="AP115" s="1011">
        <v>0.3</v>
      </c>
      <c r="AQ115" s="1012"/>
      <c r="AR115" s="1012"/>
      <c r="AS115" s="1012"/>
      <c r="AT115" s="1013"/>
      <c r="AU115" s="1021"/>
      <c r="AV115" s="1022"/>
      <c r="AW115" s="1022"/>
      <c r="AX115" s="1022"/>
      <c r="AY115" s="1022"/>
      <c r="AZ115" s="897" t="s">
        <v>446</v>
      </c>
      <c r="BA115" s="832"/>
      <c r="BB115" s="832"/>
      <c r="BC115" s="832"/>
      <c r="BD115" s="832"/>
      <c r="BE115" s="832"/>
      <c r="BF115" s="832"/>
      <c r="BG115" s="832"/>
      <c r="BH115" s="832"/>
      <c r="BI115" s="832"/>
      <c r="BJ115" s="832"/>
      <c r="BK115" s="832"/>
      <c r="BL115" s="832"/>
      <c r="BM115" s="832"/>
      <c r="BN115" s="832"/>
      <c r="BO115" s="832"/>
      <c r="BP115" s="833"/>
      <c r="BQ115" s="898" t="s">
        <v>430</v>
      </c>
      <c r="BR115" s="899"/>
      <c r="BS115" s="899"/>
      <c r="BT115" s="899"/>
      <c r="BU115" s="899"/>
      <c r="BV115" s="899" t="s">
        <v>430</v>
      </c>
      <c r="BW115" s="899"/>
      <c r="BX115" s="899"/>
      <c r="BY115" s="899"/>
      <c r="BZ115" s="899"/>
      <c r="CA115" s="899" t="s">
        <v>128</v>
      </c>
      <c r="CB115" s="899"/>
      <c r="CC115" s="899"/>
      <c r="CD115" s="899"/>
      <c r="CE115" s="899"/>
      <c r="CF115" s="960" t="s">
        <v>430</v>
      </c>
      <c r="CG115" s="961"/>
      <c r="CH115" s="961"/>
      <c r="CI115" s="961"/>
      <c r="CJ115" s="961"/>
      <c r="CK115" s="1016"/>
      <c r="CL115" s="903"/>
      <c r="CM115" s="897" t="s">
        <v>447</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t="s">
        <v>128</v>
      </c>
      <c r="DH115" s="862"/>
      <c r="DI115" s="862"/>
      <c r="DJ115" s="862"/>
      <c r="DK115" s="863"/>
      <c r="DL115" s="864" t="s">
        <v>128</v>
      </c>
      <c r="DM115" s="862"/>
      <c r="DN115" s="862"/>
      <c r="DO115" s="862"/>
      <c r="DP115" s="863"/>
      <c r="DQ115" s="864" t="s">
        <v>430</v>
      </c>
      <c r="DR115" s="862"/>
      <c r="DS115" s="862"/>
      <c r="DT115" s="862"/>
      <c r="DU115" s="863"/>
      <c r="DV115" s="909" t="s">
        <v>430</v>
      </c>
      <c r="DW115" s="910"/>
      <c r="DX115" s="910"/>
      <c r="DY115" s="910"/>
      <c r="DZ115" s="911"/>
    </row>
    <row r="116" spans="1:130" s="247" customFormat="1" ht="26.25" customHeight="1" x14ac:dyDescent="0.15">
      <c r="A116" s="1005"/>
      <c r="B116" s="1006"/>
      <c r="C116" s="965" t="s">
        <v>448</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t="s">
        <v>128</v>
      </c>
      <c r="AB116" s="862"/>
      <c r="AC116" s="862"/>
      <c r="AD116" s="862"/>
      <c r="AE116" s="863"/>
      <c r="AF116" s="864" t="s">
        <v>430</v>
      </c>
      <c r="AG116" s="862"/>
      <c r="AH116" s="862"/>
      <c r="AI116" s="862"/>
      <c r="AJ116" s="863"/>
      <c r="AK116" s="864" t="s">
        <v>128</v>
      </c>
      <c r="AL116" s="862"/>
      <c r="AM116" s="862"/>
      <c r="AN116" s="862"/>
      <c r="AO116" s="863"/>
      <c r="AP116" s="909" t="s">
        <v>128</v>
      </c>
      <c r="AQ116" s="910"/>
      <c r="AR116" s="910"/>
      <c r="AS116" s="910"/>
      <c r="AT116" s="911"/>
      <c r="AU116" s="1021"/>
      <c r="AV116" s="1022"/>
      <c r="AW116" s="1022"/>
      <c r="AX116" s="1022"/>
      <c r="AY116" s="1022"/>
      <c r="AZ116" s="948" t="s">
        <v>449</v>
      </c>
      <c r="BA116" s="949"/>
      <c r="BB116" s="949"/>
      <c r="BC116" s="949"/>
      <c r="BD116" s="949"/>
      <c r="BE116" s="949"/>
      <c r="BF116" s="949"/>
      <c r="BG116" s="949"/>
      <c r="BH116" s="949"/>
      <c r="BI116" s="949"/>
      <c r="BJ116" s="949"/>
      <c r="BK116" s="949"/>
      <c r="BL116" s="949"/>
      <c r="BM116" s="949"/>
      <c r="BN116" s="949"/>
      <c r="BO116" s="949"/>
      <c r="BP116" s="950"/>
      <c r="BQ116" s="898" t="s">
        <v>128</v>
      </c>
      <c r="BR116" s="899"/>
      <c r="BS116" s="899"/>
      <c r="BT116" s="899"/>
      <c r="BU116" s="899"/>
      <c r="BV116" s="899" t="s">
        <v>128</v>
      </c>
      <c r="BW116" s="899"/>
      <c r="BX116" s="899"/>
      <c r="BY116" s="899"/>
      <c r="BZ116" s="899"/>
      <c r="CA116" s="899" t="s">
        <v>430</v>
      </c>
      <c r="CB116" s="899"/>
      <c r="CC116" s="899"/>
      <c r="CD116" s="899"/>
      <c r="CE116" s="899"/>
      <c r="CF116" s="960" t="s">
        <v>430</v>
      </c>
      <c r="CG116" s="961"/>
      <c r="CH116" s="961"/>
      <c r="CI116" s="961"/>
      <c r="CJ116" s="961"/>
      <c r="CK116" s="1016"/>
      <c r="CL116" s="903"/>
      <c r="CM116" s="906" t="s">
        <v>450</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v>128525</v>
      </c>
      <c r="DH116" s="862"/>
      <c r="DI116" s="862"/>
      <c r="DJ116" s="862"/>
      <c r="DK116" s="863"/>
      <c r="DL116" s="864">
        <v>121447</v>
      </c>
      <c r="DM116" s="862"/>
      <c r="DN116" s="862"/>
      <c r="DO116" s="862"/>
      <c r="DP116" s="863"/>
      <c r="DQ116" s="864">
        <v>108574</v>
      </c>
      <c r="DR116" s="862"/>
      <c r="DS116" s="862"/>
      <c r="DT116" s="862"/>
      <c r="DU116" s="863"/>
      <c r="DV116" s="909">
        <v>0.4</v>
      </c>
      <c r="DW116" s="910"/>
      <c r="DX116" s="910"/>
      <c r="DY116" s="910"/>
      <c r="DZ116" s="911"/>
    </row>
    <row r="117" spans="1:130" s="247" customFormat="1" ht="26.25" customHeight="1" x14ac:dyDescent="0.15">
      <c r="A117" s="986" t="s">
        <v>184</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451</v>
      </c>
      <c r="Z117" s="988"/>
      <c r="AA117" s="993">
        <v>7974547</v>
      </c>
      <c r="AB117" s="994"/>
      <c r="AC117" s="994"/>
      <c r="AD117" s="994"/>
      <c r="AE117" s="995"/>
      <c r="AF117" s="996">
        <v>7730130</v>
      </c>
      <c r="AG117" s="994"/>
      <c r="AH117" s="994"/>
      <c r="AI117" s="994"/>
      <c r="AJ117" s="995"/>
      <c r="AK117" s="996">
        <v>7576112</v>
      </c>
      <c r="AL117" s="994"/>
      <c r="AM117" s="994"/>
      <c r="AN117" s="994"/>
      <c r="AO117" s="995"/>
      <c r="AP117" s="997"/>
      <c r="AQ117" s="998"/>
      <c r="AR117" s="998"/>
      <c r="AS117" s="998"/>
      <c r="AT117" s="999"/>
      <c r="AU117" s="1021"/>
      <c r="AV117" s="1022"/>
      <c r="AW117" s="1022"/>
      <c r="AX117" s="1022"/>
      <c r="AY117" s="1022"/>
      <c r="AZ117" s="948" t="s">
        <v>452</v>
      </c>
      <c r="BA117" s="949"/>
      <c r="BB117" s="949"/>
      <c r="BC117" s="949"/>
      <c r="BD117" s="949"/>
      <c r="BE117" s="949"/>
      <c r="BF117" s="949"/>
      <c r="BG117" s="949"/>
      <c r="BH117" s="949"/>
      <c r="BI117" s="949"/>
      <c r="BJ117" s="949"/>
      <c r="BK117" s="949"/>
      <c r="BL117" s="949"/>
      <c r="BM117" s="949"/>
      <c r="BN117" s="949"/>
      <c r="BO117" s="949"/>
      <c r="BP117" s="950"/>
      <c r="BQ117" s="898" t="s">
        <v>128</v>
      </c>
      <c r="BR117" s="899"/>
      <c r="BS117" s="899"/>
      <c r="BT117" s="899"/>
      <c r="BU117" s="899"/>
      <c r="BV117" s="899" t="s">
        <v>430</v>
      </c>
      <c r="BW117" s="899"/>
      <c r="BX117" s="899"/>
      <c r="BY117" s="899"/>
      <c r="BZ117" s="899"/>
      <c r="CA117" s="899" t="s">
        <v>128</v>
      </c>
      <c r="CB117" s="899"/>
      <c r="CC117" s="899"/>
      <c r="CD117" s="899"/>
      <c r="CE117" s="899"/>
      <c r="CF117" s="960" t="s">
        <v>128</v>
      </c>
      <c r="CG117" s="961"/>
      <c r="CH117" s="961"/>
      <c r="CI117" s="961"/>
      <c r="CJ117" s="961"/>
      <c r="CK117" s="1016"/>
      <c r="CL117" s="903"/>
      <c r="CM117" s="906" t="s">
        <v>453</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128</v>
      </c>
      <c r="DH117" s="862"/>
      <c r="DI117" s="862"/>
      <c r="DJ117" s="862"/>
      <c r="DK117" s="863"/>
      <c r="DL117" s="864" t="s">
        <v>430</v>
      </c>
      <c r="DM117" s="862"/>
      <c r="DN117" s="862"/>
      <c r="DO117" s="862"/>
      <c r="DP117" s="863"/>
      <c r="DQ117" s="864" t="s">
        <v>128</v>
      </c>
      <c r="DR117" s="862"/>
      <c r="DS117" s="862"/>
      <c r="DT117" s="862"/>
      <c r="DU117" s="863"/>
      <c r="DV117" s="909" t="s">
        <v>128</v>
      </c>
      <c r="DW117" s="910"/>
      <c r="DX117" s="910"/>
      <c r="DY117" s="910"/>
      <c r="DZ117" s="911"/>
    </row>
    <row r="118" spans="1:130" s="247" customFormat="1" ht="26.25" customHeight="1" x14ac:dyDescent="0.15">
      <c r="A118" s="986" t="s">
        <v>425</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423</v>
      </c>
      <c r="AB118" s="987"/>
      <c r="AC118" s="987"/>
      <c r="AD118" s="987"/>
      <c r="AE118" s="988"/>
      <c r="AF118" s="989" t="s">
        <v>303</v>
      </c>
      <c r="AG118" s="987"/>
      <c r="AH118" s="987"/>
      <c r="AI118" s="987"/>
      <c r="AJ118" s="988"/>
      <c r="AK118" s="989" t="s">
        <v>302</v>
      </c>
      <c r="AL118" s="987"/>
      <c r="AM118" s="987"/>
      <c r="AN118" s="987"/>
      <c r="AO118" s="988"/>
      <c r="AP118" s="990" t="s">
        <v>424</v>
      </c>
      <c r="AQ118" s="991"/>
      <c r="AR118" s="991"/>
      <c r="AS118" s="991"/>
      <c r="AT118" s="992"/>
      <c r="AU118" s="1021"/>
      <c r="AV118" s="1022"/>
      <c r="AW118" s="1022"/>
      <c r="AX118" s="1022"/>
      <c r="AY118" s="1022"/>
      <c r="AZ118" s="964" t="s">
        <v>454</v>
      </c>
      <c r="BA118" s="965"/>
      <c r="BB118" s="965"/>
      <c r="BC118" s="965"/>
      <c r="BD118" s="965"/>
      <c r="BE118" s="965"/>
      <c r="BF118" s="965"/>
      <c r="BG118" s="965"/>
      <c r="BH118" s="965"/>
      <c r="BI118" s="965"/>
      <c r="BJ118" s="965"/>
      <c r="BK118" s="965"/>
      <c r="BL118" s="965"/>
      <c r="BM118" s="965"/>
      <c r="BN118" s="965"/>
      <c r="BO118" s="965"/>
      <c r="BP118" s="966"/>
      <c r="BQ118" s="967" t="s">
        <v>128</v>
      </c>
      <c r="BR118" s="930"/>
      <c r="BS118" s="930"/>
      <c r="BT118" s="930"/>
      <c r="BU118" s="930"/>
      <c r="BV118" s="930" t="s">
        <v>430</v>
      </c>
      <c r="BW118" s="930"/>
      <c r="BX118" s="930"/>
      <c r="BY118" s="930"/>
      <c r="BZ118" s="930"/>
      <c r="CA118" s="930" t="s">
        <v>128</v>
      </c>
      <c r="CB118" s="930"/>
      <c r="CC118" s="930"/>
      <c r="CD118" s="930"/>
      <c r="CE118" s="930"/>
      <c r="CF118" s="960" t="s">
        <v>430</v>
      </c>
      <c r="CG118" s="961"/>
      <c r="CH118" s="961"/>
      <c r="CI118" s="961"/>
      <c r="CJ118" s="961"/>
      <c r="CK118" s="1016"/>
      <c r="CL118" s="903"/>
      <c r="CM118" s="906" t="s">
        <v>455</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430</v>
      </c>
      <c r="DH118" s="862"/>
      <c r="DI118" s="862"/>
      <c r="DJ118" s="862"/>
      <c r="DK118" s="863"/>
      <c r="DL118" s="864" t="s">
        <v>430</v>
      </c>
      <c r="DM118" s="862"/>
      <c r="DN118" s="862"/>
      <c r="DO118" s="862"/>
      <c r="DP118" s="863"/>
      <c r="DQ118" s="864" t="s">
        <v>430</v>
      </c>
      <c r="DR118" s="862"/>
      <c r="DS118" s="862"/>
      <c r="DT118" s="862"/>
      <c r="DU118" s="863"/>
      <c r="DV118" s="909" t="s">
        <v>128</v>
      </c>
      <c r="DW118" s="910"/>
      <c r="DX118" s="910"/>
      <c r="DY118" s="910"/>
      <c r="DZ118" s="911"/>
    </row>
    <row r="119" spans="1:130" s="247" customFormat="1" ht="26.25" customHeight="1" x14ac:dyDescent="0.15">
      <c r="A119" s="900" t="s">
        <v>428</v>
      </c>
      <c r="B119" s="901"/>
      <c r="C119" s="976" t="s">
        <v>429</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430</v>
      </c>
      <c r="AB119" s="980"/>
      <c r="AC119" s="980"/>
      <c r="AD119" s="980"/>
      <c r="AE119" s="981"/>
      <c r="AF119" s="982" t="s">
        <v>128</v>
      </c>
      <c r="AG119" s="980"/>
      <c r="AH119" s="980"/>
      <c r="AI119" s="980"/>
      <c r="AJ119" s="981"/>
      <c r="AK119" s="982" t="s">
        <v>430</v>
      </c>
      <c r="AL119" s="980"/>
      <c r="AM119" s="980"/>
      <c r="AN119" s="980"/>
      <c r="AO119" s="981"/>
      <c r="AP119" s="983" t="s">
        <v>128</v>
      </c>
      <c r="AQ119" s="984"/>
      <c r="AR119" s="984"/>
      <c r="AS119" s="984"/>
      <c r="AT119" s="985"/>
      <c r="AU119" s="1023"/>
      <c r="AV119" s="1024"/>
      <c r="AW119" s="1024"/>
      <c r="AX119" s="1024"/>
      <c r="AY119" s="1024"/>
      <c r="AZ119" s="278" t="s">
        <v>184</v>
      </c>
      <c r="BA119" s="278"/>
      <c r="BB119" s="278"/>
      <c r="BC119" s="278"/>
      <c r="BD119" s="278"/>
      <c r="BE119" s="278"/>
      <c r="BF119" s="278"/>
      <c r="BG119" s="278"/>
      <c r="BH119" s="278"/>
      <c r="BI119" s="278"/>
      <c r="BJ119" s="278"/>
      <c r="BK119" s="278"/>
      <c r="BL119" s="278"/>
      <c r="BM119" s="278"/>
      <c r="BN119" s="278"/>
      <c r="BO119" s="962" t="s">
        <v>456</v>
      </c>
      <c r="BP119" s="963"/>
      <c r="BQ119" s="967">
        <v>86173658</v>
      </c>
      <c r="BR119" s="930"/>
      <c r="BS119" s="930"/>
      <c r="BT119" s="930"/>
      <c r="BU119" s="930"/>
      <c r="BV119" s="930">
        <v>85339092</v>
      </c>
      <c r="BW119" s="930"/>
      <c r="BX119" s="930"/>
      <c r="BY119" s="930"/>
      <c r="BZ119" s="930"/>
      <c r="CA119" s="930">
        <v>87038159</v>
      </c>
      <c r="CB119" s="930"/>
      <c r="CC119" s="930"/>
      <c r="CD119" s="930"/>
      <c r="CE119" s="930"/>
      <c r="CF119" s="828"/>
      <c r="CG119" s="829"/>
      <c r="CH119" s="829"/>
      <c r="CI119" s="829"/>
      <c r="CJ119" s="919"/>
      <c r="CK119" s="1017"/>
      <c r="CL119" s="905"/>
      <c r="CM119" s="923" t="s">
        <v>457</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v>3472</v>
      </c>
      <c r="DH119" s="845"/>
      <c r="DI119" s="845"/>
      <c r="DJ119" s="845"/>
      <c r="DK119" s="846"/>
      <c r="DL119" s="847">
        <v>2603</v>
      </c>
      <c r="DM119" s="845"/>
      <c r="DN119" s="845"/>
      <c r="DO119" s="845"/>
      <c r="DP119" s="846"/>
      <c r="DQ119" s="847">
        <v>1735</v>
      </c>
      <c r="DR119" s="845"/>
      <c r="DS119" s="845"/>
      <c r="DT119" s="845"/>
      <c r="DU119" s="846"/>
      <c r="DV119" s="933">
        <v>0</v>
      </c>
      <c r="DW119" s="934"/>
      <c r="DX119" s="934"/>
      <c r="DY119" s="934"/>
      <c r="DZ119" s="935"/>
    </row>
    <row r="120" spans="1:130" s="247" customFormat="1" ht="26.25" customHeight="1" x14ac:dyDescent="0.15">
      <c r="A120" s="902"/>
      <c r="B120" s="903"/>
      <c r="C120" s="906" t="s">
        <v>433</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430</v>
      </c>
      <c r="AB120" s="862"/>
      <c r="AC120" s="862"/>
      <c r="AD120" s="862"/>
      <c r="AE120" s="863"/>
      <c r="AF120" s="864" t="s">
        <v>128</v>
      </c>
      <c r="AG120" s="862"/>
      <c r="AH120" s="862"/>
      <c r="AI120" s="862"/>
      <c r="AJ120" s="863"/>
      <c r="AK120" s="864" t="s">
        <v>128</v>
      </c>
      <c r="AL120" s="862"/>
      <c r="AM120" s="862"/>
      <c r="AN120" s="862"/>
      <c r="AO120" s="863"/>
      <c r="AP120" s="909" t="s">
        <v>128</v>
      </c>
      <c r="AQ120" s="910"/>
      <c r="AR120" s="910"/>
      <c r="AS120" s="910"/>
      <c r="AT120" s="911"/>
      <c r="AU120" s="968" t="s">
        <v>458</v>
      </c>
      <c r="AV120" s="969"/>
      <c r="AW120" s="969"/>
      <c r="AX120" s="969"/>
      <c r="AY120" s="970"/>
      <c r="AZ120" s="945" t="s">
        <v>459</v>
      </c>
      <c r="BA120" s="890"/>
      <c r="BB120" s="890"/>
      <c r="BC120" s="890"/>
      <c r="BD120" s="890"/>
      <c r="BE120" s="890"/>
      <c r="BF120" s="890"/>
      <c r="BG120" s="890"/>
      <c r="BH120" s="890"/>
      <c r="BI120" s="890"/>
      <c r="BJ120" s="890"/>
      <c r="BK120" s="890"/>
      <c r="BL120" s="890"/>
      <c r="BM120" s="890"/>
      <c r="BN120" s="890"/>
      <c r="BO120" s="890"/>
      <c r="BP120" s="891"/>
      <c r="BQ120" s="946">
        <v>17619655</v>
      </c>
      <c r="BR120" s="927"/>
      <c r="BS120" s="927"/>
      <c r="BT120" s="927"/>
      <c r="BU120" s="927"/>
      <c r="BV120" s="927">
        <v>19592972</v>
      </c>
      <c r="BW120" s="927"/>
      <c r="BX120" s="927"/>
      <c r="BY120" s="927"/>
      <c r="BZ120" s="927"/>
      <c r="CA120" s="927">
        <v>20302477</v>
      </c>
      <c r="CB120" s="927"/>
      <c r="CC120" s="927"/>
      <c r="CD120" s="927"/>
      <c r="CE120" s="927"/>
      <c r="CF120" s="951">
        <v>81.900000000000006</v>
      </c>
      <c r="CG120" s="952"/>
      <c r="CH120" s="952"/>
      <c r="CI120" s="952"/>
      <c r="CJ120" s="952"/>
      <c r="CK120" s="953" t="s">
        <v>460</v>
      </c>
      <c r="CL120" s="937"/>
      <c r="CM120" s="937"/>
      <c r="CN120" s="937"/>
      <c r="CO120" s="938"/>
      <c r="CP120" s="957" t="s">
        <v>461</v>
      </c>
      <c r="CQ120" s="958"/>
      <c r="CR120" s="958"/>
      <c r="CS120" s="958"/>
      <c r="CT120" s="958"/>
      <c r="CU120" s="958"/>
      <c r="CV120" s="958"/>
      <c r="CW120" s="958"/>
      <c r="CX120" s="958"/>
      <c r="CY120" s="958"/>
      <c r="CZ120" s="958"/>
      <c r="DA120" s="958"/>
      <c r="DB120" s="958"/>
      <c r="DC120" s="958"/>
      <c r="DD120" s="958"/>
      <c r="DE120" s="958"/>
      <c r="DF120" s="959"/>
      <c r="DG120" s="946">
        <v>7879426</v>
      </c>
      <c r="DH120" s="927"/>
      <c r="DI120" s="927"/>
      <c r="DJ120" s="927"/>
      <c r="DK120" s="927"/>
      <c r="DL120" s="927">
        <v>10158781</v>
      </c>
      <c r="DM120" s="927"/>
      <c r="DN120" s="927"/>
      <c r="DO120" s="927"/>
      <c r="DP120" s="927"/>
      <c r="DQ120" s="927">
        <v>8812247</v>
      </c>
      <c r="DR120" s="927"/>
      <c r="DS120" s="927"/>
      <c r="DT120" s="927"/>
      <c r="DU120" s="927"/>
      <c r="DV120" s="928">
        <v>35.6</v>
      </c>
      <c r="DW120" s="928"/>
      <c r="DX120" s="928"/>
      <c r="DY120" s="928"/>
      <c r="DZ120" s="929"/>
    </row>
    <row r="121" spans="1:130" s="247" customFormat="1" ht="26.25" customHeight="1" x14ac:dyDescent="0.15">
      <c r="A121" s="902"/>
      <c r="B121" s="903"/>
      <c r="C121" s="948" t="s">
        <v>462</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t="s">
        <v>128</v>
      </c>
      <c r="AB121" s="862"/>
      <c r="AC121" s="862"/>
      <c r="AD121" s="862"/>
      <c r="AE121" s="863"/>
      <c r="AF121" s="864" t="s">
        <v>463</v>
      </c>
      <c r="AG121" s="862"/>
      <c r="AH121" s="862"/>
      <c r="AI121" s="862"/>
      <c r="AJ121" s="863"/>
      <c r="AK121" s="864" t="s">
        <v>128</v>
      </c>
      <c r="AL121" s="862"/>
      <c r="AM121" s="862"/>
      <c r="AN121" s="862"/>
      <c r="AO121" s="863"/>
      <c r="AP121" s="909" t="s">
        <v>463</v>
      </c>
      <c r="AQ121" s="910"/>
      <c r="AR121" s="910"/>
      <c r="AS121" s="910"/>
      <c r="AT121" s="911"/>
      <c r="AU121" s="971"/>
      <c r="AV121" s="972"/>
      <c r="AW121" s="972"/>
      <c r="AX121" s="972"/>
      <c r="AY121" s="973"/>
      <c r="AZ121" s="897" t="s">
        <v>464</v>
      </c>
      <c r="BA121" s="832"/>
      <c r="BB121" s="832"/>
      <c r="BC121" s="832"/>
      <c r="BD121" s="832"/>
      <c r="BE121" s="832"/>
      <c r="BF121" s="832"/>
      <c r="BG121" s="832"/>
      <c r="BH121" s="832"/>
      <c r="BI121" s="832"/>
      <c r="BJ121" s="832"/>
      <c r="BK121" s="832"/>
      <c r="BL121" s="832"/>
      <c r="BM121" s="832"/>
      <c r="BN121" s="832"/>
      <c r="BO121" s="832"/>
      <c r="BP121" s="833"/>
      <c r="BQ121" s="898">
        <v>1480457</v>
      </c>
      <c r="BR121" s="899"/>
      <c r="BS121" s="899"/>
      <c r="BT121" s="899"/>
      <c r="BU121" s="899"/>
      <c r="BV121" s="899">
        <v>1273911</v>
      </c>
      <c r="BW121" s="899"/>
      <c r="BX121" s="899"/>
      <c r="BY121" s="899"/>
      <c r="BZ121" s="899"/>
      <c r="CA121" s="899">
        <v>1121951</v>
      </c>
      <c r="CB121" s="899"/>
      <c r="CC121" s="899"/>
      <c r="CD121" s="899"/>
      <c r="CE121" s="899"/>
      <c r="CF121" s="960">
        <v>4.5</v>
      </c>
      <c r="CG121" s="961"/>
      <c r="CH121" s="961"/>
      <c r="CI121" s="961"/>
      <c r="CJ121" s="961"/>
      <c r="CK121" s="954"/>
      <c r="CL121" s="940"/>
      <c r="CM121" s="940"/>
      <c r="CN121" s="940"/>
      <c r="CO121" s="941"/>
      <c r="CP121" s="920" t="s">
        <v>402</v>
      </c>
      <c r="CQ121" s="921"/>
      <c r="CR121" s="921"/>
      <c r="CS121" s="921"/>
      <c r="CT121" s="921"/>
      <c r="CU121" s="921"/>
      <c r="CV121" s="921"/>
      <c r="CW121" s="921"/>
      <c r="CX121" s="921"/>
      <c r="CY121" s="921"/>
      <c r="CZ121" s="921"/>
      <c r="DA121" s="921"/>
      <c r="DB121" s="921"/>
      <c r="DC121" s="921"/>
      <c r="DD121" s="921"/>
      <c r="DE121" s="921"/>
      <c r="DF121" s="922"/>
      <c r="DG121" s="898">
        <v>2542527</v>
      </c>
      <c r="DH121" s="899"/>
      <c r="DI121" s="899"/>
      <c r="DJ121" s="899"/>
      <c r="DK121" s="899"/>
      <c r="DL121" s="899">
        <v>2605731</v>
      </c>
      <c r="DM121" s="899"/>
      <c r="DN121" s="899"/>
      <c r="DO121" s="899"/>
      <c r="DP121" s="899"/>
      <c r="DQ121" s="899">
        <v>2562984</v>
      </c>
      <c r="DR121" s="899"/>
      <c r="DS121" s="899"/>
      <c r="DT121" s="899"/>
      <c r="DU121" s="899"/>
      <c r="DV121" s="876">
        <v>10.3</v>
      </c>
      <c r="DW121" s="876"/>
      <c r="DX121" s="876"/>
      <c r="DY121" s="876"/>
      <c r="DZ121" s="877"/>
    </row>
    <row r="122" spans="1:130" s="247" customFormat="1" ht="26.25" customHeight="1" x14ac:dyDescent="0.15">
      <c r="A122" s="902"/>
      <c r="B122" s="903"/>
      <c r="C122" s="906" t="s">
        <v>444</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128</v>
      </c>
      <c r="AB122" s="862"/>
      <c r="AC122" s="862"/>
      <c r="AD122" s="862"/>
      <c r="AE122" s="863"/>
      <c r="AF122" s="864" t="s">
        <v>430</v>
      </c>
      <c r="AG122" s="862"/>
      <c r="AH122" s="862"/>
      <c r="AI122" s="862"/>
      <c r="AJ122" s="863"/>
      <c r="AK122" s="864" t="s">
        <v>128</v>
      </c>
      <c r="AL122" s="862"/>
      <c r="AM122" s="862"/>
      <c r="AN122" s="862"/>
      <c r="AO122" s="863"/>
      <c r="AP122" s="909" t="s">
        <v>128</v>
      </c>
      <c r="AQ122" s="910"/>
      <c r="AR122" s="910"/>
      <c r="AS122" s="910"/>
      <c r="AT122" s="911"/>
      <c r="AU122" s="971"/>
      <c r="AV122" s="972"/>
      <c r="AW122" s="972"/>
      <c r="AX122" s="972"/>
      <c r="AY122" s="973"/>
      <c r="AZ122" s="964" t="s">
        <v>465</v>
      </c>
      <c r="BA122" s="965"/>
      <c r="BB122" s="965"/>
      <c r="BC122" s="965"/>
      <c r="BD122" s="965"/>
      <c r="BE122" s="965"/>
      <c r="BF122" s="965"/>
      <c r="BG122" s="965"/>
      <c r="BH122" s="965"/>
      <c r="BI122" s="965"/>
      <c r="BJ122" s="965"/>
      <c r="BK122" s="965"/>
      <c r="BL122" s="965"/>
      <c r="BM122" s="965"/>
      <c r="BN122" s="965"/>
      <c r="BO122" s="965"/>
      <c r="BP122" s="966"/>
      <c r="BQ122" s="967">
        <v>62128781</v>
      </c>
      <c r="BR122" s="930"/>
      <c r="BS122" s="930"/>
      <c r="BT122" s="930"/>
      <c r="BU122" s="930"/>
      <c r="BV122" s="930">
        <v>61366189</v>
      </c>
      <c r="BW122" s="930"/>
      <c r="BX122" s="930"/>
      <c r="BY122" s="930"/>
      <c r="BZ122" s="930"/>
      <c r="CA122" s="930">
        <v>61655028</v>
      </c>
      <c r="CB122" s="930"/>
      <c r="CC122" s="930"/>
      <c r="CD122" s="930"/>
      <c r="CE122" s="930"/>
      <c r="CF122" s="931">
        <v>248.8</v>
      </c>
      <c r="CG122" s="932"/>
      <c r="CH122" s="932"/>
      <c r="CI122" s="932"/>
      <c r="CJ122" s="932"/>
      <c r="CK122" s="954"/>
      <c r="CL122" s="940"/>
      <c r="CM122" s="940"/>
      <c r="CN122" s="940"/>
      <c r="CO122" s="941"/>
      <c r="CP122" s="920" t="s">
        <v>466</v>
      </c>
      <c r="CQ122" s="921"/>
      <c r="CR122" s="921"/>
      <c r="CS122" s="921"/>
      <c r="CT122" s="921"/>
      <c r="CU122" s="921"/>
      <c r="CV122" s="921"/>
      <c r="CW122" s="921"/>
      <c r="CX122" s="921"/>
      <c r="CY122" s="921"/>
      <c r="CZ122" s="921"/>
      <c r="DA122" s="921"/>
      <c r="DB122" s="921"/>
      <c r="DC122" s="921"/>
      <c r="DD122" s="921"/>
      <c r="DE122" s="921"/>
      <c r="DF122" s="922"/>
      <c r="DG122" s="898">
        <v>712807</v>
      </c>
      <c r="DH122" s="899"/>
      <c r="DI122" s="899"/>
      <c r="DJ122" s="899"/>
      <c r="DK122" s="899"/>
      <c r="DL122" s="899">
        <v>677000</v>
      </c>
      <c r="DM122" s="899"/>
      <c r="DN122" s="899"/>
      <c r="DO122" s="899"/>
      <c r="DP122" s="899"/>
      <c r="DQ122" s="899">
        <v>2047271</v>
      </c>
      <c r="DR122" s="899"/>
      <c r="DS122" s="899"/>
      <c r="DT122" s="899"/>
      <c r="DU122" s="899"/>
      <c r="DV122" s="876">
        <v>8.3000000000000007</v>
      </c>
      <c r="DW122" s="876"/>
      <c r="DX122" s="876"/>
      <c r="DY122" s="876"/>
      <c r="DZ122" s="877"/>
    </row>
    <row r="123" spans="1:130" s="247" customFormat="1" ht="26.25" customHeight="1" x14ac:dyDescent="0.15">
      <c r="A123" s="902"/>
      <c r="B123" s="903"/>
      <c r="C123" s="906" t="s">
        <v>450</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t="s">
        <v>128</v>
      </c>
      <c r="AB123" s="862"/>
      <c r="AC123" s="862"/>
      <c r="AD123" s="862"/>
      <c r="AE123" s="863"/>
      <c r="AF123" s="864">
        <v>28367</v>
      </c>
      <c r="AG123" s="862"/>
      <c r="AH123" s="862"/>
      <c r="AI123" s="862"/>
      <c r="AJ123" s="863"/>
      <c r="AK123" s="864">
        <v>25849</v>
      </c>
      <c r="AL123" s="862"/>
      <c r="AM123" s="862"/>
      <c r="AN123" s="862"/>
      <c r="AO123" s="863"/>
      <c r="AP123" s="909">
        <v>0.1</v>
      </c>
      <c r="AQ123" s="910"/>
      <c r="AR123" s="910"/>
      <c r="AS123" s="910"/>
      <c r="AT123" s="911"/>
      <c r="AU123" s="974"/>
      <c r="AV123" s="975"/>
      <c r="AW123" s="975"/>
      <c r="AX123" s="975"/>
      <c r="AY123" s="975"/>
      <c r="AZ123" s="278" t="s">
        <v>184</v>
      </c>
      <c r="BA123" s="278"/>
      <c r="BB123" s="278"/>
      <c r="BC123" s="278"/>
      <c r="BD123" s="278"/>
      <c r="BE123" s="278"/>
      <c r="BF123" s="278"/>
      <c r="BG123" s="278"/>
      <c r="BH123" s="278"/>
      <c r="BI123" s="278"/>
      <c r="BJ123" s="278"/>
      <c r="BK123" s="278"/>
      <c r="BL123" s="278"/>
      <c r="BM123" s="278"/>
      <c r="BN123" s="278"/>
      <c r="BO123" s="962" t="s">
        <v>467</v>
      </c>
      <c r="BP123" s="963"/>
      <c r="BQ123" s="917">
        <v>81228893</v>
      </c>
      <c r="BR123" s="918"/>
      <c r="BS123" s="918"/>
      <c r="BT123" s="918"/>
      <c r="BU123" s="918"/>
      <c r="BV123" s="918">
        <v>82233072</v>
      </c>
      <c r="BW123" s="918"/>
      <c r="BX123" s="918"/>
      <c r="BY123" s="918"/>
      <c r="BZ123" s="918"/>
      <c r="CA123" s="918">
        <v>83079456</v>
      </c>
      <c r="CB123" s="918"/>
      <c r="CC123" s="918"/>
      <c r="CD123" s="918"/>
      <c r="CE123" s="918"/>
      <c r="CF123" s="828"/>
      <c r="CG123" s="829"/>
      <c r="CH123" s="829"/>
      <c r="CI123" s="829"/>
      <c r="CJ123" s="919"/>
      <c r="CK123" s="954"/>
      <c r="CL123" s="940"/>
      <c r="CM123" s="940"/>
      <c r="CN123" s="940"/>
      <c r="CO123" s="941"/>
      <c r="CP123" s="920" t="s">
        <v>468</v>
      </c>
      <c r="CQ123" s="921"/>
      <c r="CR123" s="921"/>
      <c r="CS123" s="921"/>
      <c r="CT123" s="921"/>
      <c r="CU123" s="921"/>
      <c r="CV123" s="921"/>
      <c r="CW123" s="921"/>
      <c r="CX123" s="921"/>
      <c r="CY123" s="921"/>
      <c r="CZ123" s="921"/>
      <c r="DA123" s="921"/>
      <c r="DB123" s="921"/>
      <c r="DC123" s="921"/>
      <c r="DD123" s="921"/>
      <c r="DE123" s="921"/>
      <c r="DF123" s="922"/>
      <c r="DG123" s="861">
        <v>127250</v>
      </c>
      <c r="DH123" s="862"/>
      <c r="DI123" s="862"/>
      <c r="DJ123" s="862"/>
      <c r="DK123" s="863"/>
      <c r="DL123" s="864">
        <v>119152</v>
      </c>
      <c r="DM123" s="862"/>
      <c r="DN123" s="862"/>
      <c r="DO123" s="862"/>
      <c r="DP123" s="863"/>
      <c r="DQ123" s="864">
        <v>119297</v>
      </c>
      <c r="DR123" s="862"/>
      <c r="DS123" s="862"/>
      <c r="DT123" s="862"/>
      <c r="DU123" s="863"/>
      <c r="DV123" s="909">
        <v>0.5</v>
      </c>
      <c r="DW123" s="910"/>
      <c r="DX123" s="910"/>
      <c r="DY123" s="910"/>
      <c r="DZ123" s="911"/>
    </row>
    <row r="124" spans="1:130" s="247" customFormat="1" ht="26.25" customHeight="1" thickBot="1" x14ac:dyDescent="0.2">
      <c r="A124" s="902"/>
      <c r="B124" s="903"/>
      <c r="C124" s="906" t="s">
        <v>453</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430</v>
      </c>
      <c r="AB124" s="862"/>
      <c r="AC124" s="862"/>
      <c r="AD124" s="862"/>
      <c r="AE124" s="863"/>
      <c r="AF124" s="864" t="s">
        <v>430</v>
      </c>
      <c r="AG124" s="862"/>
      <c r="AH124" s="862"/>
      <c r="AI124" s="862"/>
      <c r="AJ124" s="863"/>
      <c r="AK124" s="864" t="s">
        <v>430</v>
      </c>
      <c r="AL124" s="862"/>
      <c r="AM124" s="862"/>
      <c r="AN124" s="862"/>
      <c r="AO124" s="863"/>
      <c r="AP124" s="909" t="s">
        <v>430</v>
      </c>
      <c r="AQ124" s="910"/>
      <c r="AR124" s="910"/>
      <c r="AS124" s="910"/>
      <c r="AT124" s="911"/>
      <c r="AU124" s="912" t="s">
        <v>469</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v>19.2</v>
      </c>
      <c r="BR124" s="916"/>
      <c r="BS124" s="916"/>
      <c r="BT124" s="916"/>
      <c r="BU124" s="916"/>
      <c r="BV124" s="916">
        <v>12.2</v>
      </c>
      <c r="BW124" s="916"/>
      <c r="BX124" s="916"/>
      <c r="BY124" s="916"/>
      <c r="BZ124" s="916"/>
      <c r="CA124" s="916">
        <v>15.9</v>
      </c>
      <c r="CB124" s="916"/>
      <c r="CC124" s="916"/>
      <c r="CD124" s="916"/>
      <c r="CE124" s="916"/>
      <c r="CF124" s="806"/>
      <c r="CG124" s="807"/>
      <c r="CH124" s="807"/>
      <c r="CI124" s="807"/>
      <c r="CJ124" s="947"/>
      <c r="CK124" s="955"/>
      <c r="CL124" s="955"/>
      <c r="CM124" s="955"/>
      <c r="CN124" s="955"/>
      <c r="CO124" s="956"/>
      <c r="CP124" s="920" t="s">
        <v>470</v>
      </c>
      <c r="CQ124" s="921"/>
      <c r="CR124" s="921"/>
      <c r="CS124" s="921"/>
      <c r="CT124" s="921"/>
      <c r="CU124" s="921"/>
      <c r="CV124" s="921"/>
      <c r="CW124" s="921"/>
      <c r="CX124" s="921"/>
      <c r="CY124" s="921"/>
      <c r="CZ124" s="921"/>
      <c r="DA124" s="921"/>
      <c r="DB124" s="921"/>
      <c r="DC124" s="921"/>
      <c r="DD124" s="921"/>
      <c r="DE124" s="921"/>
      <c r="DF124" s="922"/>
      <c r="DG124" s="844">
        <v>2858040</v>
      </c>
      <c r="DH124" s="845"/>
      <c r="DI124" s="845"/>
      <c r="DJ124" s="845"/>
      <c r="DK124" s="846"/>
      <c r="DL124" s="847">
        <v>73949</v>
      </c>
      <c r="DM124" s="845"/>
      <c r="DN124" s="845"/>
      <c r="DO124" s="845"/>
      <c r="DP124" s="846"/>
      <c r="DQ124" s="847">
        <v>52615</v>
      </c>
      <c r="DR124" s="845"/>
      <c r="DS124" s="845"/>
      <c r="DT124" s="845"/>
      <c r="DU124" s="846"/>
      <c r="DV124" s="933">
        <v>0.2</v>
      </c>
      <c r="DW124" s="934"/>
      <c r="DX124" s="934"/>
      <c r="DY124" s="934"/>
      <c r="DZ124" s="935"/>
    </row>
    <row r="125" spans="1:130" s="247" customFormat="1" ht="26.25" customHeight="1" x14ac:dyDescent="0.15">
      <c r="A125" s="902"/>
      <c r="B125" s="903"/>
      <c r="C125" s="906" t="s">
        <v>455</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128</v>
      </c>
      <c r="AB125" s="862"/>
      <c r="AC125" s="862"/>
      <c r="AD125" s="862"/>
      <c r="AE125" s="863"/>
      <c r="AF125" s="864" t="s">
        <v>128</v>
      </c>
      <c r="AG125" s="862"/>
      <c r="AH125" s="862"/>
      <c r="AI125" s="862"/>
      <c r="AJ125" s="863"/>
      <c r="AK125" s="864" t="s">
        <v>128</v>
      </c>
      <c r="AL125" s="862"/>
      <c r="AM125" s="862"/>
      <c r="AN125" s="862"/>
      <c r="AO125" s="863"/>
      <c r="AP125" s="909" t="s">
        <v>128</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471</v>
      </c>
      <c r="CL125" s="937"/>
      <c r="CM125" s="937"/>
      <c r="CN125" s="937"/>
      <c r="CO125" s="938"/>
      <c r="CP125" s="945" t="s">
        <v>472</v>
      </c>
      <c r="CQ125" s="890"/>
      <c r="CR125" s="890"/>
      <c r="CS125" s="890"/>
      <c r="CT125" s="890"/>
      <c r="CU125" s="890"/>
      <c r="CV125" s="890"/>
      <c r="CW125" s="890"/>
      <c r="CX125" s="890"/>
      <c r="CY125" s="890"/>
      <c r="CZ125" s="890"/>
      <c r="DA125" s="890"/>
      <c r="DB125" s="890"/>
      <c r="DC125" s="890"/>
      <c r="DD125" s="890"/>
      <c r="DE125" s="890"/>
      <c r="DF125" s="891"/>
      <c r="DG125" s="946" t="s">
        <v>463</v>
      </c>
      <c r="DH125" s="927"/>
      <c r="DI125" s="927"/>
      <c r="DJ125" s="927"/>
      <c r="DK125" s="927"/>
      <c r="DL125" s="927" t="s">
        <v>128</v>
      </c>
      <c r="DM125" s="927"/>
      <c r="DN125" s="927"/>
      <c r="DO125" s="927"/>
      <c r="DP125" s="927"/>
      <c r="DQ125" s="927" t="s">
        <v>128</v>
      </c>
      <c r="DR125" s="927"/>
      <c r="DS125" s="927"/>
      <c r="DT125" s="927"/>
      <c r="DU125" s="927"/>
      <c r="DV125" s="928" t="s">
        <v>128</v>
      </c>
      <c r="DW125" s="928"/>
      <c r="DX125" s="928"/>
      <c r="DY125" s="928"/>
      <c r="DZ125" s="929"/>
    </row>
    <row r="126" spans="1:130" s="247" customFormat="1" ht="26.25" customHeight="1" thickBot="1" x14ac:dyDescent="0.2">
      <c r="A126" s="902"/>
      <c r="B126" s="903"/>
      <c r="C126" s="906" t="s">
        <v>457</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v>50825</v>
      </c>
      <c r="AB126" s="862"/>
      <c r="AC126" s="862"/>
      <c r="AD126" s="862"/>
      <c r="AE126" s="863"/>
      <c r="AF126" s="864" t="s">
        <v>128</v>
      </c>
      <c r="AG126" s="862"/>
      <c r="AH126" s="862"/>
      <c r="AI126" s="862"/>
      <c r="AJ126" s="863"/>
      <c r="AK126" s="864" t="s">
        <v>128</v>
      </c>
      <c r="AL126" s="862"/>
      <c r="AM126" s="862"/>
      <c r="AN126" s="862"/>
      <c r="AO126" s="863"/>
      <c r="AP126" s="909" t="s">
        <v>128</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473</v>
      </c>
      <c r="CQ126" s="832"/>
      <c r="CR126" s="832"/>
      <c r="CS126" s="832"/>
      <c r="CT126" s="832"/>
      <c r="CU126" s="832"/>
      <c r="CV126" s="832"/>
      <c r="CW126" s="832"/>
      <c r="CX126" s="832"/>
      <c r="CY126" s="832"/>
      <c r="CZ126" s="832"/>
      <c r="DA126" s="832"/>
      <c r="DB126" s="832"/>
      <c r="DC126" s="832"/>
      <c r="DD126" s="832"/>
      <c r="DE126" s="832"/>
      <c r="DF126" s="833"/>
      <c r="DG126" s="898" t="s">
        <v>128</v>
      </c>
      <c r="DH126" s="899"/>
      <c r="DI126" s="899"/>
      <c r="DJ126" s="899"/>
      <c r="DK126" s="899"/>
      <c r="DL126" s="899" t="s">
        <v>128</v>
      </c>
      <c r="DM126" s="899"/>
      <c r="DN126" s="899"/>
      <c r="DO126" s="899"/>
      <c r="DP126" s="899"/>
      <c r="DQ126" s="899" t="s">
        <v>128</v>
      </c>
      <c r="DR126" s="899"/>
      <c r="DS126" s="899"/>
      <c r="DT126" s="899"/>
      <c r="DU126" s="899"/>
      <c r="DV126" s="876" t="s">
        <v>128</v>
      </c>
      <c r="DW126" s="876"/>
      <c r="DX126" s="876"/>
      <c r="DY126" s="876"/>
      <c r="DZ126" s="877"/>
    </row>
    <row r="127" spans="1:130" s="247" customFormat="1" ht="26.25" customHeight="1" x14ac:dyDescent="0.15">
      <c r="A127" s="904"/>
      <c r="B127" s="905"/>
      <c r="C127" s="923" t="s">
        <v>474</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v>42355</v>
      </c>
      <c r="AB127" s="862"/>
      <c r="AC127" s="862"/>
      <c r="AD127" s="862"/>
      <c r="AE127" s="863"/>
      <c r="AF127" s="864">
        <v>65147</v>
      </c>
      <c r="AG127" s="862"/>
      <c r="AH127" s="862"/>
      <c r="AI127" s="862"/>
      <c r="AJ127" s="863"/>
      <c r="AK127" s="864">
        <v>60821</v>
      </c>
      <c r="AL127" s="862"/>
      <c r="AM127" s="862"/>
      <c r="AN127" s="862"/>
      <c r="AO127" s="863"/>
      <c r="AP127" s="909">
        <v>0.2</v>
      </c>
      <c r="AQ127" s="910"/>
      <c r="AR127" s="910"/>
      <c r="AS127" s="910"/>
      <c r="AT127" s="911"/>
      <c r="AU127" s="283"/>
      <c r="AV127" s="283"/>
      <c r="AW127" s="283"/>
      <c r="AX127" s="926" t="s">
        <v>475</v>
      </c>
      <c r="AY127" s="894"/>
      <c r="AZ127" s="894"/>
      <c r="BA127" s="894"/>
      <c r="BB127" s="894"/>
      <c r="BC127" s="894"/>
      <c r="BD127" s="894"/>
      <c r="BE127" s="895"/>
      <c r="BF127" s="893" t="s">
        <v>476</v>
      </c>
      <c r="BG127" s="894"/>
      <c r="BH127" s="894"/>
      <c r="BI127" s="894"/>
      <c r="BJ127" s="894"/>
      <c r="BK127" s="894"/>
      <c r="BL127" s="895"/>
      <c r="BM127" s="893" t="s">
        <v>477</v>
      </c>
      <c r="BN127" s="894"/>
      <c r="BO127" s="894"/>
      <c r="BP127" s="894"/>
      <c r="BQ127" s="894"/>
      <c r="BR127" s="894"/>
      <c r="BS127" s="895"/>
      <c r="BT127" s="893" t="s">
        <v>478</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479</v>
      </c>
      <c r="CQ127" s="832"/>
      <c r="CR127" s="832"/>
      <c r="CS127" s="832"/>
      <c r="CT127" s="832"/>
      <c r="CU127" s="832"/>
      <c r="CV127" s="832"/>
      <c r="CW127" s="832"/>
      <c r="CX127" s="832"/>
      <c r="CY127" s="832"/>
      <c r="CZ127" s="832"/>
      <c r="DA127" s="832"/>
      <c r="DB127" s="832"/>
      <c r="DC127" s="832"/>
      <c r="DD127" s="832"/>
      <c r="DE127" s="832"/>
      <c r="DF127" s="833"/>
      <c r="DG127" s="898" t="s">
        <v>128</v>
      </c>
      <c r="DH127" s="899"/>
      <c r="DI127" s="899"/>
      <c r="DJ127" s="899"/>
      <c r="DK127" s="899"/>
      <c r="DL127" s="899" t="s">
        <v>128</v>
      </c>
      <c r="DM127" s="899"/>
      <c r="DN127" s="899"/>
      <c r="DO127" s="899"/>
      <c r="DP127" s="899"/>
      <c r="DQ127" s="899" t="s">
        <v>128</v>
      </c>
      <c r="DR127" s="899"/>
      <c r="DS127" s="899"/>
      <c r="DT127" s="899"/>
      <c r="DU127" s="899"/>
      <c r="DV127" s="876" t="s">
        <v>128</v>
      </c>
      <c r="DW127" s="876"/>
      <c r="DX127" s="876"/>
      <c r="DY127" s="876"/>
      <c r="DZ127" s="877"/>
    </row>
    <row r="128" spans="1:130" s="247" customFormat="1" ht="26.25" customHeight="1" thickBot="1" x14ac:dyDescent="0.2">
      <c r="A128" s="878" t="s">
        <v>480</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481</v>
      </c>
      <c r="X128" s="880"/>
      <c r="Y128" s="880"/>
      <c r="Z128" s="881"/>
      <c r="AA128" s="882">
        <v>182927</v>
      </c>
      <c r="AB128" s="883"/>
      <c r="AC128" s="883"/>
      <c r="AD128" s="883"/>
      <c r="AE128" s="884"/>
      <c r="AF128" s="885">
        <v>163108</v>
      </c>
      <c r="AG128" s="883"/>
      <c r="AH128" s="883"/>
      <c r="AI128" s="883"/>
      <c r="AJ128" s="884"/>
      <c r="AK128" s="885">
        <v>150475</v>
      </c>
      <c r="AL128" s="883"/>
      <c r="AM128" s="883"/>
      <c r="AN128" s="883"/>
      <c r="AO128" s="884"/>
      <c r="AP128" s="886"/>
      <c r="AQ128" s="887"/>
      <c r="AR128" s="887"/>
      <c r="AS128" s="887"/>
      <c r="AT128" s="888"/>
      <c r="AU128" s="283"/>
      <c r="AV128" s="283"/>
      <c r="AW128" s="283"/>
      <c r="AX128" s="889" t="s">
        <v>482</v>
      </c>
      <c r="AY128" s="890"/>
      <c r="AZ128" s="890"/>
      <c r="BA128" s="890"/>
      <c r="BB128" s="890"/>
      <c r="BC128" s="890"/>
      <c r="BD128" s="890"/>
      <c r="BE128" s="891"/>
      <c r="BF128" s="868" t="s">
        <v>128</v>
      </c>
      <c r="BG128" s="869"/>
      <c r="BH128" s="869"/>
      <c r="BI128" s="869"/>
      <c r="BJ128" s="869"/>
      <c r="BK128" s="869"/>
      <c r="BL128" s="892"/>
      <c r="BM128" s="868">
        <v>11.78</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483</v>
      </c>
      <c r="CQ128" s="810"/>
      <c r="CR128" s="810"/>
      <c r="CS128" s="810"/>
      <c r="CT128" s="810"/>
      <c r="CU128" s="810"/>
      <c r="CV128" s="810"/>
      <c r="CW128" s="810"/>
      <c r="CX128" s="810"/>
      <c r="CY128" s="810"/>
      <c r="CZ128" s="810"/>
      <c r="DA128" s="810"/>
      <c r="DB128" s="810"/>
      <c r="DC128" s="810"/>
      <c r="DD128" s="810"/>
      <c r="DE128" s="810"/>
      <c r="DF128" s="811"/>
      <c r="DG128" s="872" t="s">
        <v>128</v>
      </c>
      <c r="DH128" s="873"/>
      <c r="DI128" s="873"/>
      <c r="DJ128" s="873"/>
      <c r="DK128" s="873"/>
      <c r="DL128" s="873" t="s">
        <v>128</v>
      </c>
      <c r="DM128" s="873"/>
      <c r="DN128" s="873"/>
      <c r="DO128" s="873"/>
      <c r="DP128" s="873"/>
      <c r="DQ128" s="873" t="s">
        <v>128</v>
      </c>
      <c r="DR128" s="873"/>
      <c r="DS128" s="873"/>
      <c r="DT128" s="873"/>
      <c r="DU128" s="873"/>
      <c r="DV128" s="874" t="s">
        <v>128</v>
      </c>
      <c r="DW128" s="874"/>
      <c r="DX128" s="874"/>
      <c r="DY128" s="874"/>
      <c r="DZ128" s="875"/>
    </row>
    <row r="129" spans="1:131" s="247" customFormat="1" ht="26.25" customHeight="1" x14ac:dyDescent="0.15">
      <c r="A129" s="856" t="s">
        <v>107</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484</v>
      </c>
      <c r="X129" s="859"/>
      <c r="Y129" s="859"/>
      <c r="Z129" s="860"/>
      <c r="AA129" s="861">
        <v>31637019</v>
      </c>
      <c r="AB129" s="862"/>
      <c r="AC129" s="862"/>
      <c r="AD129" s="862"/>
      <c r="AE129" s="863"/>
      <c r="AF129" s="864">
        <v>31092776</v>
      </c>
      <c r="AG129" s="862"/>
      <c r="AH129" s="862"/>
      <c r="AI129" s="862"/>
      <c r="AJ129" s="863"/>
      <c r="AK129" s="864">
        <v>30460642</v>
      </c>
      <c r="AL129" s="862"/>
      <c r="AM129" s="862"/>
      <c r="AN129" s="862"/>
      <c r="AO129" s="863"/>
      <c r="AP129" s="865"/>
      <c r="AQ129" s="866"/>
      <c r="AR129" s="866"/>
      <c r="AS129" s="866"/>
      <c r="AT129" s="867"/>
      <c r="AU129" s="285"/>
      <c r="AV129" s="285"/>
      <c r="AW129" s="285"/>
      <c r="AX129" s="831" t="s">
        <v>485</v>
      </c>
      <c r="AY129" s="832"/>
      <c r="AZ129" s="832"/>
      <c r="BA129" s="832"/>
      <c r="BB129" s="832"/>
      <c r="BC129" s="832"/>
      <c r="BD129" s="832"/>
      <c r="BE129" s="833"/>
      <c r="BF129" s="851" t="s">
        <v>463</v>
      </c>
      <c r="BG129" s="852"/>
      <c r="BH129" s="852"/>
      <c r="BI129" s="852"/>
      <c r="BJ129" s="852"/>
      <c r="BK129" s="852"/>
      <c r="BL129" s="853"/>
      <c r="BM129" s="851">
        <v>16.78</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56" t="s">
        <v>486</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487</v>
      </c>
      <c r="X130" s="859"/>
      <c r="Y130" s="859"/>
      <c r="Z130" s="860"/>
      <c r="AA130" s="861">
        <v>5949180</v>
      </c>
      <c r="AB130" s="862"/>
      <c r="AC130" s="862"/>
      <c r="AD130" s="862"/>
      <c r="AE130" s="863"/>
      <c r="AF130" s="864">
        <v>5825946</v>
      </c>
      <c r="AG130" s="862"/>
      <c r="AH130" s="862"/>
      <c r="AI130" s="862"/>
      <c r="AJ130" s="863"/>
      <c r="AK130" s="864">
        <v>5676336</v>
      </c>
      <c r="AL130" s="862"/>
      <c r="AM130" s="862"/>
      <c r="AN130" s="862"/>
      <c r="AO130" s="863"/>
      <c r="AP130" s="865"/>
      <c r="AQ130" s="866"/>
      <c r="AR130" s="866"/>
      <c r="AS130" s="866"/>
      <c r="AT130" s="867"/>
      <c r="AU130" s="285"/>
      <c r="AV130" s="285"/>
      <c r="AW130" s="285"/>
      <c r="AX130" s="831" t="s">
        <v>488</v>
      </c>
      <c r="AY130" s="832"/>
      <c r="AZ130" s="832"/>
      <c r="BA130" s="832"/>
      <c r="BB130" s="832"/>
      <c r="BC130" s="832"/>
      <c r="BD130" s="832"/>
      <c r="BE130" s="833"/>
      <c r="BF130" s="834">
        <v>7</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489</v>
      </c>
      <c r="X131" s="842"/>
      <c r="Y131" s="842"/>
      <c r="Z131" s="843"/>
      <c r="AA131" s="844">
        <v>25687839</v>
      </c>
      <c r="AB131" s="845"/>
      <c r="AC131" s="845"/>
      <c r="AD131" s="845"/>
      <c r="AE131" s="846"/>
      <c r="AF131" s="847">
        <v>25266830</v>
      </c>
      <c r="AG131" s="845"/>
      <c r="AH131" s="845"/>
      <c r="AI131" s="845"/>
      <c r="AJ131" s="846"/>
      <c r="AK131" s="847">
        <v>24784306</v>
      </c>
      <c r="AL131" s="845"/>
      <c r="AM131" s="845"/>
      <c r="AN131" s="845"/>
      <c r="AO131" s="846"/>
      <c r="AP131" s="848"/>
      <c r="AQ131" s="849"/>
      <c r="AR131" s="849"/>
      <c r="AS131" s="849"/>
      <c r="AT131" s="850"/>
      <c r="AU131" s="285"/>
      <c r="AV131" s="285"/>
      <c r="AW131" s="285"/>
      <c r="AX131" s="809" t="s">
        <v>490</v>
      </c>
      <c r="AY131" s="810"/>
      <c r="AZ131" s="810"/>
      <c r="BA131" s="810"/>
      <c r="BB131" s="810"/>
      <c r="BC131" s="810"/>
      <c r="BD131" s="810"/>
      <c r="BE131" s="811"/>
      <c r="BF131" s="812">
        <v>15.9</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818" t="s">
        <v>491</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492</v>
      </c>
      <c r="W132" s="822"/>
      <c r="X132" s="822"/>
      <c r="Y132" s="822"/>
      <c r="Z132" s="823"/>
      <c r="AA132" s="824">
        <v>7.1724211599999999</v>
      </c>
      <c r="AB132" s="825"/>
      <c r="AC132" s="825"/>
      <c r="AD132" s="825"/>
      <c r="AE132" s="826"/>
      <c r="AF132" s="827">
        <v>6.8907575659999996</v>
      </c>
      <c r="AG132" s="825"/>
      <c r="AH132" s="825"/>
      <c r="AI132" s="825"/>
      <c r="AJ132" s="826"/>
      <c r="AK132" s="827">
        <v>7.0580995890000002</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493</v>
      </c>
      <c r="W133" s="801"/>
      <c r="X133" s="801"/>
      <c r="Y133" s="801"/>
      <c r="Z133" s="802"/>
      <c r="AA133" s="803">
        <v>7.1</v>
      </c>
      <c r="AB133" s="804"/>
      <c r="AC133" s="804"/>
      <c r="AD133" s="804"/>
      <c r="AE133" s="805"/>
      <c r="AF133" s="803">
        <v>6.8</v>
      </c>
      <c r="AG133" s="804"/>
      <c r="AH133" s="804"/>
      <c r="AI133" s="804"/>
      <c r="AJ133" s="805"/>
      <c r="AK133" s="803">
        <v>7</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51eUYg/P88gDOSaQFxGflRD0suFcWQKQzssXGwuGe5MLqm46N75/QL7MjpHID0ywzHK4/nBJjmuI5vWx+w7Wfg==" saltValue="+4zy9YZu3/JtSwtYGLCk3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1093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494</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RVP33n6+uMK/Jfevr+DkD/ZgFfIHynV/VW6z7sU+OvfL7wB4qvQdYbpYFIwVn3o57A8h/0ffbevR1cbpwwTWng==" saltValue="EGX6y6UhjJaZv+4EK3MJTg=="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57031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1dUCSXLDTWcpKZ6vfeJqB0VyF8/0ZJ8zGaOU3N6cxqOMLfMy4u/3ik4rfjzmT+1djBtb9SbKOm2gaLPvyQ/ukQ==" saltValue="TkM0oT9+H7mlk4P6gXbwA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42578125" style="293" customWidth="1"/>
    <col min="37" max="44" width="17" style="293" customWidth="1"/>
    <col min="45" max="45" width="6.140625" style="300" customWidth="1"/>
    <col min="46" max="46" width="3" style="298" customWidth="1"/>
    <col min="47" max="47" width="19.140625" style="293" hidden="1" customWidth="1"/>
    <col min="48" max="52" width="12.5703125" style="293" hidden="1" customWidth="1"/>
    <col min="53" max="16384" width="8.57031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495</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496</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6" t="s">
        <v>497</v>
      </c>
      <c r="AP7" s="304"/>
      <c r="AQ7" s="305" t="s">
        <v>498</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7"/>
      <c r="AP8" s="310" t="s">
        <v>499</v>
      </c>
      <c r="AQ8" s="311" t="s">
        <v>500</v>
      </c>
      <c r="AR8" s="312" t="s">
        <v>501</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0" t="s">
        <v>502</v>
      </c>
      <c r="AL9" s="1231"/>
      <c r="AM9" s="1231"/>
      <c r="AN9" s="1232"/>
      <c r="AO9" s="313">
        <v>7840811</v>
      </c>
      <c r="AP9" s="313">
        <v>88296</v>
      </c>
      <c r="AQ9" s="314">
        <v>73117</v>
      </c>
      <c r="AR9" s="315">
        <v>20.8</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0" t="s">
        <v>503</v>
      </c>
      <c r="AL10" s="1231"/>
      <c r="AM10" s="1231"/>
      <c r="AN10" s="1232"/>
      <c r="AO10" s="316">
        <v>1020406</v>
      </c>
      <c r="AP10" s="316">
        <v>11491</v>
      </c>
      <c r="AQ10" s="317">
        <v>5871</v>
      </c>
      <c r="AR10" s="318">
        <v>95.7</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0" t="s">
        <v>504</v>
      </c>
      <c r="AL11" s="1231"/>
      <c r="AM11" s="1231"/>
      <c r="AN11" s="1232"/>
      <c r="AO11" s="316">
        <v>62513</v>
      </c>
      <c r="AP11" s="316">
        <v>704</v>
      </c>
      <c r="AQ11" s="317">
        <v>5513</v>
      </c>
      <c r="AR11" s="318">
        <v>-87.2</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0" t="s">
        <v>505</v>
      </c>
      <c r="AL12" s="1231"/>
      <c r="AM12" s="1231"/>
      <c r="AN12" s="1232"/>
      <c r="AO12" s="316">
        <v>25317</v>
      </c>
      <c r="AP12" s="316">
        <v>285</v>
      </c>
      <c r="AQ12" s="317">
        <v>1308</v>
      </c>
      <c r="AR12" s="318">
        <v>-78.2</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0" t="s">
        <v>506</v>
      </c>
      <c r="AL13" s="1231"/>
      <c r="AM13" s="1231"/>
      <c r="AN13" s="1232"/>
      <c r="AO13" s="316" t="s">
        <v>507</v>
      </c>
      <c r="AP13" s="316" t="s">
        <v>507</v>
      </c>
      <c r="AQ13" s="317">
        <v>3</v>
      </c>
      <c r="AR13" s="318" t="s">
        <v>507</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0" t="s">
        <v>508</v>
      </c>
      <c r="AL14" s="1231"/>
      <c r="AM14" s="1231"/>
      <c r="AN14" s="1232"/>
      <c r="AO14" s="316">
        <v>336469</v>
      </c>
      <c r="AP14" s="316">
        <v>3789</v>
      </c>
      <c r="AQ14" s="317">
        <v>2952</v>
      </c>
      <c r="AR14" s="318">
        <v>28.4</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0" t="s">
        <v>509</v>
      </c>
      <c r="AL15" s="1231"/>
      <c r="AM15" s="1231"/>
      <c r="AN15" s="1232"/>
      <c r="AO15" s="316">
        <v>220460</v>
      </c>
      <c r="AP15" s="316">
        <v>2483</v>
      </c>
      <c r="AQ15" s="317">
        <v>1788</v>
      </c>
      <c r="AR15" s="318">
        <v>38.9</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3" t="s">
        <v>510</v>
      </c>
      <c r="AL16" s="1234"/>
      <c r="AM16" s="1234"/>
      <c r="AN16" s="1235"/>
      <c r="AO16" s="316">
        <v>-413480</v>
      </c>
      <c r="AP16" s="316">
        <v>-4656</v>
      </c>
      <c r="AQ16" s="317">
        <v>-6565</v>
      </c>
      <c r="AR16" s="318">
        <v>-29.1</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3" t="s">
        <v>184</v>
      </c>
      <c r="AL17" s="1234"/>
      <c r="AM17" s="1234"/>
      <c r="AN17" s="1235"/>
      <c r="AO17" s="316">
        <v>9092496</v>
      </c>
      <c r="AP17" s="316">
        <v>102392</v>
      </c>
      <c r="AQ17" s="317">
        <v>83986</v>
      </c>
      <c r="AR17" s="318">
        <v>21.9</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511</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512</v>
      </c>
      <c r="AP20" s="324" t="s">
        <v>513</v>
      </c>
      <c r="AQ20" s="325" t="s">
        <v>514</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7" t="s">
        <v>515</v>
      </c>
      <c r="AL21" s="1228"/>
      <c r="AM21" s="1228"/>
      <c r="AN21" s="1229"/>
      <c r="AO21" s="328">
        <v>10.51</v>
      </c>
      <c r="AP21" s="329">
        <v>8.24</v>
      </c>
      <c r="AQ21" s="330">
        <v>2.27</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7" t="s">
        <v>516</v>
      </c>
      <c r="AL22" s="1228"/>
      <c r="AM22" s="1228"/>
      <c r="AN22" s="1229"/>
      <c r="AO22" s="333">
        <v>97.2</v>
      </c>
      <c r="AP22" s="334">
        <v>98.1</v>
      </c>
      <c r="AQ22" s="335">
        <v>-0.9</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517</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518</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519</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6" t="s">
        <v>497</v>
      </c>
      <c r="AP30" s="304"/>
      <c r="AQ30" s="305" t="s">
        <v>498</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7"/>
      <c r="AP31" s="310" t="s">
        <v>499</v>
      </c>
      <c r="AQ31" s="311" t="s">
        <v>500</v>
      </c>
      <c r="AR31" s="312" t="s">
        <v>501</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8" t="s">
        <v>520</v>
      </c>
      <c r="AL32" s="1219"/>
      <c r="AM32" s="1219"/>
      <c r="AN32" s="1220"/>
      <c r="AO32" s="343">
        <v>6309968</v>
      </c>
      <c r="AP32" s="343">
        <v>71057</v>
      </c>
      <c r="AQ32" s="344">
        <v>53780</v>
      </c>
      <c r="AR32" s="345">
        <v>32.1</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8" t="s">
        <v>521</v>
      </c>
      <c r="AL33" s="1219"/>
      <c r="AM33" s="1219"/>
      <c r="AN33" s="1220"/>
      <c r="AO33" s="343" t="s">
        <v>507</v>
      </c>
      <c r="AP33" s="343" t="s">
        <v>507</v>
      </c>
      <c r="AQ33" s="344" t="s">
        <v>507</v>
      </c>
      <c r="AR33" s="345" t="s">
        <v>507</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8" t="s">
        <v>522</v>
      </c>
      <c r="AL34" s="1219"/>
      <c r="AM34" s="1219"/>
      <c r="AN34" s="1220"/>
      <c r="AO34" s="343" t="s">
        <v>507</v>
      </c>
      <c r="AP34" s="343" t="s">
        <v>507</v>
      </c>
      <c r="AQ34" s="344">
        <v>5</v>
      </c>
      <c r="AR34" s="345" t="s">
        <v>507</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8" t="s">
        <v>523</v>
      </c>
      <c r="AL35" s="1219"/>
      <c r="AM35" s="1219"/>
      <c r="AN35" s="1220"/>
      <c r="AO35" s="343">
        <v>1179474</v>
      </c>
      <c r="AP35" s="343">
        <v>13282</v>
      </c>
      <c r="AQ35" s="344">
        <v>13935</v>
      </c>
      <c r="AR35" s="345">
        <v>-4.7</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8" t="s">
        <v>524</v>
      </c>
      <c r="AL36" s="1219"/>
      <c r="AM36" s="1219"/>
      <c r="AN36" s="1220"/>
      <c r="AO36" s="343" t="s">
        <v>507</v>
      </c>
      <c r="AP36" s="343" t="s">
        <v>507</v>
      </c>
      <c r="AQ36" s="344">
        <v>1226</v>
      </c>
      <c r="AR36" s="345" t="s">
        <v>507</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8" t="s">
        <v>525</v>
      </c>
      <c r="AL37" s="1219"/>
      <c r="AM37" s="1219"/>
      <c r="AN37" s="1220"/>
      <c r="AO37" s="343">
        <v>86670</v>
      </c>
      <c r="AP37" s="343">
        <v>976</v>
      </c>
      <c r="AQ37" s="344">
        <v>824</v>
      </c>
      <c r="AR37" s="345">
        <v>18.399999999999999</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1" t="s">
        <v>526</v>
      </c>
      <c r="AL38" s="1222"/>
      <c r="AM38" s="1222"/>
      <c r="AN38" s="1223"/>
      <c r="AO38" s="346" t="s">
        <v>507</v>
      </c>
      <c r="AP38" s="346" t="s">
        <v>507</v>
      </c>
      <c r="AQ38" s="347">
        <v>1</v>
      </c>
      <c r="AR38" s="335" t="s">
        <v>507</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1" t="s">
        <v>527</v>
      </c>
      <c r="AL39" s="1222"/>
      <c r="AM39" s="1222"/>
      <c r="AN39" s="1223"/>
      <c r="AO39" s="343">
        <v>-150475</v>
      </c>
      <c r="AP39" s="343">
        <v>-1695</v>
      </c>
      <c r="AQ39" s="344">
        <v>-3983</v>
      </c>
      <c r="AR39" s="345">
        <v>-57.4</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8" t="s">
        <v>528</v>
      </c>
      <c r="AL40" s="1219"/>
      <c r="AM40" s="1219"/>
      <c r="AN40" s="1220"/>
      <c r="AO40" s="343">
        <v>-5676336</v>
      </c>
      <c r="AP40" s="343">
        <v>-63922</v>
      </c>
      <c r="AQ40" s="344">
        <v>-48081</v>
      </c>
      <c r="AR40" s="345">
        <v>32.9</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4" t="s">
        <v>295</v>
      </c>
      <c r="AL41" s="1225"/>
      <c r="AM41" s="1225"/>
      <c r="AN41" s="1226"/>
      <c r="AO41" s="343">
        <v>1749301</v>
      </c>
      <c r="AP41" s="343">
        <v>19699</v>
      </c>
      <c r="AQ41" s="344">
        <v>17707</v>
      </c>
      <c r="AR41" s="345">
        <v>11.2</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529</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530</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531</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1" t="s">
        <v>497</v>
      </c>
      <c r="AN49" s="1213" t="s">
        <v>532</v>
      </c>
      <c r="AO49" s="1214"/>
      <c r="AP49" s="1214"/>
      <c r="AQ49" s="1214"/>
      <c r="AR49" s="1215"/>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2"/>
      <c r="AN50" s="359" t="s">
        <v>533</v>
      </c>
      <c r="AO50" s="360" t="s">
        <v>534</v>
      </c>
      <c r="AP50" s="361" t="s">
        <v>535</v>
      </c>
      <c r="AQ50" s="362" t="s">
        <v>536</v>
      </c>
      <c r="AR50" s="363" t="s">
        <v>537</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538</v>
      </c>
      <c r="AL51" s="356"/>
      <c r="AM51" s="364">
        <v>12717366</v>
      </c>
      <c r="AN51" s="365">
        <v>134501</v>
      </c>
      <c r="AO51" s="366">
        <v>17.399999999999999</v>
      </c>
      <c r="AP51" s="367">
        <v>92247</v>
      </c>
      <c r="AQ51" s="368">
        <v>39.200000000000003</v>
      </c>
      <c r="AR51" s="369">
        <v>-21.8</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539</v>
      </c>
      <c r="AM52" s="372">
        <v>2544579</v>
      </c>
      <c r="AN52" s="373">
        <v>26912</v>
      </c>
      <c r="AO52" s="374">
        <v>-2.4</v>
      </c>
      <c r="AP52" s="375">
        <v>37204</v>
      </c>
      <c r="AQ52" s="376">
        <v>16.899999999999999</v>
      </c>
      <c r="AR52" s="377">
        <v>-19.3</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540</v>
      </c>
      <c r="AL53" s="356"/>
      <c r="AM53" s="364">
        <v>5121742</v>
      </c>
      <c r="AN53" s="365">
        <v>54929</v>
      </c>
      <c r="AO53" s="366">
        <v>-59.2</v>
      </c>
      <c r="AP53" s="367">
        <v>67319</v>
      </c>
      <c r="AQ53" s="368">
        <v>-27</v>
      </c>
      <c r="AR53" s="369">
        <v>-32.200000000000003</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539</v>
      </c>
      <c r="AM54" s="372">
        <v>2772551</v>
      </c>
      <c r="AN54" s="373">
        <v>29735</v>
      </c>
      <c r="AO54" s="374">
        <v>10.5</v>
      </c>
      <c r="AP54" s="375">
        <v>38101</v>
      </c>
      <c r="AQ54" s="376">
        <v>2.4</v>
      </c>
      <c r="AR54" s="377">
        <v>8.1</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541</v>
      </c>
      <c r="AL55" s="356"/>
      <c r="AM55" s="364">
        <v>6632682</v>
      </c>
      <c r="AN55" s="365">
        <v>72296</v>
      </c>
      <c r="AO55" s="366">
        <v>31.6</v>
      </c>
      <c r="AP55" s="367">
        <v>70615</v>
      </c>
      <c r="AQ55" s="368">
        <v>4.9000000000000004</v>
      </c>
      <c r="AR55" s="369">
        <v>26.7</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539</v>
      </c>
      <c r="AM56" s="372">
        <v>3749718</v>
      </c>
      <c r="AN56" s="373">
        <v>40872</v>
      </c>
      <c r="AO56" s="374">
        <v>37.5</v>
      </c>
      <c r="AP56" s="375">
        <v>37382</v>
      </c>
      <c r="AQ56" s="376">
        <v>-1.9</v>
      </c>
      <c r="AR56" s="377">
        <v>39.4</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542</v>
      </c>
      <c r="AL57" s="356"/>
      <c r="AM57" s="364">
        <v>7814939</v>
      </c>
      <c r="AN57" s="365">
        <v>86521</v>
      </c>
      <c r="AO57" s="366">
        <v>19.7</v>
      </c>
      <c r="AP57" s="367">
        <v>69185</v>
      </c>
      <c r="AQ57" s="368">
        <v>-2</v>
      </c>
      <c r="AR57" s="369">
        <v>21.7</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539</v>
      </c>
      <c r="AM58" s="372">
        <v>4773102</v>
      </c>
      <c r="AN58" s="373">
        <v>52844</v>
      </c>
      <c r="AO58" s="374">
        <v>29.3</v>
      </c>
      <c r="AP58" s="375">
        <v>38519</v>
      </c>
      <c r="AQ58" s="376">
        <v>3</v>
      </c>
      <c r="AR58" s="377">
        <v>26.3</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543</v>
      </c>
      <c r="AL59" s="356"/>
      <c r="AM59" s="364">
        <v>11171949</v>
      </c>
      <c r="AN59" s="365">
        <v>125809</v>
      </c>
      <c r="AO59" s="366">
        <v>45.4</v>
      </c>
      <c r="AP59" s="367">
        <v>70166</v>
      </c>
      <c r="AQ59" s="368">
        <v>1.4</v>
      </c>
      <c r="AR59" s="369">
        <v>44</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539</v>
      </c>
      <c r="AM60" s="372">
        <v>5847397</v>
      </c>
      <c r="AN60" s="373">
        <v>65848</v>
      </c>
      <c r="AO60" s="374">
        <v>24.6</v>
      </c>
      <c r="AP60" s="375">
        <v>36115</v>
      </c>
      <c r="AQ60" s="376">
        <v>-6.2</v>
      </c>
      <c r="AR60" s="377">
        <v>30.8</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544</v>
      </c>
      <c r="AL61" s="378"/>
      <c r="AM61" s="379">
        <v>8691736</v>
      </c>
      <c r="AN61" s="380">
        <v>94811</v>
      </c>
      <c r="AO61" s="381">
        <v>11</v>
      </c>
      <c r="AP61" s="382">
        <v>73906</v>
      </c>
      <c r="AQ61" s="383">
        <v>3.3</v>
      </c>
      <c r="AR61" s="369">
        <v>7.7</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539</v>
      </c>
      <c r="AM62" s="372">
        <v>3937469</v>
      </c>
      <c r="AN62" s="373">
        <v>43242</v>
      </c>
      <c r="AO62" s="374">
        <v>19.899999999999999</v>
      </c>
      <c r="AP62" s="375">
        <v>37464</v>
      </c>
      <c r="AQ62" s="376">
        <v>2.8</v>
      </c>
      <c r="AR62" s="377">
        <v>17.100000000000001</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qZXhkxvSWuW0QCoBRxeALBlirX4tJ+LMAZnxLG5FreGT+znJKG/8Cyex1SXHGj9X7CW8dGo2tHlvp4NB/wdvBA==" saltValue="tXhHuigW+W78E31C5FmrF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5" zoomScaleNormal="75" zoomScaleSheetLayoutView="55" workbookViewId="0"/>
  </sheetViews>
  <sheetFormatPr defaultColWidth="0" defaultRowHeight="13.5" customHeight="1" zeroHeight="1" x14ac:dyDescent="0.15"/>
  <cols>
    <col min="1" max="125" width="2.425781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546</v>
      </c>
    </row>
    <row r="120" spans="125:125" ht="13.5" hidden="1" customHeight="1" x14ac:dyDescent="0.15"/>
    <row r="121" spans="125:125" ht="13.5" hidden="1" customHeight="1" x14ac:dyDescent="0.15">
      <c r="DU121" s="291"/>
    </row>
  </sheetData>
  <sheetProtection algorithmName="SHA-512" hashValue="f58NZ5ujnd2zJY44dP+NDRALzJ3DvsKz0JIM6ze9BNEiFxlvvLUQSW5/fmkmEM3eRZrliQG2p8ewO48EtEc29g==" saltValue="FWoircQeOvZjwlw93gjGJ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425781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547</v>
      </c>
    </row>
  </sheetData>
  <sheetProtection algorithmName="SHA-512" hashValue="9Nd46jRHT7WlEe+8jc3TSfbSJU4HZHl6c+rMjosGqVZPfLEEtqwlmlL3ssHL8iqUXhj6Qh7h0c578WpfE156TA==" saltValue="48YdJ6m/E7N8Ek1udgRpE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8515625" style="1" customWidth="1"/>
    <col min="2" max="16" width="14.57031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548</v>
      </c>
      <c r="G46" s="8" t="s">
        <v>549</v>
      </c>
      <c r="H46" s="8" t="s">
        <v>550</v>
      </c>
      <c r="I46" s="8" t="s">
        <v>551</v>
      </c>
      <c r="J46" s="9" t="s">
        <v>552</v>
      </c>
    </row>
    <row r="47" spans="2:10" ht="57.75" customHeight="1" x14ac:dyDescent="0.15">
      <c r="B47" s="10"/>
      <c r="C47" s="1236" t="s">
        <v>3</v>
      </c>
      <c r="D47" s="1236"/>
      <c r="E47" s="1237"/>
      <c r="F47" s="11">
        <v>29.75</v>
      </c>
      <c r="G47" s="12">
        <v>30.01</v>
      </c>
      <c r="H47" s="12">
        <v>29.01</v>
      </c>
      <c r="I47" s="12">
        <v>31.45</v>
      </c>
      <c r="J47" s="13">
        <v>31.67</v>
      </c>
    </row>
    <row r="48" spans="2:10" ht="57.75" customHeight="1" x14ac:dyDescent="0.15">
      <c r="B48" s="14"/>
      <c r="C48" s="1238" t="s">
        <v>4</v>
      </c>
      <c r="D48" s="1238"/>
      <c r="E48" s="1239"/>
      <c r="F48" s="15">
        <v>5.46</v>
      </c>
      <c r="G48" s="16">
        <v>4.9000000000000004</v>
      </c>
      <c r="H48" s="16">
        <v>4.82</v>
      </c>
      <c r="I48" s="16">
        <v>6.16</v>
      </c>
      <c r="J48" s="17">
        <v>6.52</v>
      </c>
    </row>
    <row r="49" spans="2:10" ht="57.75" customHeight="1" thickBot="1" x14ac:dyDescent="0.2">
      <c r="B49" s="18"/>
      <c r="C49" s="1240" t="s">
        <v>5</v>
      </c>
      <c r="D49" s="1240"/>
      <c r="E49" s="1241"/>
      <c r="F49" s="19">
        <v>4.24</v>
      </c>
      <c r="G49" s="20" t="s">
        <v>553</v>
      </c>
      <c r="H49" s="20" t="s">
        <v>554</v>
      </c>
      <c r="I49" s="20">
        <v>3.18</v>
      </c>
      <c r="J49" s="21" t="s">
        <v>555</v>
      </c>
    </row>
    <row r="50" spans="2:10" ht="13.5" customHeight="1" x14ac:dyDescent="0.15"/>
  </sheetData>
  <sheetProtection algorithmName="SHA-512" hashValue="7EFqJG03L+/dNuEDprwBCo6R/AJsI8ZO5/opCUzzqp6BoJk5zL+24yGooh99XJ/3cQ+P+SYc09jcOQZWBm6EWw==" saltValue="deQbX2XEcSALH6JvEi61F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田中 弓子</cp:lastModifiedBy>
  <cp:lastPrinted>2021-10-13T10:19:27Z</cp:lastPrinted>
  <dcterms:created xsi:type="dcterms:W3CDTF">2021-02-05T01:08:16Z</dcterms:created>
  <dcterms:modified xsi:type="dcterms:W3CDTF">2021-10-14T01:45:54Z</dcterms:modified>
  <cp:category/>
</cp:coreProperties>
</file>