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9"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6" i="9"/>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C40" i="9"/>
  <c r="CO39" i="9"/>
  <c r="BW39" i="9"/>
  <c r="BE39" i="9"/>
  <c r="AM39" i="9"/>
  <c r="C39" i="9"/>
  <c r="BE38" i="9"/>
  <c r="AM38" i="9"/>
  <c r="C38" i="9"/>
  <c r="BE37" i="9"/>
  <c r="AM37" i="9"/>
  <c r="C37" i="9"/>
  <c r="BW35" i="9"/>
  <c r="BW36" i="9" s="1"/>
  <c r="BW37" i="9" s="1"/>
  <c r="BW38" i="9" s="1"/>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U39" i="9" s="1"/>
  <c r="U40" i="9" s="1"/>
  <c r="AM34" i="9"/>
  <c r="AM35" i="9" l="1"/>
  <c r="AM36" i="9" s="1"/>
  <c r="BE34" i="9"/>
  <c r="BE35" i="9" s="1"/>
  <c r="BE36" i="9" s="1"/>
  <c r="CO34" i="9" l="1"/>
  <c r="CO35" i="9" s="1"/>
  <c r="CO36" i="9" s="1"/>
  <c r="CO37" i="9" s="1"/>
  <c r="CO38" i="9" s="1"/>
</calcChain>
</file>

<file path=xl/sharedStrings.xml><?xml version="1.0" encoding="utf-8"?>
<sst xmlns="http://schemas.openxmlformats.org/spreadsheetml/2006/main" count="1054" uniqueCount="568">
  <si>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</si>
  <si>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</si>
  <si>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</si>
  <si>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</si>
  <si>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</si>
  <si>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</si>
  <si>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</si>
  <si>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</si>
  <si>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</si>
  <si>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</si>
  <si>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</si>
  <si>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</si>
  <si>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</si>
  <si>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</si>
  <si>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</si>
  <si>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</si>
  <si>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</si>
  <si>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</si>
  <si>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</si>
  <si>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</si>
  <si>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</si>
  <si>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</si>
  <si>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</si>
  <si>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</si>
  <si>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</si>
  <si>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</si>
  <si>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</si>
  <si>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</si>
  <si>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</si>
  <si>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</si>
  <si>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</si>
  <si>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</si>
  <si>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</si>
  <si>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</si>
  <si>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</si>
  <si>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</si>
  <si>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</si>
  <si>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</si>
  <si>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</si>
  <si>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</si>
  <si>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</si>
  <si>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</si>
  <si>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</si>
  <si>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</si>
  <si>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</si>
  <si>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</si>
  <si>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</si>
  <si>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</si>
  <si>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</si>
  <si>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</si>
  <si>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</si>
  <si>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</si>
  <si>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</si>
  <si>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</si>
  <si>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</si>
  <si>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</si>
  <si>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</si>
  <si>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</si>
  <si>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</si>
  <si>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</si>
  <si>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</si>
  <si>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</si>
  <si>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</si>
  <si>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</si>
  <si>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</si>
  <si>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</si>
  <si>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</si>
  <si>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</si>
  <si>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</si>
  <si>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</si>
  <si>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</si>
  <si>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</si>
  <si>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</si>
  <si>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</si>
  <si>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</si>
  <si>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</si>
  <si>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</si>
  <si>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</si>
  <si>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</si>
  <si>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</si>
  <si>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</si>
  <si>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</si>
  <si>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</si>
  <si>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</si>
  <si>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</si>
  <si>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</si>
  <si>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</si>
  <si>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</si>
  <si>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</si>
  <si>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</si>
  <si>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</si>
  <si>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</si>
  <si>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</si>
  <si>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</si>
  <si>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</si>
  <si>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</si>
  <si>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</si>
  <si>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</si>
  <si>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</si>
  <si>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</si>
  <si>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</si>
  <si>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</si>
  <si>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</si>
  <si>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</si>
  <si>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</si>
  <si>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</si>
  <si>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</si>
  <si>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</si>
  <si>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</si>
  <si>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</si>
  <si>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</si>
  <si>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</si>
  <si>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</si>
  <si>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</si>
  <si>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</si>
  <si>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</si>
  <si>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</si>
  <si>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</si>
  <si>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</si>
  <si>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</si>
  <si>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</si>
  <si>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</si>
  <si>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</si>
  <si>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</si>
  <si>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</si>
  <si>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</si>
  <si>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</si>
  <si>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</si>
  <si>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</si>
  <si>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</si>
  <si>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</si>
  <si>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</si>
  <si>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</si>
  <si>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</si>
  <si>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</si>
  <si>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</si>
  <si>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</si>
  <si>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</si>
  <si>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</si>
  <si>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</si>
  <si>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</si>
  <si>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</si>
  <si>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</si>
  <si>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</si>
  <si>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</si>
  <si>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</si>
  <si>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</si>
  <si>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</si>
  <si>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</si>
  <si>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</si>
  <si>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</si>
  <si>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</si>
  <si>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</si>
  <si>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</si>
  <si>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</si>
  <si>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</si>
  <si>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</si>
  <si>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</si>
  <si>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</si>
  <si>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</si>
  <si>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</si>
  <si>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</si>
  <si>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</si>
  <si>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</si>
  <si>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</si>
  <si>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</si>
  <si>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</si>
  <si>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</si>
  <si>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</si>
  <si>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</si>
  <si>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</si>
  <si>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</si>
  <si>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</si>
  <si>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</si>
  <si>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</si>
  <si>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</si>
  <si>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</si>
  <si>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</si>
  <si>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</si>
  <si>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</si>
  <si>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</si>
  <si>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</si>
  <si>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</si>
  <si>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</si>
  <si>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</si>
  <si>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</si>
  <si>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</si>
  <si>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</si>
  <si>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</si>
  <si>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</si>
  <si>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</si>
  <si>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</si>
  <si>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</si>
  <si>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秋田県横手市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</si>
  <si>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</si>
  <si>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</si>
  <si>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</si>
  <si>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</si>
  <si>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</si>
  <si>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</si>
  <si>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</si>
  <si>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</si>
  <si>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</si>
  <si>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</si>
  <si>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</si>
  <si>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</si>
  <si>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</si>
  <si>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</si>
  <si>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</si>
  <si>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</si>
  <si>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</si>
  <si>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</si>
  <si>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</si>
  <si>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</si>
  <si>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</si>
  <si>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</si>
  <si>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</si>
  <si>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</si>
  <si>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</si>
  <si>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</si>
  <si>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</si>
  <si>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</si>
  <si>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</si>
  <si>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</si>
  <si>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</si>
  <si>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</si>
  <si>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</si>
  <si>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</si>
  <si>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</si>
  <si>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</si>
  <si>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</si>
  <si>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</si>
  <si>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</si>
  <si>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</si>
  <si>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</si>
  <si>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</si>
  <si>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</si>
  <si>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</si>
  <si>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</si>
  <si>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</si>
  <si>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</si>
  <si>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</si>
  <si>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</si>
  <si>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</si>
  <si>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</si>
  <si>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</si>
  <si>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</si>
  <si>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</si>
  <si>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</si>
  <si>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</si>
  <si>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</si>
  <si>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</si>
  <si>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</si>
  <si>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</si>
  <si>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</si>
  <si>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</si>
  <si>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</si>
  <si>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</si>
  <si>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</si>
  <si>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</si>
  <si>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</si>
  <si>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</si>
  <si>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</si>
  <si>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</si>
  <si>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</si>
  <si>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</si>
  <si>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</si>
  <si>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</si>
  <si>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</si>
  <si>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</si>
  <si>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</si>
  <si>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</si>
  <si>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</si>
  <si>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</si>
  <si>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</si>
  <si>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</si>
  <si>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</si>
  <si>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</si>
  <si>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</si>
  <si>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</si>
  <si>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</si>
  <si>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</si>
  <si>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</si>
  <si>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</si>
  <si>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</si>
  <si>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</si>
  <si>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</si>
  <si>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</si>
  <si>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</si>
  <si>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</si>
  <si>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</si>
  <si>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</si>
  <si>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</si>
  <si>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</si>
  <si>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</si>
  <si>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</si>
  <si>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</si>
  <si>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</si>
  <si>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</si>
  <si>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</si>
  <si>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</si>
  <si>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</si>
  <si>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</si>
  <si>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</si>
  <si>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</si>
  <si>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</si>
  <si>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</si>
  <si>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</si>
  <si>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</si>
  <si>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</si>
  <si>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</si>
  <si>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</si>
  <si>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</si>
  <si>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</si>
  <si>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</si>
  <si>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</si>
  <si>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</si>
  <si>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</si>
  <si>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</si>
  <si>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</si>
  <si>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</si>
  <si>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</si>
  <si>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</si>
  <si>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</si>
  <si>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</si>
  <si>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</si>
  <si>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</si>
  <si>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</si>
  <si>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</si>
  <si>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</si>
  <si>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</si>
  <si>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</si>
  <si>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</si>
  <si>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</si>
  <si>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</si>
  <si>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</si>
  <si>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</si>
  <si>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</si>
  <si>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</si>
  <si>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</si>
  <si>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</si>
  <si>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秋田県横手市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</si>
  <si>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</si>
  <si>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</si>
  <si>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</si>
  <si>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</si>
  <si>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</si>
  <si>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</si>
  <si>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</si>
  <si>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</si>
  <si>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</si>
  <si>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</si>
  <si>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</si>
  <si>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</si>
  <si>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</si>
  <si>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</si>
  <si>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</si>
  <si>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</si>
  <si>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</si>
  <si>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</si>
  <si>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</si>
  <si>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</si>
  <si>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</si>
  <si>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</si>
  <si>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</si>
  <si>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</si>
  <si>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</si>
  <si>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</si>
  <si>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</si>
  <si>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</si>
  <si>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</si>
  <si>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</si>
  <si>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</si>
  <si>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</si>
  <si>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</si>
  <si>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</si>
  <si>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</si>
  <si>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</si>
  <si>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</si>
  <si>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</si>
  <si>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</si>
  <si>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</si>
  <si>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</si>
  <si>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</si>
  <si>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</si>
  <si>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</si>
  <si>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</si>
  <si>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</si>
  <si>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</si>
  <si>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</si>
  <si>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</si>
  <si>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</si>
  <si>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</si>
  <si>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</si>
  <si>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</si>
  <si>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</si>
  <si>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</si>
  <si>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</si>
  <si>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</si>
  <si>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</si>
  <si>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</si>
  <si>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</si>
  <si>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</si>
  <si>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</si>
  <si>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</si>
  <si>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</si>
  <si>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</si>
  <si>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</si>
  <si>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</si>
  <si>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</si>
  <si>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</si>
  <si>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</si>
  <si>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</si>
  <si>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</si>
  <si>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</si>
  <si>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</si>
  <si>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</si>
  <si>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</si>
  <si>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</si>
  <si>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</si>
  <si>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</si>
  <si>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</si>
  <si>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</si>
  <si>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</si>
  <si>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</si>
  <si>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</si>
  <si>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横手市下水道事業会計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</si>
  <si>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</si>
  <si>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</si>
  <si>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横手市病院事業会計</t>
    <phoneticPr fontId="5"/>
  </si>
  <si>
    <t>(Ｆ)</t>
    <phoneticPr fontId="5"/>
  </si>
  <si>
    <t>集落排水事業特別会計</t>
    <phoneticPr fontId="5"/>
  </si>
  <si>
    <t>将来負担比率（(Ｅ)－(Ｆ)）／（(Ｃ)－(Ｄ)）×１００</t>
    <rPh sb="0" eb="2">
      <t>ショウライ</t>
    </rPh>
    <rPh sb="2" eb="4">
      <t>フタン</t>
    </rPh>
    <rPh sb="4" eb="6">
      <t>ヒリツ</t>
    </rPh>
    <phoneticPr fontId="5"/>
  </si>
  <si>
    <t>横手市水道事業会計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</si>
  <si>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</si>
  <si>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</si>
  <si>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</si>
  <si>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</si>
  <si>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</si>
  <si>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</si>
  <si>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</si>
  <si>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</si>
  <si>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</si>
  <si>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</si>
  <si>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</si>
  <si>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</si>
  <si>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</si>
  <si>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</si>
  <si>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</si>
  <si>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</si>
  <si>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</si>
  <si>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</si>
  <si>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</si>
  <si>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</si>
  <si>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</si>
  <si>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</si>
  <si>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</si>
  <si>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</si>
  <si>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</si>
  <si>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</si>
  <si>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</si>
  <si>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</si>
  <si>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</si>
  <si>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</si>
  <si>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</si>
  <si>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</si>
  <si>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</si>
  <si>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</si>
  <si>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</si>
  <si>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</si>
  <si>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</si>
  <si>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</si>
  <si>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</si>
  <si>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</si>
  <si>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</si>
  <si>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</si>
  <si>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</si>
  <si>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</si>
  <si>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</si>
  <si>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</si>
  <si>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</si>
  <si>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</si>
  <si>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</si>
  <si>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</si>
  <si>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</si>
  <si>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</si>
  <si>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</si>
  <si>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</si>
  <si>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</si>
  <si>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</si>
  <si>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</si>
  <si>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</si>
  <si>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</si>
  <si>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</si>
  <si>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</si>
  <si>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</si>
  <si>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</si>
  <si>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</si>
  <si>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</si>
  <si>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</si>
  <si>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</si>
  <si>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</si>
  <si>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</si>
  <si>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</si>
  <si>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</si>
  <si>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</si>
  <si>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</si>
  <si>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</si>
  <si>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</si>
  <si>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</si>
  <si>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</si>
  <si>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</si>
  <si>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</si>
  <si>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</si>
  <si>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</si>
  <si>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</si>
  <si>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横手市病院事業会計</t>
  </si>
  <si>
    <t>横手市水道事業会計</t>
  </si>
  <si>
    <t>一般会計</t>
  </si>
  <si>
    <t>横手市下水道事業会計</t>
  </si>
  <si>
    <t>国民健康保険特別会計</t>
  </si>
  <si>
    <t>介護保険特別会計</t>
  </si>
  <si>
    <t>市営温泉施設特別会計</t>
  </si>
  <si>
    <t>集落排水事業特別会計</t>
  </si>
  <si>
    <t>その他会計（赤字）</t>
  </si>
  <si>
    <t>▲ 0.11</t>
  </si>
  <si>
    <t>その他会計（黒字）</t>
  </si>
  <si>
    <t>一般会計</t>
    <phoneticPr fontId="5"/>
  </si>
  <si>
    <t>障害者支援施設特別会計</t>
    <phoneticPr fontId="5"/>
  </si>
  <si>
    <t>-</t>
    <phoneticPr fontId="2"/>
  </si>
  <si>
    <t>土地区画整理事業特別会計</t>
    <phoneticPr fontId="5"/>
  </si>
  <si>
    <t>横手殖林社</t>
    <rPh sb="0" eb="2">
      <t>ヨコテ</t>
    </rPh>
    <rPh sb="2" eb="3">
      <t>ショク</t>
    </rPh>
    <rPh sb="3" eb="4">
      <t>ハヤシ</t>
    </rPh>
    <rPh sb="4" eb="5">
      <t>シャ</t>
    </rPh>
    <phoneticPr fontId="2"/>
  </si>
  <si>
    <t>増田町物産流通センター</t>
    <rPh sb="0" eb="2">
      <t>マスダ</t>
    </rPh>
    <rPh sb="2" eb="3">
      <t>マチ</t>
    </rPh>
    <rPh sb="3" eb="5">
      <t>ブッサン</t>
    </rPh>
    <rPh sb="5" eb="7">
      <t>リュウツウ</t>
    </rPh>
    <phoneticPr fontId="2"/>
  </si>
  <si>
    <t>天下森振興公社</t>
    <rPh sb="0" eb="2">
      <t>テンカ</t>
    </rPh>
    <rPh sb="2" eb="3">
      <t>モリ</t>
    </rPh>
    <rPh sb="3" eb="5">
      <t>シンコウ</t>
    </rPh>
    <rPh sb="5" eb="7">
      <t>コウシャ</t>
    </rPh>
    <phoneticPr fontId="2"/>
  </si>
  <si>
    <t>山内観光振興公社</t>
    <rPh sb="0" eb="2">
      <t>サンナイ</t>
    </rPh>
    <rPh sb="2" eb="4">
      <t>カンコウ</t>
    </rPh>
    <rPh sb="4" eb="6">
      <t>シンコウ</t>
    </rPh>
    <rPh sb="6" eb="8">
      <t>コウシャ</t>
    </rPh>
    <phoneticPr fontId="2"/>
  </si>
  <si>
    <t>ウッディさんない</t>
    <phoneticPr fontId="2"/>
  </si>
  <si>
    <t>国民健康保険特別会計</t>
    <phoneticPr fontId="5"/>
  </si>
  <si>
    <t>後期高齢者医療特別会計</t>
    <phoneticPr fontId="5"/>
  </si>
  <si>
    <t>介護保険特別会計</t>
    <phoneticPr fontId="5"/>
  </si>
  <si>
    <t>介護サービス事業特別会計</t>
    <phoneticPr fontId="5"/>
  </si>
  <si>
    <t>特別養護老人ホーム特別会計</t>
    <phoneticPr fontId="5"/>
  </si>
  <si>
    <t>介護老人保健施設特別会計</t>
    <phoneticPr fontId="5"/>
  </si>
  <si>
    <t>指定通所介護事業特別会計</t>
    <phoneticPr fontId="5"/>
  </si>
  <si>
    <t>横手市病院事業会計</t>
    <phoneticPr fontId="5"/>
  </si>
  <si>
    <t>法適用企業</t>
    <phoneticPr fontId="5"/>
  </si>
  <si>
    <t>横手市水道事業会計</t>
    <phoneticPr fontId="5"/>
  </si>
  <si>
    <t>横手市下水道事業会計</t>
    <phoneticPr fontId="5"/>
  </si>
  <si>
    <t>集落排水事業特別会計</t>
    <phoneticPr fontId="5"/>
  </si>
  <si>
    <t>法非適用企業</t>
    <phoneticPr fontId="5"/>
  </si>
  <si>
    <t>浄化槽市町村整備推進事業特別会計</t>
    <phoneticPr fontId="5"/>
  </si>
  <si>
    <t>市営温泉施設特別会計</t>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</si>
  <si>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</si>
  <si>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</si>
  <si>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</si>
  <si>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</si>
  <si>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</si>
  <si>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</si>
  <si>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</si>
  <si>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</si>
  <si>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</si>
  <si>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</si>
  <si>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</si>
  <si>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</si>
  <si>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</si>
  <si>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</si>
  <si>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</si>
  <si>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</si>
  <si>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大規模事業であるごみ処理統合施設と統合小学校の建設事業により地方債の現在高が大幅に増加した影響から平成27年度に上昇している。今後も庁舎建設や旧ごみ処理施設の解体など将来負担の増加が予定されていることから、充当可能財源の確保と全体的な建設事業量の平準化等を行い、将来負担比率上昇の抑制に努めていく。
実質公債費比率については、今後庁舎建設等の大型建設事業により、地方債現在高の増加が見込まれていることに加え、平成27年度以降、普通交付税の合併算定替えの段階的縮減により標準財政規模が縮小していくこと等、比率の上昇は避けられない状況にあることから、自主財源の確保や交付税措置の有利な地方債の活用等により公債費負担比率上昇の抑制に努めていく。</t>
    <rPh sb="0" eb="2">
      <t>ショウライ</t>
    </rPh>
    <rPh sb="2" eb="4">
      <t>フタン</t>
    </rPh>
    <rPh sb="4" eb="6">
      <t>ヒリツ</t>
    </rPh>
    <rPh sb="8" eb="11">
      <t>ダイキボ</t>
    </rPh>
    <rPh sb="11" eb="13">
      <t>ジギョウ</t>
    </rPh>
    <rPh sb="18" eb="20">
      <t>ショリ</t>
    </rPh>
    <rPh sb="20" eb="22">
      <t>トウゴウ</t>
    </rPh>
    <rPh sb="22" eb="24">
      <t>シセツ</t>
    </rPh>
    <rPh sb="25" eb="27">
      <t>トウゴウ</t>
    </rPh>
    <rPh sb="27" eb="30">
      <t>ショウガッコウ</t>
    </rPh>
    <rPh sb="31" eb="33">
      <t>ケンセツ</t>
    </rPh>
    <rPh sb="33" eb="35">
      <t>ジギョウ</t>
    </rPh>
    <rPh sb="38" eb="41">
      <t>チホウサイ</t>
    </rPh>
    <rPh sb="42" eb="44">
      <t>ゲンザイ</t>
    </rPh>
    <rPh sb="44" eb="45">
      <t>タカ</t>
    </rPh>
    <rPh sb="46" eb="48">
      <t>オオハバ</t>
    </rPh>
    <rPh sb="49" eb="51">
      <t>ゾウカ</t>
    </rPh>
    <rPh sb="53" eb="55">
      <t>エイキョウ</t>
    </rPh>
    <rPh sb="57" eb="59">
      <t>ヘイセイ</t>
    </rPh>
    <rPh sb="61" eb="63">
      <t>ネンド</t>
    </rPh>
    <rPh sb="64" eb="66">
      <t>ジョウショウ</t>
    </rPh>
    <rPh sb="71" eb="73">
      <t>コンゴ</t>
    </rPh>
    <rPh sb="74" eb="76">
      <t>チョウシャ</t>
    </rPh>
    <rPh sb="76" eb="78">
      <t>ケンセツ</t>
    </rPh>
    <rPh sb="79" eb="80">
      <t>キュウ</t>
    </rPh>
    <rPh sb="82" eb="84">
      <t>ショリ</t>
    </rPh>
    <rPh sb="84" eb="86">
      <t>シセツ</t>
    </rPh>
    <rPh sb="87" eb="89">
      <t>カイタイ</t>
    </rPh>
    <rPh sb="91" eb="93">
      <t>ショウライ</t>
    </rPh>
    <rPh sb="93" eb="95">
      <t>フタン</t>
    </rPh>
    <rPh sb="96" eb="98">
      <t>ゾウカ</t>
    </rPh>
    <rPh sb="99" eb="101">
      <t>ヨテイ</t>
    </rPh>
    <rPh sb="111" eb="113">
      <t>ジュウトウ</t>
    </rPh>
    <rPh sb="113" eb="115">
      <t>カノウ</t>
    </rPh>
    <rPh sb="115" eb="117">
      <t>ザイゲン</t>
    </rPh>
    <rPh sb="118" eb="120">
      <t>カクホ</t>
    </rPh>
    <rPh sb="121" eb="124">
      <t>ゼンタイテキ</t>
    </rPh>
    <rPh sb="125" eb="127">
      <t>ケンセツ</t>
    </rPh>
    <rPh sb="127" eb="129">
      <t>ジギョウ</t>
    </rPh>
    <rPh sb="129" eb="130">
      <t>リョウ</t>
    </rPh>
    <rPh sb="131" eb="134">
      <t>ヘイジュンカ</t>
    </rPh>
    <rPh sb="134" eb="135">
      <t>ナド</t>
    </rPh>
    <rPh sb="136" eb="137">
      <t>オコナ</t>
    </rPh>
    <rPh sb="139" eb="141">
      <t>ショウライ</t>
    </rPh>
    <rPh sb="141" eb="143">
      <t>フタン</t>
    </rPh>
    <rPh sb="143" eb="145">
      <t>ヒリツ</t>
    </rPh>
    <rPh sb="145" eb="147">
      <t>ジョウショウ</t>
    </rPh>
    <rPh sb="148" eb="150">
      <t>ヨクセイ</t>
    </rPh>
    <rPh sb="151" eb="152">
      <t>ツト</t>
    </rPh>
    <rPh sb="158" eb="160">
      <t>ジッシツ</t>
    </rPh>
    <rPh sb="160" eb="162">
      <t>コウサイ</t>
    </rPh>
    <rPh sb="162" eb="163">
      <t>ヒ</t>
    </rPh>
    <rPh sb="163" eb="165">
      <t>ヒリツ</t>
    </rPh>
    <rPh sb="171" eb="173">
      <t>コンゴ</t>
    </rPh>
    <rPh sb="173" eb="175">
      <t>チョウシャ</t>
    </rPh>
    <rPh sb="175" eb="177">
      <t>ケンセツ</t>
    </rPh>
    <rPh sb="177" eb="178">
      <t>トウ</t>
    </rPh>
    <rPh sb="179" eb="181">
      <t>オオガタ</t>
    </rPh>
    <rPh sb="181" eb="183">
      <t>ケンセツ</t>
    </rPh>
    <rPh sb="183" eb="185">
      <t>ジギョウ</t>
    </rPh>
    <rPh sb="189" eb="191">
      <t>チホウ</t>
    </rPh>
    <rPh sb="192" eb="194">
      <t>ゲンザイ</t>
    </rPh>
    <rPh sb="194" eb="195">
      <t>タカ</t>
    </rPh>
    <rPh sb="196" eb="198">
      <t>ゾウカ</t>
    </rPh>
    <rPh sb="199" eb="201">
      <t>ミコ</t>
    </rPh>
    <rPh sb="209" eb="210">
      <t>クワ</t>
    </rPh>
    <rPh sb="212" eb="214">
      <t>ヘイセイ</t>
    </rPh>
    <rPh sb="216" eb="218">
      <t>ネンド</t>
    </rPh>
    <rPh sb="218" eb="220">
      <t>イコウ</t>
    </rPh>
    <rPh sb="221" eb="223">
      <t>フツウ</t>
    </rPh>
    <rPh sb="223" eb="226">
      <t>コウフゼイ</t>
    </rPh>
    <rPh sb="227" eb="229">
      <t>ガッペイ</t>
    </rPh>
    <rPh sb="229" eb="231">
      <t>サンテイ</t>
    </rPh>
    <rPh sb="231" eb="232">
      <t>ガ</t>
    </rPh>
    <rPh sb="234" eb="237">
      <t>ダンカイテキ</t>
    </rPh>
    <rPh sb="237" eb="239">
      <t>シュクゲン</t>
    </rPh>
    <rPh sb="242" eb="244">
      <t>ヒョウジュン</t>
    </rPh>
    <rPh sb="244" eb="246">
      <t>ザイセイ</t>
    </rPh>
    <rPh sb="246" eb="248">
      <t>キボ</t>
    </rPh>
    <rPh sb="249" eb="251">
      <t>シュクショウ</t>
    </rPh>
    <rPh sb="257" eb="258">
      <t>ナド</t>
    </rPh>
    <rPh sb="259" eb="261">
      <t>ヒリツ</t>
    </rPh>
    <rPh sb="262" eb="264">
      <t>ジョウショウ</t>
    </rPh>
    <rPh sb="265" eb="266">
      <t>サ</t>
    </rPh>
    <rPh sb="271" eb="273">
      <t>ジョウキョウ</t>
    </rPh>
    <rPh sb="281" eb="283">
      <t>ジシュ</t>
    </rPh>
    <rPh sb="283" eb="285">
      <t>ザイゲン</t>
    </rPh>
    <rPh sb="286" eb="288">
      <t>カクホ</t>
    </rPh>
    <rPh sb="289" eb="292">
      <t>コウフゼイ</t>
    </rPh>
    <rPh sb="292" eb="294">
      <t>ソチ</t>
    </rPh>
    <rPh sb="295" eb="297">
      <t>ユウリ</t>
    </rPh>
    <rPh sb="298" eb="301">
      <t>チホウサイ</t>
    </rPh>
    <rPh sb="302" eb="304">
      <t>カツヨウ</t>
    </rPh>
    <rPh sb="304" eb="305">
      <t>トウ</t>
    </rPh>
    <rPh sb="308" eb="310">
      <t>コウサイ</t>
    </rPh>
    <rPh sb="310" eb="311">
      <t>ヒ</t>
    </rPh>
    <rPh sb="311" eb="313">
      <t>フタン</t>
    </rPh>
    <rPh sb="313" eb="315">
      <t>ヒリツ</t>
    </rPh>
    <rPh sb="315" eb="317">
      <t>ジョウショウ</t>
    </rPh>
    <rPh sb="318" eb="320">
      <t>ヨクセイ</t>
    </rPh>
    <rPh sb="321" eb="322">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</si>
</sst>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105102</c:v>
                </c:pt>
                <c:pt idx="1">
                  <c:v>74846</c:v>
                </c:pt>
                <c:pt idx="2">
                  <c:v>71930</c:v>
                </c:pt>
                <c:pt idx="3">
                  <c:v>114592</c:v>
                </c:pt>
                <c:pt idx="4">
                  <c:v>134501</c:v>
                </c:pt>
              </c:numCache>
            </c:numRef>
          </c:val>
          <c:smooth val="0"/>
        </c:ser>
        <c:dLbls>
          <c:showLegendKey val="0"/>
          <c:showVal val="0"/>
          <c:showCatName val="0"/>
          <c:showSerName val="0"/>
          <c:showPercent val="0"/>
          <c:showBubbleSize val="0"/>
        </c:dLbls>
        <c:marker val="1"/>
        <c:smooth val="0"/>
        <c:axId val="116279168"/>
        <c:axId val="116281344"/>
      </c:lineChart>
      <c:catAx>
        <c:axId val="1162791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281344"/>
        <c:crosses val="autoZero"/>
        <c:auto val="1"/>
        <c:lblAlgn val="ctr"/>
        <c:lblOffset val="100"/>
        <c:tickLblSkip val="1"/>
        <c:tickMarkSkip val="1"/>
        <c:noMultiLvlLbl val="0"/>
      </c:catAx>
      <c:valAx>
        <c:axId val="1162813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279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6.08</c:v>
                </c:pt>
                <c:pt idx="1">
                  <c:v>5.2</c:v>
                </c:pt>
                <c:pt idx="2">
                  <c:v>4.5199999999999996</c:v>
                </c:pt>
                <c:pt idx="3">
                  <c:v>5.51</c:v>
                </c:pt>
                <c:pt idx="4">
                  <c:v>5.46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18.649999999999999</c:v>
                </c:pt>
                <c:pt idx="1">
                  <c:v>22.33</c:v>
                </c:pt>
                <c:pt idx="2">
                  <c:v>24.63</c:v>
                </c:pt>
                <c:pt idx="3">
                  <c:v>25.85</c:v>
                </c:pt>
                <c:pt idx="4">
                  <c:v>29.75</c:v>
                </c:pt>
              </c:numCache>
            </c:numRef>
          </c:val>
        </c:ser>
        <c:dLbls>
          <c:showLegendKey val="0"/>
          <c:showVal val="0"/>
          <c:showCatName val="0"/>
          <c:showSerName val="0"/>
          <c:showPercent val="0"/>
          <c:showBubbleSize val="0"/>
        </c:dLbls>
        <c:gapWidth val="250"/>
        <c:overlap val="100"/>
        <c:axId val="122316288"/>
        <c:axId val="122318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c:v>
                </c:pt>
                <c:pt idx="1">
                  <c:v>2.72</c:v>
                </c:pt>
                <c:pt idx="2">
                  <c:v>1.73</c:v>
                </c:pt>
                <c:pt idx="3">
                  <c:v>2.04</c:v>
                </c:pt>
                <c:pt idx="4">
                  <c:v>4.24</c:v>
                </c:pt>
              </c:numCache>
            </c:numRef>
          </c:val>
          <c:smooth val="0"/>
        </c:ser>
        <c:dLbls>
          <c:showLegendKey val="0"/>
          <c:showVal val="0"/>
          <c:showCatName val="0"/>
          <c:showSerName val="0"/>
          <c:showPercent val="0"/>
          <c:showBubbleSize val="0"/>
        </c:dLbls>
        <c:marker val="1"/>
        <c:smooth val="0"/>
        <c:axId val="122316288"/>
        <c:axId val="122318208"/>
      </c:lineChart>
      <c:catAx>
        <c:axId val="12231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318208"/>
        <c:crosses val="autoZero"/>
        <c:auto val="1"/>
        <c:lblAlgn val="ctr"/>
        <c:lblOffset val="100"/>
        <c:tickLblSkip val="1"/>
        <c:tickMarkSkip val="1"/>
        <c:noMultiLvlLbl val="0"/>
      </c:catAx>
      <c:valAx>
        <c:axId val="12231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1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1.3</c:v>
                </c:pt>
                <c:pt idx="2">
                  <c:v>#N/A</c:v>
                </c:pt>
                <c:pt idx="3">
                  <c:v>0.61</c:v>
                </c:pt>
                <c:pt idx="4">
                  <c:v>#N/A</c:v>
                </c:pt>
                <c:pt idx="5">
                  <c:v>0.55000000000000004</c:v>
                </c:pt>
                <c:pt idx="6">
                  <c:v>#N/A</c:v>
                </c:pt>
                <c:pt idx="7">
                  <c:v>0.59</c:v>
                </c:pt>
                <c:pt idx="8">
                  <c:v>#N/A</c:v>
                </c:pt>
                <c:pt idx="9">
                  <c:v>0.44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0.11</c:v>
                </c:pt>
                <c:pt idx="5">
                  <c:v>#N/A</c:v>
                </c:pt>
                <c:pt idx="6">
                  <c:v>0</c:v>
                </c:pt>
                <c:pt idx="7">
                  <c:v>0</c:v>
                </c:pt>
                <c:pt idx="8">
                  <c:v>0</c:v>
                </c:pt>
                <c:pt idx="9">
                  <c:v>0</c:v>
                </c:pt>
              </c:numCache>
            </c:numRef>
          </c:val>
        </c:ser>
        <c:ser>
          <c:idx val="2"/>
          <c:order val="2"/>
          <c:tx>
            <c:strRef>
              <c:f>データシート!$A$29</c:f>
              <c:strCache>
                <c:ptCount val="1"/>
                <c:pt idx="0">
                  <c:v>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0.08</c:v>
                </c:pt>
                <c:pt idx="4">
                  <c:v>#N/A</c:v>
                </c:pt>
                <c:pt idx="5">
                  <c:v>0.04</c:v>
                </c:pt>
                <c:pt idx="6">
                  <c:v>#N/A</c:v>
                </c:pt>
                <c:pt idx="7">
                  <c:v>0.11</c:v>
                </c:pt>
                <c:pt idx="8">
                  <c:v>#N/A</c:v>
                </c:pt>
                <c:pt idx="9">
                  <c:v>0.14000000000000001</c:v>
                </c:pt>
              </c:numCache>
            </c:numRef>
          </c:val>
        </c:ser>
        <c:ser>
          <c:idx val="3"/>
          <c:order val="3"/>
          <c:tx>
            <c:strRef>
              <c:f>データシート!$A$30</c:f>
              <c:strCache>
                <c:ptCount val="1"/>
                <c:pt idx="0">
                  <c:v>市営温泉施設特別会計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0.18</c:v>
                </c:pt>
                <c:pt idx="2">
                  <c:v>#N/A</c:v>
                </c:pt>
                <c:pt idx="3">
                  <c:v>0.15</c:v>
                </c:pt>
                <c:pt idx="4">
                  <c:v>#N/A</c:v>
                </c:pt>
                <c:pt idx="5">
                  <c:v>0.1</c:v>
                </c:pt>
                <c:pt idx="6">
                  <c:v>#N/A</c:v>
                </c:pt>
                <c:pt idx="7">
                  <c:v>7.0000000000000007E-2</c:v>
                </c:pt>
                <c:pt idx="8">
                  <c:v>#N/A</c:v>
                </c:pt>
                <c:pt idx="9">
                  <c:v>0.19</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0.36</c:v>
                </c:pt>
                <c:pt idx="2">
                  <c:v>#N/A</c:v>
                </c:pt>
                <c:pt idx="3">
                  <c:v>0.82</c:v>
                </c:pt>
                <c:pt idx="4">
                  <c:v>#N/A</c:v>
                </c:pt>
                <c:pt idx="5">
                  <c:v>0.69</c:v>
                </c:pt>
                <c:pt idx="6">
                  <c:v>#N/A</c:v>
                </c:pt>
                <c:pt idx="7">
                  <c:v>0.42</c:v>
                </c:pt>
                <c:pt idx="8">
                  <c:v>#N/A</c:v>
                </c:pt>
                <c:pt idx="9">
                  <c:v>0.72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1.99</c:v>
                </c:pt>
                <c:pt idx="2">
                  <c:v>#N/A</c:v>
                </c:pt>
                <c:pt idx="3">
                  <c:v>2.2200000000000002</c:v>
                </c:pt>
                <c:pt idx="4">
                  <c:v>#N/A</c:v>
                </c:pt>
                <c:pt idx="5">
                  <c:v>2.0499999999999998</c:v>
                </c:pt>
                <c:pt idx="6">
                  <c:v>#N/A</c:v>
                </c:pt>
                <c:pt idx="7">
                  <c:v>1.62</c:v>
                </c:pt>
                <c:pt idx="8">
                  <c:v>#N/A</c:v>
                </c:pt>
                <c:pt idx="9">
                  <c:v>1.73</c:v>
                </c:pt>
              </c:numCache>
            </c:numRef>
          </c:val>
        </c:ser>
        <c:ser>
          <c:idx val="6"/>
          <c:order val="6"/>
          <c:tx>
            <c:strRef>
              <c:f>データシート!$A$33</c:f>
              <c:strCache>
                <c:ptCount val="1"/>
                <c:pt idx="0">
                  <c:v>横手市下水道事業会計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#N/A</c:v>
                </c:pt>
                <c:pt idx="3">
                  <c:v>0.57999999999999996</c:v>
                </c:pt>
                <c:pt idx="4">
                  <c:v>#N/A</c:v>
                </c:pt>
                <c:pt idx="5">
                  <c:v>0.74</c:v>
                </c:pt>
                <c:pt idx="6">
                  <c:v>#N/A</c:v>
                </c:pt>
                <c:pt idx="7">
                  <c:v>1.39</c:v>
                </c:pt>
                <c:pt idx="8">
                  <c:v>#N/A</c:v>
                </c:pt>
                <c:pt idx="9">
                  <c:v>1.79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5.62</c:v>
                </c:pt>
                <c:pt idx="2">
                  <c:v>#N/A</c:v>
                </c:pt>
                <c:pt idx="3">
                  <c:v>4.8099999999999996</c:v>
                </c:pt>
                <c:pt idx="4">
                  <c:v>#N/A</c:v>
                </c:pt>
                <c:pt idx="5">
                  <c:v>4.22</c:v>
                </c:pt>
                <c:pt idx="6">
                  <c:v>#N/A</c:v>
                </c:pt>
                <c:pt idx="7">
                  <c:v>5.22</c:v>
                </c:pt>
                <c:pt idx="8">
                  <c:v>#N/A</c:v>
                </c:pt>
                <c:pt idx="9">
                  <c:v>5.38</c:v>
                </c:pt>
              </c:numCache>
            </c:numRef>
          </c:val>
        </c:ser>
        <c:ser>
          <c:idx val="8"/>
          <c:order val="8"/>
          <c:tx>
            <c:strRef>
              <c:f>データシート!$A$35</c:f>
              <c:strCache>
                <c:ptCount val="1"/>
                <c:pt idx="0">
                  <c:v>横手市水道事業会計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7.52</c:v>
                </c:pt>
                <c:pt idx="2">
                  <c:v>#N/A</c:v>
                </c:pt>
                <c:pt idx="3">
                  <c:v>7.19</c:v>
                </c:pt>
                <c:pt idx="4">
                  <c:v>#N/A</c:v>
                </c:pt>
                <c:pt idx="5">
                  <c:v>6.69</c:v>
                </c:pt>
                <c:pt idx="6">
                  <c:v>#N/A</c:v>
                </c:pt>
                <c:pt idx="7">
                  <c:v>6.75</c:v>
                </c:pt>
                <c:pt idx="8">
                  <c:v>#N/A</c:v>
                </c:pt>
                <c:pt idx="9">
                  <c:v>6.76</c:v>
                </c:pt>
              </c:numCache>
            </c:numRef>
          </c:val>
        </c:ser>
        <c:ser>
          <c:idx val="9"/>
          <c:order val="9"/>
          <c:tx>
            <c:strRef>
              <c:f>データシート!$A$36</c:f>
              <c:strCache>
                <c:ptCount val="1"/>
                <c:pt idx="0">
                  <c:v>横手市病院事業会計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13.54</c:v>
                </c:pt>
                <c:pt idx="2">
                  <c:v>#N/A</c:v>
                </c:pt>
                <c:pt idx="3">
                  <c:v>13.82</c:v>
                </c:pt>
                <c:pt idx="4">
                  <c:v>#N/A</c:v>
                </c:pt>
                <c:pt idx="5">
                  <c:v>14.08</c:v>
                </c:pt>
                <c:pt idx="6">
                  <c:v>#N/A</c:v>
                </c:pt>
                <c:pt idx="7">
                  <c:v>13.62</c:v>
                </c:pt>
                <c:pt idx="8">
                  <c:v>#N/A</c:v>
                </c:pt>
                <c:pt idx="9">
                  <c:v>13.17</c:v>
                </c:pt>
              </c:numCache>
            </c:numRef>
          </c:val>
        </c:ser>
        <c:dLbls>
          <c:showLegendKey val="0"/>
          <c:showVal val="0"/>
          <c:showCatName val="0"/>
          <c:showSerName val="0"/>
          <c:showPercent val="0"/>
          <c:showBubbleSize val="0"/>
        </c:dLbls>
        <c:gapWidth val="150"/>
        <c:overlap val="100"/>
        <c:axId val="122670464"/>
        <c:axId val="116663424"/>
      </c:barChart>
      <c:catAx>
        <c:axId val="12267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663424"/>
        <c:crosses val="autoZero"/>
        <c:auto val="1"/>
        <c:lblAlgn val="ctr"/>
        <c:lblOffset val="100"/>
        <c:tickLblSkip val="1"/>
        <c:tickMarkSkip val="1"/>
        <c:noMultiLvlLbl val="0"/>
      </c:catAx>
      <c:valAx>
        <c:axId val="11666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70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5088</c:v>
                </c:pt>
                <c:pt idx="5">
                  <c:v>5381</c:v>
                </c:pt>
                <c:pt idx="8">
                  <c:v>5534</c:v>
                </c:pt>
                <c:pt idx="11">
                  <c:v>5938</c:v>
                </c:pt>
                <c:pt idx="14">
                  <c:v>5900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191</c:v>
                </c:pt>
                <c:pt idx="3">
                  <c:v>239</c:v>
                </c:pt>
                <c:pt idx="6">
                  <c:v>73</c:v>
                </c:pt>
                <c:pt idx="9">
                  <c:v>73</c:v>
                </c:pt>
                <c:pt idx="12">
                  <c:v>102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1744</c:v>
                </c:pt>
                <c:pt idx="3">
                  <c:v>1626</c:v>
                </c:pt>
                <c:pt idx="6">
                  <c:v>1464</c:v>
                </c:pt>
                <c:pt idx="9">
                  <c:v>1424</c:v>
                </c:pt>
                <c:pt idx="12">
                  <c:v>1404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6754</c:v>
                </c:pt>
                <c:pt idx="3">
                  <c:v>6613</c:v>
                </c:pt>
                <c:pt idx="6">
                  <c:v>6590</c:v>
                </c:pt>
                <c:pt idx="9">
                  <c:v>6632</c:v>
                </c:pt>
                <c:pt idx="12">
                  <c:v>6444</c:v>
                </c:pt>
              </c:numCache>
            </c:numRef>
          </c:val>
        </c:ser>
        <c:dLbls>
          <c:showLegendKey val="0"/>
          <c:showVal val="0"/>
          <c:showCatName val="0"/>
          <c:showSerName val="0"/>
          <c:showPercent val="0"/>
          <c:showBubbleSize val="0"/>
        </c:dLbls>
        <c:gapWidth val="100"/>
        <c:overlap val="100"/>
        <c:axId val="101858304"/>
        <c:axId val="10187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3601</c:v>
                </c:pt>
                <c:pt idx="2">
                  <c:v>#N/A</c:v>
                </c:pt>
                <c:pt idx="3">
                  <c:v>#N/A</c:v>
                </c:pt>
                <c:pt idx="4">
                  <c:v>3097</c:v>
                </c:pt>
                <c:pt idx="5">
                  <c:v>#N/A</c:v>
                </c:pt>
                <c:pt idx="6">
                  <c:v>#N/A</c:v>
                </c:pt>
                <c:pt idx="7">
                  <c:v>2593</c:v>
                </c:pt>
                <c:pt idx="8">
                  <c:v>#N/A</c:v>
                </c:pt>
                <c:pt idx="9">
                  <c:v>#N/A</c:v>
                </c:pt>
                <c:pt idx="10">
                  <c:v>2191</c:v>
                </c:pt>
                <c:pt idx="11">
                  <c:v>#N/A</c:v>
                </c:pt>
                <c:pt idx="12">
                  <c:v>#N/A</c:v>
                </c:pt>
                <c:pt idx="13">
                  <c:v>2050</c:v>
                </c:pt>
                <c:pt idx="14">
                  <c:v>#N/A</c:v>
                </c:pt>
              </c:numCache>
            </c:numRef>
          </c:val>
          <c:smooth val="0"/>
        </c:ser>
        <c:dLbls>
          <c:showLegendKey val="0"/>
          <c:showVal val="0"/>
          <c:showCatName val="0"/>
          <c:showSerName val="0"/>
          <c:showPercent val="0"/>
          <c:showBubbleSize val="0"/>
        </c:dLbls>
        <c:marker val="1"/>
        <c:smooth val="0"/>
        <c:axId val="101858304"/>
        <c:axId val="101872768"/>
      </c:lineChart>
      <c:catAx>
        <c:axId val="10185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872768"/>
        <c:crosses val="autoZero"/>
        <c:auto val="1"/>
        <c:lblAlgn val="ctr"/>
        <c:lblOffset val="100"/>
        <c:tickLblSkip val="1"/>
        <c:tickMarkSkip val="1"/>
        <c:noMultiLvlLbl val="0"/>
      </c:catAx>
      <c:valAx>
        <c:axId val="10187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5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60193</c:v>
                </c:pt>
                <c:pt idx="5">
                  <c:v>61767</c:v>
                </c:pt>
                <c:pt idx="8">
                  <c:v>62009</c:v>
                </c:pt>
                <c:pt idx="11">
                  <c:v>61419</c:v>
                </c:pt>
                <c:pt idx="14">
                  <c:v>61651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1676</c:v>
                </c:pt>
                <c:pt idx="5">
                  <c:v>1658</c:v>
                </c:pt>
                <c:pt idx="8">
                  <c:v>1829</c:v>
                </c:pt>
                <c:pt idx="11">
                  <c:v>1675</c:v>
                </c:pt>
                <c:pt idx="14">
                  <c:v>1735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8778</c:v>
                </c:pt>
                <c:pt idx="5">
                  <c:v>11063</c:v>
                </c:pt>
                <c:pt idx="8">
                  <c:v>12820</c:v>
                </c:pt>
                <c:pt idx="11">
                  <c:v>13421</c:v>
                </c:pt>
                <c:pt idx="14">
                  <c:v>15600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8564</c:v>
                </c:pt>
                <c:pt idx="3">
                  <c:v>8133</c:v>
                </c:pt>
                <c:pt idx="6">
                  <c:v>7563</c:v>
                </c:pt>
                <c:pt idx="9">
                  <c:v>6395</c:v>
                </c:pt>
                <c:pt idx="12">
                  <c:v>6306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20345</c:v>
                </c:pt>
                <c:pt idx="3">
                  <c:v>21934</c:v>
                </c:pt>
                <c:pt idx="6">
                  <c:v>19913</c:v>
                </c:pt>
                <c:pt idx="9">
                  <c:v>18124</c:v>
                </c:pt>
                <c:pt idx="12">
                  <c:v>18287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441</c:v>
                </c:pt>
                <c:pt idx="3">
                  <c:v>273</c:v>
                </c:pt>
                <c:pt idx="6">
                  <c:v>219</c:v>
                </c:pt>
                <c:pt idx="9">
                  <c:v>194</c:v>
                </c:pt>
                <c:pt idx="12">
                  <c:v>168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61625</c:v>
                </c:pt>
                <c:pt idx="3">
                  <c:v>63298</c:v>
                </c:pt>
                <c:pt idx="6">
                  <c:v>63069</c:v>
                </c:pt>
                <c:pt idx="9">
                  <c:v>65622</c:v>
                </c:pt>
                <c:pt idx="12">
                  <c:v>69588</c:v>
                </c:pt>
              </c:numCache>
            </c:numRef>
          </c:val>
        </c:ser>
        <c:dLbls>
          <c:showLegendKey val="0"/>
          <c:showVal val="0"/>
          <c:showCatName val="0"/>
          <c:showSerName val="0"/>
          <c:showPercent val="0"/>
          <c:showBubbleSize val="0"/>
        </c:dLbls>
        <c:gapWidth val="100"/>
        <c:overlap val="100"/>
        <c:axId val="122747904"/>
        <c:axId val="123147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20329</c:v>
                </c:pt>
                <c:pt idx="2">
                  <c:v>#N/A</c:v>
                </c:pt>
                <c:pt idx="3">
                  <c:v>#N/A</c:v>
                </c:pt>
                <c:pt idx="4">
                  <c:v>19151</c:v>
                </c:pt>
                <c:pt idx="5">
                  <c:v>#N/A</c:v>
                </c:pt>
                <c:pt idx="6">
                  <c:v>#N/A</c:v>
                </c:pt>
                <c:pt idx="7">
                  <c:v>14106</c:v>
                </c:pt>
                <c:pt idx="8">
                  <c:v>#N/A</c:v>
                </c:pt>
                <c:pt idx="9">
                  <c:v>#N/A</c:v>
                </c:pt>
                <c:pt idx="10">
                  <c:v>13820</c:v>
                </c:pt>
                <c:pt idx="11">
                  <c:v>#N/A</c:v>
                </c:pt>
                <c:pt idx="12">
                  <c:v>#N/A</c:v>
                </c:pt>
                <c:pt idx="13">
                  <c:v>15363</c:v>
                </c:pt>
                <c:pt idx="14">
                  <c:v>#N/A</c:v>
                </c:pt>
              </c:numCache>
            </c:numRef>
          </c:val>
          <c:smooth val="0"/>
        </c:ser>
        <c:dLbls>
          <c:showLegendKey val="0"/>
          <c:showVal val="0"/>
          <c:showCatName val="0"/>
          <c:showSerName val="0"/>
          <c:showPercent val="0"/>
          <c:showBubbleSize val="0"/>
        </c:dLbls>
        <c:marker val="1"/>
        <c:smooth val="0"/>
        <c:axId val="122747904"/>
        <c:axId val="123147392"/>
      </c:lineChart>
      <c:catAx>
        <c:axId val="12274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147392"/>
        <c:crosses val="autoZero"/>
        <c:auto val="1"/>
        <c:lblAlgn val="ctr"/>
        <c:lblOffset val="100"/>
        <c:tickLblSkip val="1"/>
        <c:tickMarkSkip val="1"/>
        <c:noMultiLvlLbl val="0"/>
      </c:catAx>
      <c:valAx>
        <c:axId val="12314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4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5657344"/>
        <c:axId val="123179776"/>
      </c:scatterChart>
      <c:valAx>
        <c:axId val="1156573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179776"/>
        <c:crosses val="autoZero"/>
        <c:crossBetween val="midCat"/>
      </c:valAx>
      <c:valAx>
        <c:axId val="1231797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657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14.5</c:v>
                </c:pt>
                <c:pt idx="1">
                  <c:v>12.8</c:v>
                </c:pt>
                <c:pt idx="2">
                  <c:v>11.1</c:v>
                </c:pt>
                <c:pt idx="3">
                  <c:v>9.6999999999999993</c:v>
                </c:pt>
                <c:pt idx="4">
                  <c:v>8.4</c:v>
                </c:pt>
              </c:numCache>
            </c:numRef>
          </c:xVal>
          <c:yVal>
            <c:numRef>
              <c:f>公会計指標分析・財政指標組合せ分析表!$K$73:$O$73</c:f>
              <c:numCache>
                <c:formatCode>#,##0.0;"▲ "#,##0.0</c:formatCode>
                <c:ptCount val="5"/>
                <c:pt idx="0">
                  <c:v>73.400000000000006</c:v>
                </c:pt>
                <c:pt idx="1">
                  <c:v>70.2</c:v>
                </c:pt>
                <c:pt idx="2">
                  <c:v>51.8</c:v>
                </c:pt>
                <c:pt idx="3">
                  <c:v>51.7</c:v>
                </c:pt>
                <c:pt idx="4">
                  <c:v>56.8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23488128"/>
        <c:axId val="123510784"/>
      </c:scatterChart>
      <c:valAx>
        <c:axId val="123488128"/>
        <c:scaling>
          <c:orientation val="minMax"/>
          <c:max val="15.1"/>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510784"/>
        <c:crosses val="autoZero"/>
        <c:crossBetween val="midCat"/>
      </c:valAx>
      <c:valAx>
        <c:axId val="123510784"/>
        <c:scaling>
          <c:orientation val="minMax"/>
          <c:max val="80"/>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4881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j-ea"/>
              <a:ea typeface="+mj-ea"/>
              <a:cs typeface="+mn-cs"/>
            </a:rPr>
            <a:t>元利償還金が前年度と比較し</a:t>
          </a:r>
          <a:r>
            <a:rPr kumimoji="1" lang="en-US" altLang="ja-JP" sz="1300">
              <a:solidFill>
                <a:schemeClr val="dk1"/>
              </a:solidFill>
              <a:effectLst/>
              <a:latin typeface="+mj-ea"/>
              <a:ea typeface="+mj-ea"/>
              <a:cs typeface="+mn-cs"/>
            </a:rPr>
            <a:t>188</a:t>
          </a:r>
          <a:r>
            <a:rPr kumimoji="1" lang="ja-JP" altLang="ja-JP" sz="1300">
              <a:solidFill>
                <a:schemeClr val="dk1"/>
              </a:solidFill>
              <a:effectLst/>
              <a:latin typeface="+mj-ea"/>
              <a:ea typeface="+mj-ea"/>
              <a:cs typeface="+mn-cs"/>
            </a:rPr>
            <a:t>百万円減少し、公営企業債の元利償還金に対する繰入金</a:t>
          </a:r>
          <a:r>
            <a:rPr kumimoji="1" lang="ja-JP" altLang="en-US" sz="1300">
              <a:solidFill>
                <a:schemeClr val="dk1"/>
              </a:solidFill>
              <a:effectLst/>
              <a:latin typeface="+mj-ea"/>
              <a:ea typeface="+mj-ea"/>
              <a:cs typeface="+mn-cs"/>
            </a:rPr>
            <a:t>と</a:t>
          </a:r>
          <a:r>
            <a:rPr kumimoji="1" lang="ja-JP" altLang="ja-JP" sz="1300">
              <a:solidFill>
                <a:schemeClr val="dk1"/>
              </a:solidFill>
              <a:effectLst/>
              <a:latin typeface="+mj-ea"/>
              <a:ea typeface="+mj-ea"/>
              <a:cs typeface="+mn-cs"/>
            </a:rPr>
            <a:t>算入公債費等は</a:t>
          </a:r>
          <a:r>
            <a:rPr kumimoji="1" lang="ja-JP" altLang="en-US" sz="1300">
              <a:solidFill>
                <a:schemeClr val="dk1"/>
              </a:solidFill>
              <a:effectLst/>
              <a:latin typeface="+mj-ea"/>
              <a:ea typeface="+mj-ea"/>
              <a:cs typeface="+mn-cs"/>
            </a:rPr>
            <a:t>概ね</a:t>
          </a:r>
          <a:r>
            <a:rPr kumimoji="1" lang="ja-JP" altLang="ja-JP" sz="1300">
              <a:solidFill>
                <a:schemeClr val="dk1"/>
              </a:solidFill>
              <a:effectLst/>
              <a:latin typeface="+mj-ea"/>
              <a:ea typeface="+mj-ea"/>
              <a:cs typeface="+mn-cs"/>
            </a:rPr>
            <a:t>横ばいであったため、実質公債費比率の分子は減少した。</a:t>
          </a:r>
          <a:r>
            <a:rPr kumimoji="1" lang="ja-JP" altLang="en-US" sz="1300">
              <a:solidFill>
                <a:schemeClr val="dk1"/>
              </a:solidFill>
              <a:effectLst/>
              <a:latin typeface="+mj-ea"/>
              <a:ea typeface="+mj-ea"/>
              <a:cs typeface="+mn-cs"/>
            </a:rPr>
            <a:t>しかしながら、</a:t>
          </a:r>
          <a:r>
            <a:rPr kumimoji="1" lang="ja-JP" altLang="ja-JP" sz="1300">
              <a:solidFill>
                <a:schemeClr val="dk1"/>
              </a:solidFill>
              <a:effectLst/>
              <a:latin typeface="+mj-ea"/>
              <a:ea typeface="+mj-ea"/>
              <a:cs typeface="+mn-cs"/>
            </a:rPr>
            <a:t>今後大型事業の実施により地方債残高の増加が見込まれることから、実質公債費比率は増加するものと予想される。このため、交付税措置のある地方債の利用等による財源確保に努めていく。</a:t>
          </a:r>
          <a:endParaRPr lang="ja-JP" altLang="ja-JP" sz="13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j-ea"/>
              <a:ea typeface="+mj-ea"/>
              <a:cs typeface="+mn-cs"/>
            </a:rPr>
            <a:t>前年度まで将来負担比率の分子は減少傾向にあったが、大型事業の実施等により一般会計等に係る地方債の現在高が増え、増加に転じた。今後も大型事業を控えており、</a:t>
          </a:r>
          <a:r>
            <a:rPr kumimoji="1" lang="ja-JP" altLang="en-US" sz="1300">
              <a:solidFill>
                <a:schemeClr val="dk1"/>
              </a:solidFill>
              <a:effectLst/>
              <a:latin typeface="+mj-ea"/>
              <a:ea typeface="+mj-ea"/>
              <a:cs typeface="+mn-cs"/>
            </a:rPr>
            <a:t>当該</a:t>
          </a:r>
          <a:r>
            <a:rPr kumimoji="1" lang="ja-JP" altLang="ja-JP" sz="1300">
              <a:solidFill>
                <a:schemeClr val="dk1"/>
              </a:solidFill>
              <a:effectLst/>
              <a:latin typeface="+mj-ea"/>
              <a:ea typeface="+mj-ea"/>
              <a:cs typeface="+mn-cs"/>
            </a:rPr>
            <a:t>現在高の増加を見込んでいる。</a:t>
          </a:r>
          <a:r>
            <a:rPr kumimoji="1" lang="ja-JP" altLang="en-US" sz="1300">
              <a:solidFill>
                <a:schemeClr val="dk1"/>
              </a:solidFill>
              <a:effectLst/>
              <a:latin typeface="+mj-ea"/>
              <a:ea typeface="+mj-ea"/>
              <a:cs typeface="+mn-cs"/>
            </a:rPr>
            <a:t>普通交付税の合併算定替の縮減の影響等を踏まえ、財政調整基金の取崩額が増加（横手市財政計画）していくことが想定される</a:t>
          </a:r>
          <a:r>
            <a:rPr kumimoji="1" lang="ja-JP" altLang="ja-JP" sz="1300">
              <a:solidFill>
                <a:schemeClr val="dk1"/>
              </a:solidFill>
              <a:effectLst/>
              <a:latin typeface="+mj-ea"/>
              <a:ea typeface="+mj-ea"/>
              <a:cs typeface="+mn-cs"/>
            </a:rPr>
            <a:t>ことから、交付税措置のある地方債の活用等により、将来負担比率の抑制に努めていく。</a:t>
          </a:r>
          <a:endParaRPr lang="ja-JP" altLang="ja-JP" sz="1300">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94,552
94,197
692.80
60,834,311
59,004,412
1,789,830
32,785,914
69,587,760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94,552
94,197
692.80
60,834,311
59,004,412
1,789,830
32,785,914
69,587,760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94,552
94,197
692.80
60,834,311
59,004,412
1,789,830
32,785,914
69,587,760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94,552
94,197
692.80
60,834,311
59,004,412
1,789,830
32,785,914
69,587,760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少子高齢化に伴う人口減少の進行等により、依然として財源の確保は非常に厳しいことから、今後も類似団体平均を大幅に下回ると予想される。基幹産業としての農業振興を図るとともに、行政の効率化に努めること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8" name="直線コネクタ 67"/>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71" name="直線コネクタ 70"/>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43</xdr:row>
      <xdr:rowOff>155575</xdr:rowOff>
    </xdr:to>
    <xdr:cxnSp macro="">
      <xdr:nvCxnSpPr>
        <xdr:cNvPr id="74" name="直線コネクタ 73"/>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155575</xdr:rowOff>
    </xdr:to>
    <xdr:cxnSp macro="">
      <xdr:nvCxnSpPr>
        <xdr:cNvPr id="77" name="直線コネクタ 76"/>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j-ea"/>
              <a:ea typeface="+mj-ea"/>
              <a:cs typeface="+mn-cs"/>
            </a:rPr>
            <a:t>歳出において人件費及び公債費が減少し、歳入において地方消費税交付金が増加したことが、前年度比</a:t>
          </a:r>
          <a:r>
            <a:rPr kumimoji="1" lang="en-US" altLang="ja-JP" sz="1300">
              <a:solidFill>
                <a:schemeClr val="dk1"/>
              </a:solidFill>
              <a:effectLst/>
              <a:latin typeface="+mj-ea"/>
              <a:ea typeface="+mj-ea"/>
              <a:cs typeface="+mn-cs"/>
            </a:rPr>
            <a:t>2.4</a:t>
          </a:r>
          <a:r>
            <a:rPr kumimoji="1" lang="ja-JP" altLang="ja-JP" sz="1300">
              <a:solidFill>
                <a:schemeClr val="dk1"/>
              </a:solidFill>
              <a:effectLst/>
              <a:latin typeface="+mj-ea"/>
              <a:ea typeface="+mj-ea"/>
              <a:cs typeface="+mn-cs"/>
            </a:rPr>
            <a:t>ポイント減少した要因として挙げられる。今後も義務的経費の削減に取</a:t>
          </a:r>
          <a:r>
            <a:rPr kumimoji="1" lang="ja-JP" altLang="en-US" sz="1300">
              <a:solidFill>
                <a:schemeClr val="dk1"/>
              </a:solidFill>
              <a:effectLst/>
              <a:latin typeface="+mj-ea"/>
              <a:ea typeface="+mj-ea"/>
              <a:cs typeface="+mn-cs"/>
            </a:rPr>
            <a:t>り</a:t>
          </a:r>
          <a:r>
            <a:rPr kumimoji="1" lang="ja-JP" altLang="ja-JP" sz="1300">
              <a:solidFill>
                <a:schemeClr val="dk1"/>
              </a:solidFill>
              <a:effectLst/>
              <a:latin typeface="+mj-ea"/>
              <a:ea typeface="+mj-ea"/>
              <a:cs typeface="+mn-cs"/>
            </a:rPr>
            <a:t>組みながら、事務事業の継続的な見直しを進めていく。</a:t>
          </a:r>
          <a:endParaRPr lang="ja-JP" altLang="ja-JP" sz="1300">
            <a:effectLst/>
            <a:latin typeface="+mj-ea"/>
            <a:ea typeface="+mj-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96157</xdr:rowOff>
    </xdr:from>
    <xdr:to>
      <xdr:col>7</xdr:col>
      <xdr:colOff>152400</xdr:colOff>
      <xdr:row>63</xdr:row>
      <xdr:rowOff>90170</xdr:rowOff>
    </xdr:to>
    <xdr:cxnSp macro="">
      <xdr:nvCxnSpPr>
        <xdr:cNvPr id="133" name="直線コネクタ 132"/>
        <xdr:cNvCxnSpPr/>
      </xdr:nvCxnSpPr>
      <xdr:spPr>
        <a:xfrm flipV="1">
          <a:off x="4114800" y="10726057"/>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130628</xdr:rowOff>
    </xdr:from>
    <xdr:to>
      <xdr:col>6</xdr:col>
      <xdr:colOff>0</xdr:colOff>
      <xdr:row>63</xdr:row>
      <xdr:rowOff>90170</xdr:rowOff>
    </xdr:to>
    <xdr:cxnSp macro="">
      <xdr:nvCxnSpPr>
        <xdr:cNvPr id="136" name="直線コネクタ 135"/>
        <xdr:cNvCxnSpPr/>
      </xdr:nvCxnSpPr>
      <xdr:spPr>
        <a:xfrm>
          <a:off x="3225800" y="10760528"/>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89263</xdr:rowOff>
    </xdr:from>
    <xdr:to>
      <xdr:col>4</xdr:col>
      <xdr:colOff>482600</xdr:colOff>
      <xdr:row>62</xdr:row>
      <xdr:rowOff>130628</xdr:rowOff>
    </xdr:to>
    <xdr:cxnSp macro="">
      <xdr:nvCxnSpPr>
        <xdr:cNvPr id="139" name="直線コネクタ 138"/>
        <xdr:cNvCxnSpPr/>
      </xdr:nvCxnSpPr>
      <xdr:spPr>
        <a:xfrm>
          <a:off x="2336800" y="1071916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89263</xdr:rowOff>
    </xdr:from>
    <xdr:to>
      <xdr:col>3</xdr:col>
      <xdr:colOff>279400</xdr:colOff>
      <xdr:row>62</xdr:row>
      <xdr:rowOff>103051</xdr:rowOff>
    </xdr:to>
    <xdr:cxnSp macro="">
      <xdr:nvCxnSpPr>
        <xdr:cNvPr id="142" name="直線コネクタ 141"/>
        <xdr:cNvCxnSpPr/>
      </xdr:nvCxnSpPr>
      <xdr:spPr>
        <a:xfrm flipV="1">
          <a:off x="1447800" y="107191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45357</xdr:rowOff>
    </xdr:from>
    <xdr:to>
      <xdr:col>7</xdr:col>
      <xdr:colOff>203200</xdr:colOff>
      <xdr:row>62</xdr:row>
      <xdr:rowOff>146957</xdr:rowOff>
    </xdr:to>
    <xdr:sp macro="" textlink="">
      <xdr:nvSpPr>
        <xdr:cNvPr id="152" name="円/楕円 151"/>
        <xdr:cNvSpPr/>
      </xdr:nvSpPr>
      <xdr:spPr>
        <a:xfrm>
          <a:off x="4902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61884</xdr:rowOff>
    </xdr:from>
    <xdr:ext cx="762000" cy="259045"/>
    <xdr:sp macro="" textlink="">
      <xdr:nvSpPr>
        <xdr:cNvPr id="153" name="財政構造の弾力性該当値テキスト"/>
        <xdr:cNvSpPr txBox="1"/>
      </xdr:nvSpPr>
      <xdr:spPr>
        <a:xfrm>
          <a:off x="50419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4" name="円/楕円 153"/>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55" name="テキスト ボックス 154"/>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79828</xdr:rowOff>
    </xdr:from>
    <xdr:to>
      <xdr:col>4</xdr:col>
      <xdr:colOff>533400</xdr:colOff>
      <xdr:row>63</xdr:row>
      <xdr:rowOff>9978</xdr:rowOff>
    </xdr:to>
    <xdr:sp macro="" textlink="">
      <xdr:nvSpPr>
        <xdr:cNvPr id="156" name="円/楕円 155"/>
        <xdr:cNvSpPr/>
      </xdr:nvSpPr>
      <xdr:spPr>
        <a:xfrm>
          <a:off x="3175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20155</xdr:rowOff>
    </xdr:from>
    <xdr:ext cx="762000" cy="259045"/>
    <xdr:sp macro="" textlink="">
      <xdr:nvSpPr>
        <xdr:cNvPr id="157" name="テキスト ボックス 156"/>
        <xdr:cNvSpPr txBox="1"/>
      </xdr:nvSpPr>
      <xdr:spPr>
        <a:xfrm>
          <a:off x="2844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38463</xdr:rowOff>
    </xdr:from>
    <xdr:to>
      <xdr:col>3</xdr:col>
      <xdr:colOff>330200</xdr:colOff>
      <xdr:row>62</xdr:row>
      <xdr:rowOff>140063</xdr:rowOff>
    </xdr:to>
    <xdr:sp macro="" textlink="">
      <xdr:nvSpPr>
        <xdr:cNvPr id="158" name="円/楕円 157"/>
        <xdr:cNvSpPr/>
      </xdr:nvSpPr>
      <xdr:spPr>
        <a:xfrm>
          <a:off x="2286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150240</xdr:rowOff>
    </xdr:from>
    <xdr:ext cx="762000" cy="259045"/>
    <xdr:sp macro="" textlink="">
      <xdr:nvSpPr>
        <xdr:cNvPr id="159" name="テキスト ボックス 158"/>
        <xdr:cNvSpPr txBox="1"/>
      </xdr:nvSpPr>
      <xdr:spPr>
        <a:xfrm>
          <a:off x="1955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52251</xdr:rowOff>
    </xdr:from>
    <xdr:to>
      <xdr:col>2</xdr:col>
      <xdr:colOff>127000</xdr:colOff>
      <xdr:row>62</xdr:row>
      <xdr:rowOff>153851</xdr:rowOff>
    </xdr:to>
    <xdr:sp macro="" textlink="">
      <xdr:nvSpPr>
        <xdr:cNvPr id="160" name="円/楕円 159"/>
        <xdr:cNvSpPr/>
      </xdr:nvSpPr>
      <xdr:spPr>
        <a:xfrm>
          <a:off x="1397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164028</xdr:rowOff>
    </xdr:from>
    <xdr:ext cx="762000" cy="259045"/>
    <xdr:sp macro="" textlink="">
      <xdr:nvSpPr>
        <xdr:cNvPr id="161" name="テキスト ボックス 160"/>
        <xdr:cNvSpPr txBox="1"/>
      </xdr:nvSpPr>
      <xdr:spPr>
        <a:xfrm>
          <a:off x="1066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[168,496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前年度比</a:t>
          </a:r>
          <a:r>
            <a:rPr kumimoji="1" lang="en-US" altLang="ja-JP" sz="1300">
              <a:solidFill>
                <a:schemeClr val="dk1"/>
              </a:solidFill>
              <a:effectLst/>
              <a:latin typeface="+mj-ea"/>
              <a:ea typeface="+mj-ea"/>
              <a:cs typeface="+mn-cs"/>
            </a:rPr>
            <a:t>4,069</a:t>
          </a:r>
          <a:r>
            <a:rPr kumimoji="1" lang="ja-JP" altLang="ja-JP" sz="1300">
              <a:solidFill>
                <a:schemeClr val="dk1"/>
              </a:solidFill>
              <a:effectLst/>
              <a:latin typeface="+mj-ea"/>
              <a:ea typeface="+mj-ea"/>
              <a:cs typeface="+mn-cs"/>
            </a:rPr>
            <a:t>円減少したが、類似団体平均を大きく上回っている。これは、ごみ処理業務や消防業務を市単独で運営していること、保育所、養護老人ホーム等福祉施設の直営運営箇所が多いことが要因として挙げられる。計画的に類似施設の統廃合を</a:t>
          </a:r>
          <a:r>
            <a:rPr kumimoji="1" lang="ja-JP" altLang="en-US" sz="1300">
              <a:solidFill>
                <a:schemeClr val="dk1"/>
              </a:solidFill>
              <a:effectLst/>
              <a:latin typeface="+mj-ea"/>
              <a:ea typeface="+mj-ea"/>
              <a:cs typeface="+mn-cs"/>
            </a:rPr>
            <a:t>実施し、指定管理者制度の導入を進めながら、</a:t>
          </a:r>
          <a:r>
            <a:rPr kumimoji="1" lang="ja-JP" altLang="ja-JP" sz="1300">
              <a:solidFill>
                <a:schemeClr val="dk1"/>
              </a:solidFill>
              <a:effectLst/>
              <a:latin typeface="+mj-ea"/>
              <a:ea typeface="+mj-ea"/>
              <a:cs typeface="+mn-cs"/>
            </a:rPr>
            <a:t>今後もさらなるコストの低減を図っていく。</a:t>
          </a:r>
          <a:endParaRPr kumimoji="1" lang="ja-JP" altLang="en-US" sz="1300">
            <a:latin typeface="+mj-ea"/>
            <a:ea typeface="+mj-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49374</xdr:rowOff>
    </xdr:from>
    <xdr:to>
      <xdr:col>7</xdr:col>
      <xdr:colOff>152400</xdr:colOff>
      <xdr:row>81</xdr:row>
      <xdr:rowOff>54049</xdr:rowOff>
    </xdr:to>
    <xdr:cxnSp macro="">
      <xdr:nvCxnSpPr>
        <xdr:cNvPr id="197" name="直線コネクタ 196"/>
        <xdr:cNvCxnSpPr/>
      </xdr:nvCxnSpPr>
      <xdr:spPr>
        <a:xfrm flipV="1">
          <a:off x="4114800" y="13936824"/>
          <a:ext cx="838200" cy="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51346</xdr:rowOff>
    </xdr:from>
    <xdr:to>
      <xdr:col>6</xdr:col>
      <xdr:colOff>0</xdr:colOff>
      <xdr:row>81</xdr:row>
      <xdr:rowOff>54049</xdr:rowOff>
    </xdr:to>
    <xdr:cxnSp macro="">
      <xdr:nvCxnSpPr>
        <xdr:cNvPr id="200" name="直線コネクタ 199"/>
        <xdr:cNvCxnSpPr/>
      </xdr:nvCxnSpPr>
      <xdr:spPr>
        <a:xfrm>
          <a:off x="3225800" y="13938796"/>
          <a:ext cx="889000" cy="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51346</xdr:rowOff>
    </xdr:from>
    <xdr:to>
      <xdr:col>4</xdr:col>
      <xdr:colOff>482600</xdr:colOff>
      <xdr:row>81</xdr:row>
      <xdr:rowOff>51738</xdr:rowOff>
    </xdr:to>
    <xdr:cxnSp macro="">
      <xdr:nvCxnSpPr>
        <xdr:cNvPr id="203" name="直線コネクタ 202"/>
        <xdr:cNvCxnSpPr/>
      </xdr:nvCxnSpPr>
      <xdr:spPr>
        <a:xfrm flipV="1">
          <a:off x="2336800" y="13938796"/>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48848</xdr:rowOff>
    </xdr:from>
    <xdr:to>
      <xdr:col>3</xdr:col>
      <xdr:colOff>279400</xdr:colOff>
      <xdr:row>81</xdr:row>
      <xdr:rowOff>51738</xdr:rowOff>
    </xdr:to>
    <xdr:cxnSp macro="">
      <xdr:nvCxnSpPr>
        <xdr:cNvPr id="206" name="直線コネクタ 205"/>
        <xdr:cNvCxnSpPr/>
      </xdr:nvCxnSpPr>
      <xdr:spPr>
        <a:xfrm>
          <a:off x="1447800" y="13936298"/>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170024</xdr:rowOff>
    </xdr:from>
    <xdr:to>
      <xdr:col>7</xdr:col>
      <xdr:colOff>203200</xdr:colOff>
      <xdr:row>81</xdr:row>
      <xdr:rowOff>100174</xdr:rowOff>
    </xdr:to>
    <xdr:sp macro="" textlink="">
      <xdr:nvSpPr>
        <xdr:cNvPr id="216" name="円/楕円 215"/>
        <xdr:cNvSpPr/>
      </xdr:nvSpPr>
      <xdr:spPr>
        <a:xfrm>
          <a:off x="4902200" y="1388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46851</xdr:rowOff>
    </xdr:from>
    <xdr:ext cx="762000" cy="259045"/>
    <xdr:sp macro="" textlink="">
      <xdr:nvSpPr>
        <xdr:cNvPr id="217" name="人件費・物件費等の状況該当値テキスト"/>
        <xdr:cNvSpPr txBox="1"/>
      </xdr:nvSpPr>
      <xdr:spPr>
        <a:xfrm>
          <a:off x="5041900" y="1393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168,496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3249</xdr:rowOff>
    </xdr:from>
    <xdr:to>
      <xdr:col>6</xdr:col>
      <xdr:colOff>50800</xdr:colOff>
      <xdr:row>81</xdr:row>
      <xdr:rowOff>104849</xdr:rowOff>
    </xdr:to>
    <xdr:sp macro="" textlink="">
      <xdr:nvSpPr>
        <xdr:cNvPr id="218" name="円/楕円 217"/>
        <xdr:cNvSpPr/>
      </xdr:nvSpPr>
      <xdr:spPr>
        <a:xfrm>
          <a:off x="4064000" y="138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89626</xdr:rowOff>
    </xdr:from>
    <xdr:ext cx="736600" cy="259045"/>
    <xdr:sp macro="" textlink="">
      <xdr:nvSpPr>
        <xdr:cNvPr id="219" name="テキスト ボックス 218"/>
        <xdr:cNvSpPr txBox="1"/>
      </xdr:nvSpPr>
      <xdr:spPr>
        <a:xfrm>
          <a:off x="3733800" y="139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172,565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546</xdr:rowOff>
    </xdr:from>
    <xdr:to>
      <xdr:col>4</xdr:col>
      <xdr:colOff>533400</xdr:colOff>
      <xdr:row>81</xdr:row>
      <xdr:rowOff>102146</xdr:rowOff>
    </xdr:to>
    <xdr:sp macro="" textlink="">
      <xdr:nvSpPr>
        <xdr:cNvPr id="220" name="円/楕円 219"/>
        <xdr:cNvSpPr/>
      </xdr:nvSpPr>
      <xdr:spPr>
        <a:xfrm>
          <a:off x="3175000" y="1388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86923</xdr:rowOff>
    </xdr:from>
    <xdr:ext cx="762000" cy="259045"/>
    <xdr:sp macro="" textlink="">
      <xdr:nvSpPr>
        <xdr:cNvPr id="221" name="テキスト ボックス 220"/>
        <xdr:cNvSpPr txBox="1"/>
      </xdr:nvSpPr>
      <xdr:spPr>
        <a:xfrm>
          <a:off x="2844800" y="1397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170,212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938</xdr:rowOff>
    </xdr:from>
    <xdr:to>
      <xdr:col>3</xdr:col>
      <xdr:colOff>330200</xdr:colOff>
      <xdr:row>81</xdr:row>
      <xdr:rowOff>102538</xdr:rowOff>
    </xdr:to>
    <xdr:sp macro="" textlink="">
      <xdr:nvSpPr>
        <xdr:cNvPr id="222" name="円/楕円 221"/>
        <xdr:cNvSpPr/>
      </xdr:nvSpPr>
      <xdr:spPr>
        <a:xfrm>
          <a:off x="2286000" y="138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87315</xdr:rowOff>
    </xdr:from>
    <xdr:ext cx="762000" cy="259045"/>
    <xdr:sp macro="" textlink="">
      <xdr:nvSpPr>
        <xdr:cNvPr id="223" name="テキスト ボックス 222"/>
        <xdr:cNvSpPr txBox="1"/>
      </xdr:nvSpPr>
      <xdr:spPr>
        <a:xfrm>
          <a:off x="1955800" y="1397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170,553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169498</xdr:rowOff>
    </xdr:from>
    <xdr:to>
      <xdr:col>2</xdr:col>
      <xdr:colOff>127000</xdr:colOff>
      <xdr:row>81</xdr:row>
      <xdr:rowOff>99648</xdr:rowOff>
    </xdr:to>
    <xdr:sp macro="" textlink="">
      <xdr:nvSpPr>
        <xdr:cNvPr id="224" name="円/楕円 223"/>
        <xdr:cNvSpPr/>
      </xdr:nvSpPr>
      <xdr:spPr>
        <a:xfrm>
          <a:off x="1397000" y="138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84425</xdr:rowOff>
    </xdr:from>
    <xdr:ext cx="762000" cy="259045"/>
    <xdr:sp macro="" textlink="">
      <xdr:nvSpPr>
        <xdr:cNvPr id="225" name="テキスト ボックス 224"/>
        <xdr:cNvSpPr txBox="1"/>
      </xdr:nvSpPr>
      <xdr:spPr>
        <a:xfrm>
          <a:off x="1066800" y="139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人事院勧告に準拠しつつ、地域実情との権衡を保った給与水準となるように努めていることから、類似団体平均を下回っている。今後も定員管理の適正化と併せ、適正水準を維持していく。</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103188</xdr:rowOff>
    </xdr:from>
    <xdr:to>
      <xdr:col>24</xdr:col>
      <xdr:colOff>558800</xdr:colOff>
      <xdr:row>84</xdr:row>
      <xdr:rowOff>32279</xdr:rowOff>
    </xdr:to>
    <xdr:cxnSp macro="">
      <xdr:nvCxnSpPr>
        <xdr:cNvPr id="263" name="直線コネクタ 262"/>
        <xdr:cNvCxnSpPr/>
      </xdr:nvCxnSpPr>
      <xdr:spPr>
        <a:xfrm>
          <a:off x="16179800" y="14333538"/>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73025</xdr:rowOff>
    </xdr:from>
    <xdr:to>
      <xdr:col>23</xdr:col>
      <xdr:colOff>406400</xdr:colOff>
      <xdr:row>83</xdr:row>
      <xdr:rowOff>103188</xdr:rowOff>
    </xdr:to>
    <xdr:cxnSp macro="">
      <xdr:nvCxnSpPr>
        <xdr:cNvPr id="266" name="直線コネクタ 265"/>
        <xdr:cNvCxnSpPr/>
      </xdr:nvCxnSpPr>
      <xdr:spPr>
        <a:xfrm>
          <a:off x="15290800" y="143033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73025</xdr:rowOff>
    </xdr:from>
    <xdr:to>
      <xdr:col>22</xdr:col>
      <xdr:colOff>203200</xdr:colOff>
      <xdr:row>87</xdr:row>
      <xdr:rowOff>151341</xdr:rowOff>
    </xdr:to>
    <xdr:cxnSp macro="">
      <xdr:nvCxnSpPr>
        <xdr:cNvPr id="269" name="直線コネクタ 268"/>
        <xdr:cNvCxnSpPr/>
      </xdr:nvCxnSpPr>
      <xdr:spPr>
        <a:xfrm flipV="1">
          <a:off x="14401800" y="14303375"/>
          <a:ext cx="889000" cy="76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151341</xdr:rowOff>
    </xdr:from>
    <xdr:to>
      <xdr:col>21</xdr:col>
      <xdr:colOff>0</xdr:colOff>
      <xdr:row>87</xdr:row>
      <xdr:rowOff>151341</xdr:rowOff>
    </xdr:to>
    <xdr:cxnSp macro="">
      <xdr:nvCxnSpPr>
        <xdr:cNvPr id="272" name="直線コネクタ 271"/>
        <xdr:cNvCxnSpPr/>
      </xdr:nvCxnSpPr>
      <xdr:spPr>
        <a:xfrm>
          <a:off x="13512800" y="150674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152929</xdr:rowOff>
    </xdr:from>
    <xdr:to>
      <xdr:col>24</xdr:col>
      <xdr:colOff>609600</xdr:colOff>
      <xdr:row>84</xdr:row>
      <xdr:rowOff>83079</xdr:rowOff>
    </xdr:to>
    <xdr:sp macro="" textlink="">
      <xdr:nvSpPr>
        <xdr:cNvPr id="282" name="円/楕円 281"/>
        <xdr:cNvSpPr/>
      </xdr:nvSpPr>
      <xdr:spPr>
        <a:xfrm>
          <a:off x="169672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169456</xdr:rowOff>
    </xdr:from>
    <xdr:ext cx="762000" cy="259045"/>
    <xdr:sp macro="" textlink="">
      <xdr:nvSpPr>
        <xdr:cNvPr id="283" name="給与水準   （国との比較）該当値テキスト"/>
        <xdr:cNvSpPr txBox="1"/>
      </xdr:nvSpPr>
      <xdr:spPr>
        <a:xfrm>
          <a:off x="17106900" y="1422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52388</xdr:rowOff>
    </xdr:from>
    <xdr:to>
      <xdr:col>23</xdr:col>
      <xdr:colOff>457200</xdr:colOff>
      <xdr:row>83</xdr:row>
      <xdr:rowOff>153988</xdr:rowOff>
    </xdr:to>
    <xdr:sp macro="" textlink="">
      <xdr:nvSpPr>
        <xdr:cNvPr id="284" name="円/楕円 283"/>
        <xdr:cNvSpPr/>
      </xdr:nvSpPr>
      <xdr:spPr>
        <a:xfrm>
          <a:off x="16129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164165</xdr:rowOff>
    </xdr:from>
    <xdr:ext cx="736600" cy="259045"/>
    <xdr:sp macro="" textlink="">
      <xdr:nvSpPr>
        <xdr:cNvPr id="285" name="テキスト ボックス 284"/>
        <xdr:cNvSpPr txBox="1"/>
      </xdr:nvSpPr>
      <xdr:spPr>
        <a:xfrm>
          <a:off x="15798800" y="1405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22225</xdr:rowOff>
    </xdr:from>
    <xdr:to>
      <xdr:col>22</xdr:col>
      <xdr:colOff>254000</xdr:colOff>
      <xdr:row>83</xdr:row>
      <xdr:rowOff>123825</xdr:rowOff>
    </xdr:to>
    <xdr:sp macro="" textlink="">
      <xdr:nvSpPr>
        <xdr:cNvPr id="286" name="円/楕円 285"/>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134002</xdr:rowOff>
    </xdr:from>
    <xdr:ext cx="762000" cy="259045"/>
    <xdr:sp macro="" textlink="">
      <xdr:nvSpPr>
        <xdr:cNvPr id="287" name="テキスト ボックス 286"/>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100541</xdr:rowOff>
    </xdr:from>
    <xdr:to>
      <xdr:col>21</xdr:col>
      <xdr:colOff>50800</xdr:colOff>
      <xdr:row>88</xdr:row>
      <xdr:rowOff>30691</xdr:rowOff>
    </xdr:to>
    <xdr:sp macro="" textlink="">
      <xdr:nvSpPr>
        <xdr:cNvPr id="288" name="円/楕円 287"/>
        <xdr:cNvSpPr/>
      </xdr:nvSpPr>
      <xdr:spPr>
        <a:xfrm>
          <a:off x="14351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40868</xdr:rowOff>
    </xdr:from>
    <xdr:ext cx="762000" cy="259045"/>
    <xdr:sp macro="" textlink="">
      <xdr:nvSpPr>
        <xdr:cNvPr id="289" name="テキスト ボックス 288"/>
        <xdr:cNvSpPr txBox="1"/>
      </xdr:nvSpPr>
      <xdr:spPr>
        <a:xfrm>
          <a:off x="14020800" y="1478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100541</xdr:rowOff>
    </xdr:from>
    <xdr:to>
      <xdr:col>19</xdr:col>
      <xdr:colOff>533400</xdr:colOff>
      <xdr:row>88</xdr:row>
      <xdr:rowOff>30691</xdr:rowOff>
    </xdr:to>
    <xdr:sp macro="" textlink="">
      <xdr:nvSpPr>
        <xdr:cNvPr id="290" name="円/楕円 289"/>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40868</xdr:rowOff>
    </xdr:from>
    <xdr:ext cx="762000" cy="259045"/>
    <xdr:sp macro="" textlink="">
      <xdr:nvSpPr>
        <xdr:cNvPr id="291" name="テキスト ボックス 290"/>
        <xdr:cNvSpPr txBox="1"/>
      </xdr:nvSpPr>
      <xdr:spPr>
        <a:xfrm>
          <a:off x="13131800" y="1478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j-ea"/>
              <a:ea typeface="+mj-ea"/>
              <a:cs typeface="+mn-cs"/>
            </a:rPr>
            <a:t>人口千人当たり職員数は、前年度と比較し減少しているものの、</a:t>
          </a:r>
          <a:r>
            <a:rPr kumimoji="1" lang="ja-JP" altLang="en-US" sz="1300">
              <a:solidFill>
                <a:schemeClr val="dk1"/>
              </a:solidFill>
              <a:effectLst/>
              <a:latin typeface="+mj-ea"/>
              <a:ea typeface="+mj-ea"/>
              <a:cs typeface="+mn-cs"/>
            </a:rPr>
            <a:t>消防業務の単独運営や</a:t>
          </a:r>
          <a:r>
            <a:rPr kumimoji="1" lang="ja-JP" altLang="ja-JP" sz="1300">
              <a:solidFill>
                <a:schemeClr val="dk1"/>
              </a:solidFill>
              <a:effectLst/>
              <a:latin typeface="+mj-ea"/>
              <a:ea typeface="+mj-ea"/>
              <a:cs typeface="+mn-cs"/>
            </a:rPr>
            <a:t>福祉施設等の直営箇所が多いこと等により</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類似団体平均と比較すると</a:t>
          </a:r>
          <a:r>
            <a:rPr kumimoji="1" lang="ja-JP" altLang="en-US" sz="1300">
              <a:solidFill>
                <a:schemeClr val="dk1"/>
              </a:solidFill>
              <a:effectLst/>
              <a:latin typeface="+mj-ea"/>
              <a:ea typeface="+mj-ea"/>
              <a:cs typeface="+mn-cs"/>
            </a:rPr>
            <a:t>依然職員数が</a:t>
          </a:r>
          <a:r>
            <a:rPr kumimoji="1" lang="ja-JP" altLang="ja-JP" sz="1300">
              <a:solidFill>
                <a:schemeClr val="dk1"/>
              </a:solidFill>
              <a:effectLst/>
              <a:latin typeface="+mj-ea"/>
              <a:ea typeface="+mj-ea"/>
              <a:cs typeface="+mn-cs"/>
            </a:rPr>
            <a:t>多い状況にある。</a:t>
          </a:r>
          <a:r>
            <a:rPr kumimoji="1" lang="ja-JP" altLang="en-US"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j-ea"/>
              <a:ea typeface="+mj-ea"/>
              <a:cs typeface="+mn-cs"/>
            </a:rPr>
            <a:t>年度に策定した「第２次横手市定員適正化計画（平成</a:t>
          </a:r>
          <a:r>
            <a:rPr kumimoji="1" lang="en-US" altLang="ja-JP" sz="1300">
              <a:solidFill>
                <a:schemeClr val="dk1"/>
              </a:solidFill>
              <a:effectLst/>
              <a:latin typeface="+mj-ea"/>
              <a:ea typeface="+mj-ea"/>
              <a:cs typeface="+mn-cs"/>
            </a:rPr>
            <a:t>27</a:t>
          </a:r>
          <a:r>
            <a:rPr kumimoji="1" lang="ja-JP" altLang="en-US" sz="1300">
              <a:solidFill>
                <a:schemeClr val="dk1"/>
              </a:solidFill>
              <a:effectLst/>
              <a:latin typeface="+mj-ea"/>
              <a:ea typeface="+mj-ea"/>
              <a:cs typeface="+mn-cs"/>
            </a:rPr>
            <a:t>～</a:t>
          </a:r>
          <a:r>
            <a:rPr kumimoji="1" lang="en-US" altLang="ja-JP" sz="1300">
              <a:solidFill>
                <a:schemeClr val="dk1"/>
              </a:solidFill>
              <a:effectLst/>
              <a:latin typeface="+mj-ea"/>
              <a:ea typeface="+mj-ea"/>
              <a:cs typeface="+mn-cs"/>
            </a:rPr>
            <a:t>32</a:t>
          </a:r>
          <a:r>
            <a:rPr kumimoji="1" lang="ja-JP" altLang="en-US" sz="1300">
              <a:solidFill>
                <a:schemeClr val="dk1"/>
              </a:solidFill>
              <a:effectLst/>
              <a:latin typeface="+mj-ea"/>
              <a:ea typeface="+mj-ea"/>
              <a:cs typeface="+mn-cs"/>
            </a:rPr>
            <a:t>年度）」に基づき、定員適正化の取り組みを進めていく。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18929</xdr:rowOff>
    </xdr:from>
    <xdr:to>
      <xdr:col>24</xdr:col>
      <xdr:colOff>558800</xdr:colOff>
      <xdr:row>63</xdr:row>
      <xdr:rowOff>33867</xdr:rowOff>
    </xdr:to>
    <xdr:cxnSp macro="">
      <xdr:nvCxnSpPr>
        <xdr:cNvPr id="328" name="直線コネクタ 327"/>
        <xdr:cNvCxnSpPr/>
      </xdr:nvCxnSpPr>
      <xdr:spPr>
        <a:xfrm flipV="1">
          <a:off x="16179800" y="10820279"/>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33867</xdr:rowOff>
    </xdr:from>
    <xdr:to>
      <xdr:col>23</xdr:col>
      <xdr:colOff>406400</xdr:colOff>
      <xdr:row>63</xdr:row>
      <xdr:rowOff>75233</xdr:rowOff>
    </xdr:to>
    <xdr:cxnSp macro="">
      <xdr:nvCxnSpPr>
        <xdr:cNvPr id="331" name="直線コネクタ 330"/>
        <xdr:cNvCxnSpPr/>
      </xdr:nvCxnSpPr>
      <xdr:spPr>
        <a:xfrm flipV="1">
          <a:off x="15290800" y="1083521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75233</xdr:rowOff>
    </xdr:from>
    <xdr:to>
      <xdr:col>22</xdr:col>
      <xdr:colOff>203200</xdr:colOff>
      <xdr:row>63</xdr:row>
      <xdr:rowOff>89021</xdr:rowOff>
    </xdr:to>
    <xdr:cxnSp macro="">
      <xdr:nvCxnSpPr>
        <xdr:cNvPr id="334" name="直線コネクタ 333"/>
        <xdr:cNvCxnSpPr/>
      </xdr:nvCxnSpPr>
      <xdr:spPr>
        <a:xfrm flipV="1">
          <a:off x="14401800" y="1087658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89021</xdr:rowOff>
    </xdr:from>
    <xdr:to>
      <xdr:col>21</xdr:col>
      <xdr:colOff>0</xdr:colOff>
      <xdr:row>63</xdr:row>
      <xdr:rowOff>90170</xdr:rowOff>
    </xdr:to>
    <xdr:cxnSp macro="">
      <xdr:nvCxnSpPr>
        <xdr:cNvPr id="337" name="直線コネクタ 336"/>
        <xdr:cNvCxnSpPr/>
      </xdr:nvCxnSpPr>
      <xdr:spPr>
        <a:xfrm flipV="1">
          <a:off x="13512800" y="1089037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139579</xdr:rowOff>
    </xdr:from>
    <xdr:to>
      <xdr:col>24</xdr:col>
      <xdr:colOff>609600</xdr:colOff>
      <xdr:row>63</xdr:row>
      <xdr:rowOff>69729</xdr:rowOff>
    </xdr:to>
    <xdr:sp macro="" textlink="">
      <xdr:nvSpPr>
        <xdr:cNvPr id="347" name="円/楕円 346"/>
        <xdr:cNvSpPr/>
      </xdr:nvSpPr>
      <xdr:spPr>
        <a:xfrm>
          <a:off x="169672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111656</xdr:rowOff>
    </xdr:from>
    <xdr:ext cx="762000" cy="259045"/>
    <xdr:sp macro="" textlink="">
      <xdr:nvSpPr>
        <xdr:cNvPr id="348" name="定員管理の状況該当値テキスト"/>
        <xdr:cNvSpPr txBox="1"/>
      </xdr:nvSpPr>
      <xdr:spPr>
        <a:xfrm>
          <a:off x="17106900" y="1074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154517</xdr:rowOff>
    </xdr:from>
    <xdr:to>
      <xdr:col>23</xdr:col>
      <xdr:colOff>457200</xdr:colOff>
      <xdr:row>63</xdr:row>
      <xdr:rowOff>84667</xdr:rowOff>
    </xdr:to>
    <xdr:sp macro="" textlink="">
      <xdr:nvSpPr>
        <xdr:cNvPr id="349" name="円/楕円 348"/>
        <xdr:cNvSpPr/>
      </xdr:nvSpPr>
      <xdr:spPr>
        <a:xfrm>
          <a:off x="16129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69444</xdr:rowOff>
    </xdr:from>
    <xdr:ext cx="736600" cy="259045"/>
    <xdr:sp macro="" textlink="">
      <xdr:nvSpPr>
        <xdr:cNvPr id="350" name="テキスト ボックス 349"/>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24433</xdr:rowOff>
    </xdr:from>
    <xdr:to>
      <xdr:col>22</xdr:col>
      <xdr:colOff>254000</xdr:colOff>
      <xdr:row>63</xdr:row>
      <xdr:rowOff>126033</xdr:rowOff>
    </xdr:to>
    <xdr:sp macro="" textlink="">
      <xdr:nvSpPr>
        <xdr:cNvPr id="351" name="円/楕円 350"/>
        <xdr:cNvSpPr/>
      </xdr:nvSpPr>
      <xdr:spPr>
        <a:xfrm>
          <a:off x="15240000" y="108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110810</xdr:rowOff>
    </xdr:from>
    <xdr:ext cx="762000" cy="259045"/>
    <xdr:sp macro="" textlink="">
      <xdr:nvSpPr>
        <xdr:cNvPr id="352" name="テキスト ボックス 351"/>
        <xdr:cNvSpPr txBox="1"/>
      </xdr:nvSpPr>
      <xdr:spPr>
        <a:xfrm>
          <a:off x="14909800" y="1091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38221</xdr:rowOff>
    </xdr:from>
    <xdr:to>
      <xdr:col>21</xdr:col>
      <xdr:colOff>50800</xdr:colOff>
      <xdr:row>63</xdr:row>
      <xdr:rowOff>139821</xdr:rowOff>
    </xdr:to>
    <xdr:sp macro="" textlink="">
      <xdr:nvSpPr>
        <xdr:cNvPr id="353" name="円/楕円 352"/>
        <xdr:cNvSpPr/>
      </xdr:nvSpPr>
      <xdr:spPr>
        <a:xfrm>
          <a:off x="14351000" y="108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124598</xdr:rowOff>
    </xdr:from>
    <xdr:ext cx="762000" cy="259045"/>
    <xdr:sp macro="" textlink="">
      <xdr:nvSpPr>
        <xdr:cNvPr id="354" name="テキスト ボックス 353"/>
        <xdr:cNvSpPr txBox="1"/>
      </xdr:nvSpPr>
      <xdr:spPr>
        <a:xfrm>
          <a:off x="14020800" y="1092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39370</xdr:rowOff>
    </xdr:from>
    <xdr:to>
      <xdr:col>19</xdr:col>
      <xdr:colOff>533400</xdr:colOff>
      <xdr:row>63</xdr:row>
      <xdr:rowOff>140970</xdr:rowOff>
    </xdr:to>
    <xdr:sp macro="" textlink="">
      <xdr:nvSpPr>
        <xdr:cNvPr id="355" name="円/楕円 354"/>
        <xdr:cNvSpPr/>
      </xdr:nvSpPr>
      <xdr:spPr>
        <a:xfrm>
          <a:off x="13462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125747</xdr:rowOff>
    </xdr:from>
    <xdr:ext cx="762000" cy="259045"/>
    <xdr:sp macro="" textlink="">
      <xdr:nvSpPr>
        <xdr:cNvPr id="356" name="テキスト ボックス 355"/>
        <xdr:cNvSpPr txBox="1"/>
      </xdr:nvSpPr>
      <xdr:spPr>
        <a:xfrm>
          <a:off x="13131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j-ea"/>
              <a:ea typeface="+mj-ea"/>
              <a:cs typeface="+mn-cs"/>
            </a:rPr>
            <a:t>経年で減少してきており、前年度比較においても</a:t>
          </a:r>
          <a:r>
            <a:rPr kumimoji="1" lang="en-US" altLang="ja-JP" sz="1300">
              <a:solidFill>
                <a:schemeClr val="dk1"/>
              </a:solidFill>
              <a:effectLst/>
              <a:latin typeface="+mj-ea"/>
              <a:ea typeface="+mj-ea"/>
              <a:cs typeface="+mn-cs"/>
            </a:rPr>
            <a:t>1.3</a:t>
          </a:r>
          <a:r>
            <a:rPr kumimoji="1" lang="ja-JP" altLang="ja-JP" sz="1300">
              <a:solidFill>
                <a:schemeClr val="dk1"/>
              </a:solidFill>
              <a:effectLst/>
              <a:latin typeface="+mj-ea"/>
              <a:ea typeface="+mj-ea"/>
              <a:cs typeface="+mn-cs"/>
            </a:rPr>
            <a:t>ポイント減少し、市町村合併後初めて類似団体平均を下回った。しかしながら、</a:t>
          </a:r>
          <a:r>
            <a:rPr kumimoji="1" lang="ja-JP" altLang="en-US"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年度以降、合併算定替の段階的</a:t>
          </a:r>
          <a:r>
            <a:rPr kumimoji="1" lang="ja-JP" altLang="en-US" sz="1300">
              <a:solidFill>
                <a:schemeClr val="dk1"/>
              </a:solidFill>
              <a:effectLst/>
              <a:latin typeface="+mj-ea"/>
              <a:ea typeface="+mj-ea"/>
              <a:cs typeface="+mn-cs"/>
            </a:rPr>
            <a:t>縮減</a:t>
          </a:r>
          <a:r>
            <a:rPr kumimoji="1" lang="ja-JP" altLang="ja-JP" sz="1300">
              <a:solidFill>
                <a:schemeClr val="dk1"/>
              </a:solidFill>
              <a:effectLst/>
              <a:latin typeface="+mj-ea"/>
              <a:ea typeface="+mj-ea"/>
              <a:cs typeface="+mn-cs"/>
            </a:rPr>
            <a:t>により普通交付税額が</a:t>
          </a:r>
          <a:r>
            <a:rPr kumimoji="1" lang="ja-JP" altLang="en-US" sz="1300">
              <a:solidFill>
                <a:schemeClr val="dk1"/>
              </a:solidFill>
              <a:effectLst/>
              <a:latin typeface="+mj-ea"/>
              <a:ea typeface="+mj-ea"/>
              <a:cs typeface="+mn-cs"/>
            </a:rPr>
            <a:t>減少し、標準財政規模が小さくなり</a:t>
          </a:r>
          <a:r>
            <a:rPr kumimoji="1" lang="ja-JP" altLang="ja-JP" sz="1300">
              <a:solidFill>
                <a:schemeClr val="dk1"/>
              </a:solidFill>
              <a:effectLst/>
              <a:latin typeface="+mj-ea"/>
              <a:ea typeface="+mj-ea"/>
              <a:cs typeface="+mn-cs"/>
            </a:rPr>
            <a:t>、一方で大型事業の実施による多額の市債発行が予定され</a:t>
          </a:r>
          <a:r>
            <a:rPr kumimoji="1" lang="ja-JP" altLang="en-US" sz="1300">
              <a:solidFill>
                <a:schemeClr val="dk1"/>
              </a:solidFill>
              <a:effectLst/>
              <a:latin typeface="+mj-ea"/>
              <a:ea typeface="+mj-ea"/>
              <a:cs typeface="+mn-cs"/>
            </a:rPr>
            <a:t>、元利償還金が増となることから、</a:t>
          </a:r>
          <a:r>
            <a:rPr kumimoji="1" lang="ja-JP" altLang="ja-JP" sz="1300">
              <a:solidFill>
                <a:schemeClr val="dk1"/>
              </a:solidFill>
              <a:effectLst/>
              <a:latin typeface="+mj-ea"/>
              <a:ea typeface="+mj-ea"/>
              <a:cs typeface="+mn-cs"/>
            </a:rPr>
            <a:t>比率の上昇が見込まれる。今後の比率の動向を注視し、持続可能な財政運営に努めていく。</a:t>
          </a:r>
          <a:endParaRPr lang="ja-JP" altLang="ja-JP" sz="1300">
            <a:effectLst/>
            <a:latin typeface="+mj-ea"/>
            <a:ea typeface="+mj-ea"/>
          </a:endParaRPr>
        </a:p>
        <a:p>
          <a:endParaRPr kumimoji="1" lang="ja-JP" altLang="en-US" sz="1300">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17599</xdr:rowOff>
    </xdr:from>
    <xdr:to>
      <xdr:col>24</xdr:col>
      <xdr:colOff>558800</xdr:colOff>
      <xdr:row>41</xdr:row>
      <xdr:rowOff>107224</xdr:rowOff>
    </xdr:to>
    <xdr:cxnSp macro="">
      <xdr:nvCxnSpPr>
        <xdr:cNvPr id="391" name="直線コネクタ 390"/>
        <xdr:cNvCxnSpPr/>
      </xdr:nvCxnSpPr>
      <xdr:spPr>
        <a:xfrm flipV="1">
          <a:off x="16179800" y="7047049"/>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92"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107224</xdr:rowOff>
    </xdr:from>
    <xdr:to>
      <xdr:col>23</xdr:col>
      <xdr:colOff>406400</xdr:colOff>
      <xdr:row>42</xdr:row>
      <xdr:rowOff>32294</xdr:rowOff>
    </xdr:to>
    <xdr:cxnSp macro="">
      <xdr:nvCxnSpPr>
        <xdr:cNvPr id="394" name="直線コネクタ 393"/>
        <xdr:cNvCxnSpPr/>
      </xdr:nvCxnSpPr>
      <xdr:spPr>
        <a:xfrm flipV="1">
          <a:off x="15290800" y="71366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32294</xdr:rowOff>
    </xdr:from>
    <xdr:to>
      <xdr:col>22</xdr:col>
      <xdr:colOff>203200</xdr:colOff>
      <xdr:row>42</xdr:row>
      <xdr:rowOff>149497</xdr:rowOff>
    </xdr:to>
    <xdr:cxnSp macro="">
      <xdr:nvCxnSpPr>
        <xdr:cNvPr id="397" name="直線コネクタ 396"/>
        <xdr:cNvCxnSpPr/>
      </xdr:nvCxnSpPr>
      <xdr:spPr>
        <a:xfrm flipV="1">
          <a:off x="14401800" y="7233194"/>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149497</xdr:rowOff>
    </xdr:from>
    <xdr:to>
      <xdr:col>21</xdr:col>
      <xdr:colOff>0</xdr:colOff>
      <xdr:row>43</xdr:row>
      <xdr:rowOff>95250</xdr:rowOff>
    </xdr:to>
    <xdr:cxnSp macro="">
      <xdr:nvCxnSpPr>
        <xdr:cNvPr id="400" name="直線コネクタ 399"/>
        <xdr:cNvCxnSpPr/>
      </xdr:nvCxnSpPr>
      <xdr:spPr>
        <a:xfrm flipV="1">
          <a:off x="13512800" y="735039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138249</xdr:rowOff>
    </xdr:from>
    <xdr:to>
      <xdr:col>24</xdr:col>
      <xdr:colOff>609600</xdr:colOff>
      <xdr:row>41</xdr:row>
      <xdr:rowOff>68399</xdr:rowOff>
    </xdr:to>
    <xdr:sp macro="" textlink="">
      <xdr:nvSpPr>
        <xdr:cNvPr id="410" name="円/楕円 409"/>
        <xdr:cNvSpPr/>
      </xdr:nvSpPr>
      <xdr:spPr>
        <a:xfrm>
          <a:off x="169672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154776</xdr:rowOff>
    </xdr:from>
    <xdr:ext cx="762000" cy="259045"/>
    <xdr:sp macro="" textlink="">
      <xdr:nvSpPr>
        <xdr:cNvPr id="411" name="公債費負担の状況該当値テキスト"/>
        <xdr:cNvSpPr txBox="1"/>
      </xdr:nvSpPr>
      <xdr:spPr>
        <a:xfrm>
          <a:off x="17106900" y="684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56424</xdr:rowOff>
    </xdr:from>
    <xdr:to>
      <xdr:col>23</xdr:col>
      <xdr:colOff>457200</xdr:colOff>
      <xdr:row>41</xdr:row>
      <xdr:rowOff>158024</xdr:rowOff>
    </xdr:to>
    <xdr:sp macro="" textlink="">
      <xdr:nvSpPr>
        <xdr:cNvPr id="412" name="円/楕円 411"/>
        <xdr:cNvSpPr/>
      </xdr:nvSpPr>
      <xdr:spPr>
        <a:xfrm>
          <a:off x="16129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142801</xdr:rowOff>
    </xdr:from>
    <xdr:ext cx="736600" cy="259045"/>
    <xdr:sp macro="" textlink="">
      <xdr:nvSpPr>
        <xdr:cNvPr id="413" name="テキスト ボックス 412"/>
        <xdr:cNvSpPr txBox="1"/>
      </xdr:nvSpPr>
      <xdr:spPr>
        <a:xfrm>
          <a:off x="15798800" y="717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152944</xdr:rowOff>
    </xdr:from>
    <xdr:to>
      <xdr:col>22</xdr:col>
      <xdr:colOff>254000</xdr:colOff>
      <xdr:row>42</xdr:row>
      <xdr:rowOff>83094</xdr:rowOff>
    </xdr:to>
    <xdr:sp macro="" textlink="">
      <xdr:nvSpPr>
        <xdr:cNvPr id="414" name="円/楕円 413"/>
        <xdr:cNvSpPr/>
      </xdr:nvSpPr>
      <xdr:spPr>
        <a:xfrm>
          <a:off x="15240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67871</xdr:rowOff>
    </xdr:from>
    <xdr:ext cx="762000" cy="259045"/>
    <xdr:sp macro="" textlink="">
      <xdr:nvSpPr>
        <xdr:cNvPr id="415" name="テキスト ボックス 414"/>
        <xdr:cNvSpPr txBox="1"/>
      </xdr:nvSpPr>
      <xdr:spPr>
        <a:xfrm>
          <a:off x="14909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98697</xdr:rowOff>
    </xdr:from>
    <xdr:to>
      <xdr:col>21</xdr:col>
      <xdr:colOff>50800</xdr:colOff>
      <xdr:row>43</xdr:row>
      <xdr:rowOff>28847</xdr:rowOff>
    </xdr:to>
    <xdr:sp macro="" textlink="">
      <xdr:nvSpPr>
        <xdr:cNvPr id="416" name="円/楕円 415"/>
        <xdr:cNvSpPr/>
      </xdr:nvSpPr>
      <xdr:spPr>
        <a:xfrm>
          <a:off x="14351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13624</xdr:rowOff>
    </xdr:from>
    <xdr:ext cx="762000" cy="259045"/>
    <xdr:sp macro="" textlink="">
      <xdr:nvSpPr>
        <xdr:cNvPr id="417" name="テキスト ボックス 416"/>
        <xdr:cNvSpPr txBox="1"/>
      </xdr:nvSpPr>
      <xdr:spPr>
        <a:xfrm>
          <a:off x="14020800" y="738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18" name="円/楕円 417"/>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19" name="テキスト ボックス 418"/>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j-ea"/>
              <a:ea typeface="+mj-ea"/>
              <a:cs typeface="+mn-cs"/>
            </a:rPr>
            <a:t>前年度比において、公営企業債等繰入見込額</a:t>
          </a:r>
          <a:r>
            <a:rPr lang="ja-JP" altLang="en-US" sz="1300" b="0" i="0" baseline="0">
              <a:solidFill>
                <a:schemeClr val="dk1"/>
              </a:solidFill>
              <a:effectLst/>
              <a:latin typeface="+mj-ea"/>
              <a:ea typeface="+mj-ea"/>
              <a:cs typeface="+mn-cs"/>
            </a:rPr>
            <a:t>は約</a:t>
          </a:r>
          <a:r>
            <a:rPr lang="en-US" altLang="ja-JP" sz="1300" b="0" i="0" baseline="0">
              <a:solidFill>
                <a:schemeClr val="dk1"/>
              </a:solidFill>
              <a:effectLst/>
              <a:latin typeface="+mj-ea"/>
              <a:ea typeface="+mj-ea"/>
              <a:cs typeface="+mn-cs"/>
            </a:rPr>
            <a:t>163,000</a:t>
          </a:r>
          <a:r>
            <a:rPr lang="ja-JP" altLang="en-US" sz="1300" b="0" i="0" baseline="0">
              <a:solidFill>
                <a:schemeClr val="dk1"/>
              </a:solidFill>
              <a:effectLst/>
              <a:latin typeface="+mj-ea"/>
              <a:ea typeface="+mj-ea"/>
              <a:cs typeface="+mn-cs"/>
            </a:rPr>
            <a:t>千円</a:t>
          </a:r>
          <a:r>
            <a:rPr lang="ja-JP" altLang="ja-JP" sz="1300" b="0" i="0" baseline="0">
              <a:solidFill>
                <a:schemeClr val="dk1"/>
              </a:solidFill>
              <a:effectLst/>
              <a:latin typeface="+mj-ea"/>
              <a:ea typeface="+mj-ea"/>
              <a:cs typeface="+mn-cs"/>
            </a:rPr>
            <a:t>増加し、退職手当負担見込額は</a:t>
          </a:r>
          <a:r>
            <a:rPr lang="ja-JP" altLang="en-US" sz="1300" b="0" i="0" baseline="0">
              <a:solidFill>
                <a:schemeClr val="dk1"/>
              </a:solidFill>
              <a:effectLst/>
              <a:latin typeface="+mj-ea"/>
              <a:ea typeface="+mj-ea"/>
              <a:cs typeface="+mn-cs"/>
            </a:rPr>
            <a:t>約</a:t>
          </a:r>
          <a:r>
            <a:rPr lang="en-US" altLang="ja-JP" sz="1300" b="0" i="0" baseline="0">
              <a:solidFill>
                <a:schemeClr val="dk1"/>
              </a:solidFill>
              <a:effectLst/>
              <a:latin typeface="+mj-ea"/>
              <a:ea typeface="+mj-ea"/>
              <a:cs typeface="+mn-cs"/>
            </a:rPr>
            <a:t>89,000</a:t>
          </a:r>
          <a:r>
            <a:rPr lang="ja-JP" altLang="en-US" sz="1300" b="0" i="0" baseline="0">
              <a:solidFill>
                <a:schemeClr val="dk1"/>
              </a:solidFill>
              <a:effectLst/>
              <a:latin typeface="+mj-ea"/>
              <a:ea typeface="+mj-ea"/>
              <a:cs typeface="+mn-cs"/>
            </a:rPr>
            <a:t>千円の減少</a:t>
          </a:r>
          <a:r>
            <a:rPr lang="ja-JP" altLang="ja-JP" sz="1300" b="0" i="0" baseline="0">
              <a:solidFill>
                <a:schemeClr val="dk1"/>
              </a:solidFill>
              <a:effectLst/>
              <a:latin typeface="+mj-ea"/>
              <a:ea typeface="+mj-ea"/>
              <a:cs typeface="+mn-cs"/>
            </a:rPr>
            <a:t>となっている</a:t>
          </a:r>
          <a:r>
            <a:rPr lang="ja-JP" altLang="en-US" sz="1300" b="0" i="0" baseline="0">
              <a:solidFill>
                <a:schemeClr val="dk1"/>
              </a:solidFill>
              <a:effectLst/>
              <a:latin typeface="+mj-ea"/>
              <a:ea typeface="+mj-ea"/>
              <a:cs typeface="+mn-cs"/>
            </a:rPr>
            <a:t>。比率の増に影響を与えたものは一般会計等に係る地方債の現在高であり、</a:t>
          </a:r>
          <a:r>
            <a:rPr kumimoji="1" lang="ja-JP" altLang="ja-JP" sz="1300">
              <a:solidFill>
                <a:schemeClr val="dk1"/>
              </a:solidFill>
              <a:effectLst/>
              <a:latin typeface="+mj-ea"/>
              <a:ea typeface="+mj-ea"/>
              <a:cs typeface="+mn-cs"/>
            </a:rPr>
            <a:t>大規模事業であるごみ処理</a:t>
          </a:r>
          <a:r>
            <a:rPr kumimoji="1" lang="ja-JP" altLang="en-US" sz="1300">
              <a:solidFill>
                <a:schemeClr val="dk1"/>
              </a:solidFill>
              <a:effectLst/>
              <a:latin typeface="+mj-ea"/>
              <a:ea typeface="+mj-ea"/>
              <a:cs typeface="+mn-cs"/>
            </a:rPr>
            <a:t>統合</a:t>
          </a:r>
          <a:r>
            <a:rPr kumimoji="1" lang="ja-JP" altLang="ja-JP" sz="1300">
              <a:solidFill>
                <a:schemeClr val="dk1"/>
              </a:solidFill>
              <a:effectLst/>
              <a:latin typeface="+mj-ea"/>
              <a:ea typeface="+mj-ea"/>
              <a:cs typeface="+mn-cs"/>
            </a:rPr>
            <a:t>施設と</a:t>
          </a:r>
          <a:r>
            <a:rPr kumimoji="1" lang="ja-JP" altLang="en-US" sz="1300">
              <a:solidFill>
                <a:schemeClr val="dk1"/>
              </a:solidFill>
              <a:effectLst/>
              <a:latin typeface="+mj-ea"/>
              <a:ea typeface="+mj-ea"/>
              <a:cs typeface="+mn-cs"/>
            </a:rPr>
            <a:t>統合</a:t>
          </a:r>
          <a:r>
            <a:rPr kumimoji="1" lang="ja-JP" altLang="ja-JP" sz="1300">
              <a:solidFill>
                <a:schemeClr val="dk1"/>
              </a:solidFill>
              <a:effectLst/>
              <a:latin typeface="+mj-ea"/>
              <a:ea typeface="+mj-ea"/>
              <a:cs typeface="+mn-cs"/>
            </a:rPr>
            <a:t>小学校の建設工事があ</a:t>
          </a:r>
          <a:r>
            <a:rPr kumimoji="1" lang="ja-JP" altLang="en-US" sz="1300">
              <a:solidFill>
                <a:schemeClr val="dk1"/>
              </a:solidFill>
              <a:effectLst/>
              <a:latin typeface="+mj-ea"/>
              <a:ea typeface="+mj-ea"/>
              <a:cs typeface="+mn-cs"/>
            </a:rPr>
            <a:t>ったことから、約</a:t>
          </a:r>
          <a:r>
            <a:rPr kumimoji="1" lang="en-US" altLang="ja-JP" sz="1300">
              <a:solidFill>
                <a:schemeClr val="dk1"/>
              </a:solidFill>
              <a:effectLst/>
              <a:latin typeface="+mj-ea"/>
              <a:ea typeface="+mj-ea"/>
              <a:cs typeface="+mn-cs"/>
            </a:rPr>
            <a:t>3,966,000</a:t>
          </a:r>
          <a:r>
            <a:rPr kumimoji="1" lang="ja-JP" altLang="en-US" sz="1300">
              <a:solidFill>
                <a:schemeClr val="dk1"/>
              </a:solidFill>
              <a:effectLst/>
              <a:latin typeface="+mj-ea"/>
              <a:ea typeface="+mj-ea"/>
              <a:cs typeface="+mn-cs"/>
            </a:rPr>
            <a:t>千円の</a:t>
          </a:r>
          <a:r>
            <a:rPr kumimoji="1" lang="ja-JP" altLang="ja-JP" sz="1300">
              <a:solidFill>
                <a:schemeClr val="dk1"/>
              </a:solidFill>
              <a:effectLst/>
              <a:latin typeface="+mj-ea"/>
              <a:ea typeface="+mj-ea"/>
              <a:cs typeface="+mn-cs"/>
            </a:rPr>
            <a:t>増と大幅に増加したことが要因である。今後も、学校統合・改修事業、地域局庁舎建設事業、旧ごみ処理施設の解体工事等の大型事業の影響により、将来負担の増が見込まれているため、充当可能財源等の確保と全体的な建設事業量の平準化等を</a:t>
          </a:r>
          <a:r>
            <a:rPr kumimoji="1" lang="ja-JP" altLang="en-US" sz="1300">
              <a:solidFill>
                <a:schemeClr val="dk1"/>
              </a:solidFill>
              <a:effectLst/>
              <a:latin typeface="+mj-ea"/>
              <a:ea typeface="+mj-ea"/>
              <a:cs typeface="+mn-cs"/>
            </a:rPr>
            <a:t>図って</a:t>
          </a:r>
          <a:r>
            <a:rPr kumimoji="1" lang="ja-JP" altLang="ja-JP" sz="1300">
              <a:solidFill>
                <a:schemeClr val="dk1"/>
              </a:solidFill>
              <a:effectLst/>
              <a:latin typeface="+mj-ea"/>
              <a:ea typeface="+mj-ea"/>
              <a:cs typeface="+mn-cs"/>
            </a:rPr>
            <a:t>いく。</a:t>
          </a:r>
          <a:endParaRPr lang="ja-JP" altLang="ja-JP" sz="1300">
            <a:effectLst/>
            <a:latin typeface="+mj-ea"/>
            <a:ea typeface="+mj-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43307</xdr:rowOff>
    </xdr:from>
    <xdr:to>
      <xdr:col>24</xdr:col>
      <xdr:colOff>558800</xdr:colOff>
      <xdr:row>16</xdr:row>
      <xdr:rowOff>84328</xdr:rowOff>
    </xdr:to>
    <xdr:cxnSp macro="">
      <xdr:nvCxnSpPr>
        <xdr:cNvPr id="453" name="直線コネクタ 452"/>
        <xdr:cNvCxnSpPr/>
      </xdr:nvCxnSpPr>
      <xdr:spPr>
        <a:xfrm>
          <a:off x="16179800" y="2786507"/>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4"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43307</xdr:rowOff>
    </xdr:from>
    <xdr:to>
      <xdr:col>23</xdr:col>
      <xdr:colOff>406400</xdr:colOff>
      <xdr:row>16</xdr:row>
      <xdr:rowOff>44111</xdr:rowOff>
    </xdr:to>
    <xdr:cxnSp macro="">
      <xdr:nvCxnSpPr>
        <xdr:cNvPr id="456" name="直線コネクタ 455"/>
        <xdr:cNvCxnSpPr/>
      </xdr:nvCxnSpPr>
      <xdr:spPr>
        <a:xfrm flipV="1">
          <a:off x="15290800" y="2786507"/>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8" name="テキスト ボックス 45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44111</xdr:rowOff>
    </xdr:from>
    <xdr:to>
      <xdr:col>22</xdr:col>
      <xdr:colOff>203200</xdr:colOff>
      <xdr:row>17</xdr:row>
      <xdr:rowOff>20659</xdr:rowOff>
    </xdr:to>
    <xdr:cxnSp macro="">
      <xdr:nvCxnSpPr>
        <xdr:cNvPr id="459" name="直線コネクタ 458"/>
        <xdr:cNvCxnSpPr/>
      </xdr:nvCxnSpPr>
      <xdr:spPr>
        <a:xfrm flipV="1">
          <a:off x="14401800" y="2787311"/>
          <a:ext cx="889000" cy="14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20659</xdr:rowOff>
    </xdr:from>
    <xdr:to>
      <xdr:col>21</xdr:col>
      <xdr:colOff>0</xdr:colOff>
      <xdr:row>17</xdr:row>
      <xdr:rowOff>46397</xdr:rowOff>
    </xdr:to>
    <xdr:cxnSp macro="">
      <xdr:nvCxnSpPr>
        <xdr:cNvPr id="462" name="直線コネクタ 461"/>
        <xdr:cNvCxnSpPr/>
      </xdr:nvCxnSpPr>
      <xdr:spPr>
        <a:xfrm flipV="1">
          <a:off x="13512800" y="2935309"/>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33528</xdr:rowOff>
    </xdr:from>
    <xdr:to>
      <xdr:col>24</xdr:col>
      <xdr:colOff>609600</xdr:colOff>
      <xdr:row>16</xdr:row>
      <xdr:rowOff>135128</xdr:rowOff>
    </xdr:to>
    <xdr:sp macro="" textlink="">
      <xdr:nvSpPr>
        <xdr:cNvPr id="472" name="円/楕円 471"/>
        <xdr:cNvSpPr/>
      </xdr:nvSpPr>
      <xdr:spPr>
        <a:xfrm>
          <a:off x="169672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5605</xdr:rowOff>
    </xdr:from>
    <xdr:ext cx="762000" cy="259045"/>
    <xdr:sp macro="" textlink="">
      <xdr:nvSpPr>
        <xdr:cNvPr id="473" name="将来負担の状況該当値テキスト"/>
        <xdr:cNvSpPr txBox="1"/>
      </xdr:nvSpPr>
      <xdr:spPr>
        <a:xfrm>
          <a:off x="17106900" y="27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163957</xdr:rowOff>
    </xdr:from>
    <xdr:to>
      <xdr:col>23</xdr:col>
      <xdr:colOff>457200</xdr:colOff>
      <xdr:row>16</xdr:row>
      <xdr:rowOff>94107</xdr:rowOff>
    </xdr:to>
    <xdr:sp macro="" textlink="">
      <xdr:nvSpPr>
        <xdr:cNvPr id="474" name="円/楕円 473"/>
        <xdr:cNvSpPr/>
      </xdr:nvSpPr>
      <xdr:spPr>
        <a:xfrm>
          <a:off x="16129000" y="27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78884</xdr:rowOff>
    </xdr:from>
    <xdr:ext cx="736600" cy="259045"/>
    <xdr:sp macro="" textlink="">
      <xdr:nvSpPr>
        <xdr:cNvPr id="475" name="テキスト ボックス 474"/>
        <xdr:cNvSpPr txBox="1"/>
      </xdr:nvSpPr>
      <xdr:spPr>
        <a:xfrm>
          <a:off x="15798800" y="282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164761</xdr:rowOff>
    </xdr:from>
    <xdr:to>
      <xdr:col>22</xdr:col>
      <xdr:colOff>254000</xdr:colOff>
      <xdr:row>16</xdr:row>
      <xdr:rowOff>94911</xdr:rowOff>
    </xdr:to>
    <xdr:sp macro="" textlink="">
      <xdr:nvSpPr>
        <xdr:cNvPr id="476" name="円/楕円 475"/>
        <xdr:cNvSpPr/>
      </xdr:nvSpPr>
      <xdr:spPr>
        <a:xfrm>
          <a:off x="15240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79688</xdr:rowOff>
    </xdr:from>
    <xdr:ext cx="762000" cy="259045"/>
    <xdr:sp macro="" textlink="">
      <xdr:nvSpPr>
        <xdr:cNvPr id="477" name="テキスト ボックス 476"/>
        <xdr:cNvSpPr txBox="1"/>
      </xdr:nvSpPr>
      <xdr:spPr>
        <a:xfrm>
          <a:off x="14909800" y="282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141309</xdr:rowOff>
    </xdr:from>
    <xdr:to>
      <xdr:col>21</xdr:col>
      <xdr:colOff>50800</xdr:colOff>
      <xdr:row>17</xdr:row>
      <xdr:rowOff>71459</xdr:rowOff>
    </xdr:to>
    <xdr:sp macro="" textlink="">
      <xdr:nvSpPr>
        <xdr:cNvPr id="478" name="円/楕円 477"/>
        <xdr:cNvSpPr/>
      </xdr:nvSpPr>
      <xdr:spPr>
        <a:xfrm>
          <a:off x="14351000" y="2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56236</xdr:rowOff>
    </xdr:from>
    <xdr:ext cx="762000" cy="259045"/>
    <xdr:sp macro="" textlink="">
      <xdr:nvSpPr>
        <xdr:cNvPr id="479" name="テキスト ボックス 478"/>
        <xdr:cNvSpPr txBox="1"/>
      </xdr:nvSpPr>
      <xdr:spPr>
        <a:xfrm>
          <a:off x="14020800" y="297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167047</xdr:rowOff>
    </xdr:from>
    <xdr:to>
      <xdr:col>19</xdr:col>
      <xdr:colOff>533400</xdr:colOff>
      <xdr:row>17</xdr:row>
      <xdr:rowOff>97197</xdr:rowOff>
    </xdr:to>
    <xdr:sp macro="" textlink="">
      <xdr:nvSpPr>
        <xdr:cNvPr id="480" name="円/楕円 479"/>
        <xdr:cNvSpPr/>
      </xdr:nvSpPr>
      <xdr:spPr>
        <a:xfrm>
          <a:off x="13462000" y="29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81974</xdr:rowOff>
    </xdr:from>
    <xdr:ext cx="762000" cy="259045"/>
    <xdr:sp macro="" textlink="">
      <xdr:nvSpPr>
        <xdr:cNvPr id="481" name="テキスト ボックス 480"/>
        <xdr:cNvSpPr txBox="1"/>
      </xdr:nvSpPr>
      <xdr:spPr>
        <a:xfrm>
          <a:off x="13131800" y="299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94,552
94,197
692.80
60,834,311
59,004,412
1,789,830
32,785,914
69,587,760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類似団体平均と比較し、職員数が多く、人件費の比率が高いため、退職者補充抑制による人件費の抑制を継続してきている。今後も毎年の新規職員採用者数の抑制を継続し、</a:t>
          </a:r>
          <a:r>
            <a:rPr kumimoji="1" lang="ja-JP" altLang="en-US" sz="1300">
              <a:solidFill>
                <a:schemeClr val="dk1"/>
              </a:solidFill>
              <a:effectLst/>
              <a:latin typeface="+mn-lt"/>
              <a:ea typeface="+mn-ea"/>
              <a:cs typeface="+mn-cs"/>
            </a:rPr>
            <a:t>事業量の見直しや業務委託を進め、</a:t>
          </a:r>
          <a:r>
            <a:rPr kumimoji="1" lang="ja-JP" altLang="ja-JP" sz="1300">
              <a:solidFill>
                <a:schemeClr val="dk1"/>
              </a:solidFill>
              <a:effectLst/>
              <a:latin typeface="+mn-lt"/>
              <a:ea typeface="+mn-ea"/>
              <a:cs typeface="+mn-cs"/>
            </a:rPr>
            <a:t>人件費の削減に努めていく。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38</xdr:row>
      <xdr:rowOff>12700</xdr:rowOff>
    </xdr:to>
    <xdr:cxnSp macro="">
      <xdr:nvCxnSpPr>
        <xdr:cNvPr id="66" name="直線コネクタ 65"/>
        <xdr:cNvCxnSpPr/>
      </xdr:nvCxnSpPr>
      <xdr:spPr>
        <a:xfrm flipV="1">
          <a:off x="3987800" y="64211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168910</xdr:rowOff>
    </xdr:from>
    <xdr:to>
      <xdr:col>5</xdr:col>
      <xdr:colOff>549275</xdr:colOff>
      <xdr:row>38</xdr:row>
      <xdr:rowOff>12700</xdr:rowOff>
    </xdr:to>
    <xdr:cxnSp macro="">
      <xdr:nvCxnSpPr>
        <xdr:cNvPr id="69" name="直線コネクタ 68"/>
        <xdr:cNvCxnSpPr/>
      </xdr:nvCxnSpPr>
      <xdr:spPr>
        <a:xfrm>
          <a:off x="3098800" y="651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168910</xdr:rowOff>
    </xdr:from>
    <xdr:to>
      <xdr:col>4</xdr:col>
      <xdr:colOff>346075</xdr:colOff>
      <xdr:row>38</xdr:row>
      <xdr:rowOff>58420</xdr:rowOff>
    </xdr:to>
    <xdr:cxnSp macro="">
      <xdr:nvCxnSpPr>
        <xdr:cNvPr id="72" name="直線コネクタ 71"/>
        <xdr:cNvCxnSpPr/>
      </xdr:nvCxnSpPr>
      <xdr:spPr>
        <a:xfrm flipV="1">
          <a:off x="2209800" y="6512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38</xdr:row>
      <xdr:rowOff>66040</xdr:rowOff>
    </xdr:to>
    <xdr:cxnSp macro="">
      <xdr:nvCxnSpPr>
        <xdr:cNvPr id="75" name="直線コネクタ 74"/>
        <xdr:cNvCxnSpPr/>
      </xdr:nvCxnSpPr>
      <xdr:spPr>
        <a:xfrm flipV="1">
          <a:off x="1320800" y="657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5" name="円/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7" name="円/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118110</xdr:rowOff>
    </xdr:from>
    <xdr:to>
      <xdr:col>4</xdr:col>
      <xdr:colOff>396875</xdr:colOff>
      <xdr:row>38</xdr:row>
      <xdr:rowOff>48260</xdr:rowOff>
    </xdr:to>
    <xdr:sp macro="" textlink="">
      <xdr:nvSpPr>
        <xdr:cNvPr id="89" name="円/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91" name="円/楕円 90"/>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92" name="テキスト ボックス 91"/>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3" name="円/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j-ea"/>
              <a:ea typeface="+mj-ea"/>
              <a:cs typeface="+mn-cs"/>
            </a:rPr>
            <a:t>前年度比</a:t>
          </a:r>
          <a:r>
            <a:rPr kumimoji="1" lang="en-US" altLang="ja-JP" sz="1300">
              <a:solidFill>
                <a:schemeClr val="dk1"/>
              </a:solidFill>
              <a:effectLst/>
              <a:latin typeface="+mj-ea"/>
              <a:ea typeface="+mj-ea"/>
              <a:cs typeface="+mn-cs"/>
            </a:rPr>
            <a:t>0.7</a:t>
          </a:r>
          <a:r>
            <a:rPr kumimoji="1" lang="ja-JP" altLang="ja-JP" sz="1300">
              <a:solidFill>
                <a:schemeClr val="dk1"/>
              </a:solidFill>
              <a:effectLst/>
              <a:latin typeface="+mj-ea"/>
              <a:ea typeface="+mj-ea"/>
              <a:cs typeface="+mn-cs"/>
            </a:rPr>
            <a:t>ポイント減の要因として、年度を通して燃料価格が安く推移し燃料費及び光熱水費が抑えられたこと、除雪機械の修繕料が約</a:t>
          </a:r>
          <a:r>
            <a:rPr kumimoji="1" lang="en-US" altLang="ja-JP" sz="1300">
              <a:solidFill>
                <a:schemeClr val="dk1"/>
              </a:solidFill>
              <a:effectLst/>
              <a:latin typeface="+mj-ea"/>
              <a:ea typeface="+mj-ea"/>
              <a:cs typeface="+mn-cs"/>
            </a:rPr>
            <a:t>30,000</a:t>
          </a:r>
          <a:r>
            <a:rPr kumimoji="1" lang="ja-JP" altLang="en-US" sz="1300">
              <a:solidFill>
                <a:schemeClr val="dk1"/>
              </a:solidFill>
              <a:effectLst/>
              <a:latin typeface="+mj-ea"/>
              <a:ea typeface="+mj-ea"/>
              <a:cs typeface="+mn-cs"/>
            </a:rPr>
            <a:t>千</a:t>
          </a:r>
          <a:r>
            <a:rPr kumimoji="1" lang="ja-JP" altLang="ja-JP" sz="1300">
              <a:solidFill>
                <a:schemeClr val="dk1"/>
              </a:solidFill>
              <a:effectLst/>
              <a:latin typeface="+mj-ea"/>
              <a:ea typeface="+mj-ea"/>
              <a:cs typeface="+mn-cs"/>
            </a:rPr>
            <a:t>円減となったことが挙げられる</a:t>
          </a:r>
          <a:r>
            <a:rPr kumimoji="1" lang="ja-JP" altLang="en-US" sz="1300">
              <a:solidFill>
                <a:schemeClr val="dk1"/>
              </a:solidFill>
              <a:effectLst/>
              <a:latin typeface="+mj-ea"/>
              <a:ea typeface="+mj-ea"/>
              <a:cs typeface="+mn-cs"/>
            </a:rPr>
            <a:t>。要因は一時的な側面があるが、</a:t>
          </a:r>
          <a:r>
            <a:rPr kumimoji="1" lang="ja-JP" altLang="ja-JP" sz="1300">
              <a:solidFill>
                <a:schemeClr val="dk1"/>
              </a:solidFill>
              <a:effectLst/>
              <a:latin typeface="+mj-ea"/>
              <a:ea typeface="+mj-ea"/>
              <a:cs typeface="+mn-cs"/>
            </a:rPr>
            <a:t>今後も、個別事業ごとに、その必要性、コスト等を総合的に検討し、また、類似公共施設の統廃合を進める等による維持費の縮減に努める。</a:t>
          </a:r>
          <a:endParaRPr lang="ja-JP" altLang="ja-JP" sz="1300">
            <a:effectLst/>
            <a:latin typeface="+mj-ea"/>
            <a:ea typeface="+mj-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50800</xdr:rowOff>
    </xdr:from>
    <xdr:to>
      <xdr:col>24</xdr:col>
      <xdr:colOff>31750</xdr:colOff>
      <xdr:row>16</xdr:row>
      <xdr:rowOff>139700</xdr:rowOff>
    </xdr:to>
    <xdr:cxnSp macro="">
      <xdr:nvCxnSpPr>
        <xdr:cNvPr id="127" name="直線コネクタ 126"/>
        <xdr:cNvCxnSpPr/>
      </xdr:nvCxnSpPr>
      <xdr:spPr>
        <a:xfrm flipV="1">
          <a:off x="15671800" y="2794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38100</xdr:rowOff>
    </xdr:from>
    <xdr:to>
      <xdr:col>22</xdr:col>
      <xdr:colOff>565150</xdr:colOff>
      <xdr:row>16</xdr:row>
      <xdr:rowOff>139700</xdr:rowOff>
    </xdr:to>
    <xdr:cxnSp macro="">
      <xdr:nvCxnSpPr>
        <xdr:cNvPr id="130" name="直線コネクタ 129"/>
        <xdr:cNvCxnSpPr/>
      </xdr:nvCxnSpPr>
      <xdr:spPr>
        <a:xfrm>
          <a:off x="14782800" y="2781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16</xdr:row>
      <xdr:rowOff>38100</xdr:rowOff>
    </xdr:to>
    <xdr:cxnSp macro="">
      <xdr:nvCxnSpPr>
        <xdr:cNvPr id="133" name="直線コネクタ 132"/>
        <xdr:cNvCxnSpPr/>
      </xdr:nvCxnSpPr>
      <xdr:spPr>
        <a:xfrm>
          <a:off x="13893800" y="2679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16</xdr:row>
      <xdr:rowOff>152400</xdr:rowOff>
    </xdr:to>
    <xdr:cxnSp macro="">
      <xdr:nvCxnSpPr>
        <xdr:cNvPr id="136" name="直線コネクタ 135"/>
        <xdr:cNvCxnSpPr/>
      </xdr:nvCxnSpPr>
      <xdr:spPr>
        <a:xfrm flipV="1">
          <a:off x="13004800" y="26797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6" name="円/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143527</xdr:rowOff>
    </xdr:from>
    <xdr:ext cx="762000" cy="259045"/>
    <xdr:sp macro="" textlink="">
      <xdr:nvSpPr>
        <xdr:cNvPr id="147"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88900</xdr:rowOff>
    </xdr:from>
    <xdr:to>
      <xdr:col>22</xdr:col>
      <xdr:colOff>615950</xdr:colOff>
      <xdr:row>17</xdr:row>
      <xdr:rowOff>19050</xdr:rowOff>
    </xdr:to>
    <xdr:sp macro="" textlink="">
      <xdr:nvSpPr>
        <xdr:cNvPr id="148" name="円/楕円 147"/>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49" name="テキスト ボックス 148"/>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158750</xdr:rowOff>
    </xdr:from>
    <xdr:to>
      <xdr:col>21</xdr:col>
      <xdr:colOff>412750</xdr:colOff>
      <xdr:row>16</xdr:row>
      <xdr:rowOff>88900</xdr:rowOff>
    </xdr:to>
    <xdr:sp macro="" textlink="">
      <xdr:nvSpPr>
        <xdr:cNvPr id="150" name="円/楕円 149"/>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99077</xdr:rowOff>
    </xdr:from>
    <xdr:ext cx="762000" cy="259045"/>
    <xdr:sp macro="" textlink="">
      <xdr:nvSpPr>
        <xdr:cNvPr id="151" name="テキスト ボックス 150"/>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2" name="円/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54" name="円/楕円 153"/>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55" name="テキスト ボックス 154"/>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j-ea"/>
              <a:ea typeface="+mj-ea"/>
              <a:cs typeface="+mn-cs"/>
            </a:rPr>
            <a:t>経年比較で類似団体平均を下回っているが、前年</a:t>
          </a:r>
          <a:r>
            <a:rPr lang="ja-JP" altLang="en-US" sz="1300" b="0" i="0" baseline="0">
              <a:solidFill>
                <a:schemeClr val="dk1"/>
              </a:solidFill>
              <a:effectLst/>
              <a:latin typeface="+mj-ea"/>
              <a:ea typeface="+mj-ea"/>
              <a:cs typeface="+mn-cs"/>
            </a:rPr>
            <a:t>度</a:t>
          </a:r>
          <a:r>
            <a:rPr lang="ja-JP" altLang="ja-JP" sz="1300" b="0" i="0" baseline="0">
              <a:solidFill>
                <a:schemeClr val="dk1"/>
              </a:solidFill>
              <a:effectLst/>
              <a:latin typeface="+mj-ea"/>
              <a:ea typeface="+mj-ea"/>
              <a:cs typeface="+mn-cs"/>
            </a:rPr>
            <a:t>比で</a:t>
          </a:r>
          <a:r>
            <a:rPr lang="en-US" altLang="ja-JP" sz="1300" b="0" i="0" baseline="0">
              <a:solidFill>
                <a:schemeClr val="dk1"/>
              </a:solidFill>
              <a:effectLst/>
              <a:latin typeface="+mj-ea"/>
              <a:ea typeface="+mj-ea"/>
              <a:cs typeface="+mn-cs"/>
            </a:rPr>
            <a:t>0.3</a:t>
          </a:r>
          <a:r>
            <a:rPr lang="ja-JP" altLang="ja-JP" sz="1300" b="0" i="0" baseline="0">
              <a:solidFill>
                <a:schemeClr val="dk1"/>
              </a:solidFill>
              <a:effectLst/>
              <a:latin typeface="+mj-ea"/>
              <a:ea typeface="+mj-ea"/>
              <a:cs typeface="+mn-cs"/>
            </a:rPr>
            <a:t>ポイント</a:t>
          </a:r>
          <a:r>
            <a:rPr lang="ja-JP" altLang="en-US" sz="1300" b="0" i="0" baseline="0">
              <a:solidFill>
                <a:schemeClr val="dk1"/>
              </a:solidFill>
              <a:effectLst/>
              <a:latin typeface="+mj-ea"/>
              <a:ea typeface="+mj-ea"/>
              <a:cs typeface="+mn-cs"/>
            </a:rPr>
            <a:t>増となっている。高齢者人口の増加や自立支援給付費の増、子育て支援事業の拡充などにより扶助費は年々増加傾向にあるが、実施事業の見直しや適正な給付に努め、</a:t>
          </a:r>
          <a:r>
            <a:rPr kumimoji="1" lang="ja-JP" altLang="ja-JP" sz="1300">
              <a:solidFill>
                <a:schemeClr val="dk1"/>
              </a:solidFill>
              <a:effectLst/>
              <a:latin typeface="+mj-ea"/>
              <a:ea typeface="+mj-ea"/>
              <a:cs typeface="+mn-cs"/>
            </a:rPr>
            <a:t>財政を圧迫する上昇傾向に歯止めをかけるよう</a:t>
          </a:r>
          <a:r>
            <a:rPr kumimoji="1" lang="ja-JP" altLang="en-US" sz="1300">
              <a:solidFill>
                <a:schemeClr val="dk1"/>
              </a:solidFill>
              <a:effectLst/>
              <a:latin typeface="+mj-ea"/>
              <a:ea typeface="+mj-ea"/>
              <a:cs typeface="+mn-cs"/>
            </a:rPr>
            <a:t>取り組んでいく。</a:t>
          </a:r>
          <a:endParaRPr lang="ja-JP" altLang="ja-JP" sz="13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83457</xdr:rowOff>
    </xdr:to>
    <xdr:cxnSp macro="">
      <xdr:nvCxnSpPr>
        <xdr:cNvPr id="190" name="直線コネクタ 189"/>
        <xdr:cNvCxnSpPr/>
      </xdr:nvCxnSpPr>
      <xdr:spPr>
        <a:xfrm>
          <a:off x="3987800" y="9309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50800</xdr:rowOff>
    </xdr:to>
    <xdr:cxnSp macro="">
      <xdr:nvCxnSpPr>
        <xdr:cNvPr id="193" name="直線コネクタ 192"/>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156935</xdr:rowOff>
    </xdr:from>
    <xdr:to>
      <xdr:col>4</xdr:col>
      <xdr:colOff>346075</xdr:colOff>
      <xdr:row>54</xdr:row>
      <xdr:rowOff>50800</xdr:rowOff>
    </xdr:to>
    <xdr:cxnSp macro="">
      <xdr:nvCxnSpPr>
        <xdr:cNvPr id="196" name="直線コネクタ 195"/>
        <xdr:cNvCxnSpPr/>
      </xdr:nvCxnSpPr>
      <xdr:spPr>
        <a:xfrm>
          <a:off x="2209800" y="9243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53</xdr:row>
      <xdr:rowOff>156935</xdr:rowOff>
    </xdr:to>
    <xdr:cxnSp macro="">
      <xdr:nvCxnSpPr>
        <xdr:cNvPr id="199" name="直線コネクタ 198"/>
        <xdr:cNvCxnSpPr/>
      </xdr:nvCxnSpPr>
      <xdr:spPr>
        <a:xfrm>
          <a:off x="1320800" y="9232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32657</xdr:rowOff>
    </xdr:from>
    <xdr:to>
      <xdr:col>7</xdr:col>
      <xdr:colOff>66675</xdr:colOff>
      <xdr:row>54</xdr:row>
      <xdr:rowOff>134257</xdr:rowOff>
    </xdr:to>
    <xdr:sp macro="" textlink="">
      <xdr:nvSpPr>
        <xdr:cNvPr id="209" name="円/楕円 208"/>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49184</xdr:rowOff>
    </xdr:from>
    <xdr:ext cx="762000" cy="259045"/>
    <xdr:sp macro="" textlink="">
      <xdr:nvSpPr>
        <xdr:cNvPr id="210"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1" name="円/楕円 210"/>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2" name="テキスト ボックス 211"/>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3" name="円/楕円 212"/>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4" name="テキスト ボックス 213"/>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106135</xdr:rowOff>
    </xdr:from>
    <xdr:to>
      <xdr:col>3</xdr:col>
      <xdr:colOff>193675</xdr:colOff>
      <xdr:row>54</xdr:row>
      <xdr:rowOff>36285</xdr:rowOff>
    </xdr:to>
    <xdr:sp macro="" textlink="">
      <xdr:nvSpPr>
        <xdr:cNvPr id="215" name="円/楕円 214"/>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46462</xdr:rowOff>
    </xdr:from>
    <xdr:ext cx="762000" cy="259045"/>
    <xdr:sp macro="" textlink="">
      <xdr:nvSpPr>
        <xdr:cNvPr id="216" name="テキスト ボックス 215"/>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7" name="円/楕円 216"/>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8" name="テキスト ボックス 217"/>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j-ea"/>
              <a:ea typeface="+mj-ea"/>
              <a:cs typeface="+mn-cs"/>
            </a:rPr>
            <a:t>前年度比</a:t>
          </a:r>
          <a:r>
            <a:rPr kumimoji="1" lang="en-US" altLang="ja-JP" sz="1300">
              <a:solidFill>
                <a:schemeClr val="dk1"/>
              </a:solidFill>
              <a:effectLst/>
              <a:latin typeface="+mj-ea"/>
              <a:ea typeface="+mj-ea"/>
              <a:cs typeface="+mn-cs"/>
            </a:rPr>
            <a:t>0.1</a:t>
          </a:r>
          <a:r>
            <a:rPr kumimoji="1" lang="ja-JP" altLang="ja-JP" sz="1300">
              <a:solidFill>
                <a:schemeClr val="dk1"/>
              </a:solidFill>
              <a:effectLst/>
              <a:latin typeface="+mj-ea"/>
              <a:ea typeface="+mj-ea"/>
              <a:cs typeface="+mn-cs"/>
            </a:rPr>
            <a:t>ポイント増の要因として、介護保険特別会計繰出金の増や低所得者保険料軽減繰出金が挙げられる。今後も高齢者人口の増加による介護保険特別会計や後期高齢者医療特別会計への繰出金の増加は避けられないと予想されるが、繰出金の伸び率の抑制に努めるとともに、各事務事業における事業費の適正化を検討していく。</a:t>
          </a:r>
          <a:endParaRPr lang="ja-JP" altLang="ja-JP" sz="1300">
            <a:effectLst/>
            <a:latin typeface="+mj-ea"/>
            <a:ea typeface="+mj-ea"/>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142240</xdr:rowOff>
    </xdr:from>
    <xdr:to>
      <xdr:col>24</xdr:col>
      <xdr:colOff>31750</xdr:colOff>
      <xdr:row>56</xdr:row>
      <xdr:rowOff>149860</xdr:rowOff>
    </xdr:to>
    <xdr:cxnSp macro="">
      <xdr:nvCxnSpPr>
        <xdr:cNvPr id="251" name="直線コネクタ 250"/>
        <xdr:cNvCxnSpPr/>
      </xdr:nvCxnSpPr>
      <xdr:spPr>
        <a:xfrm>
          <a:off x="15671800" y="9743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56</xdr:row>
      <xdr:rowOff>142240</xdr:rowOff>
    </xdr:to>
    <xdr:cxnSp macro="">
      <xdr:nvCxnSpPr>
        <xdr:cNvPr id="254" name="直線コネクタ 253"/>
        <xdr:cNvCxnSpPr/>
      </xdr:nvCxnSpPr>
      <xdr:spPr>
        <a:xfrm>
          <a:off x="14782800" y="969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104140</xdr:rowOff>
    </xdr:to>
    <xdr:cxnSp macro="">
      <xdr:nvCxnSpPr>
        <xdr:cNvPr id="257" name="直線コネクタ 256"/>
        <xdr:cNvCxnSpPr/>
      </xdr:nvCxnSpPr>
      <xdr:spPr>
        <a:xfrm flipV="1">
          <a:off x="13893800" y="969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56</xdr:row>
      <xdr:rowOff>119380</xdr:rowOff>
    </xdr:to>
    <xdr:cxnSp macro="">
      <xdr:nvCxnSpPr>
        <xdr:cNvPr id="260" name="直線コネクタ 259"/>
        <xdr:cNvCxnSpPr/>
      </xdr:nvCxnSpPr>
      <xdr:spPr>
        <a:xfrm flipV="1">
          <a:off x="13004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70" name="円/楕円 269"/>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71"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72" name="円/楕円 271"/>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73" name="テキスト ボックス 272"/>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4" name="円/楕円 273"/>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5" name="テキスト ボックス 274"/>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6" name="円/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8" name="円/楕円 277"/>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79" name="テキスト ボックス 278"/>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j-ea"/>
              <a:ea typeface="+mj-ea"/>
              <a:cs typeface="+mn-cs"/>
            </a:rPr>
            <a:t>前年度比</a:t>
          </a:r>
          <a:r>
            <a:rPr kumimoji="1" lang="en-US" altLang="ja-JP" sz="1300">
              <a:solidFill>
                <a:schemeClr val="dk1"/>
              </a:solidFill>
              <a:effectLst/>
              <a:latin typeface="+mj-ea"/>
              <a:ea typeface="+mj-ea"/>
              <a:cs typeface="+mn-cs"/>
            </a:rPr>
            <a:t>0.1</a:t>
          </a:r>
          <a:r>
            <a:rPr kumimoji="1" lang="ja-JP" altLang="ja-JP" sz="1300">
              <a:solidFill>
                <a:schemeClr val="dk1"/>
              </a:solidFill>
              <a:effectLst/>
              <a:latin typeface="+mj-ea"/>
              <a:ea typeface="+mj-ea"/>
              <a:cs typeface="+mn-cs"/>
            </a:rPr>
            <a:t>ポイントの減の要因として、平成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年度での保育対策等促進事業費補助金の終了が</a:t>
          </a:r>
          <a:r>
            <a:rPr kumimoji="1" lang="ja-JP" altLang="en-US" sz="1300">
              <a:solidFill>
                <a:schemeClr val="dk1"/>
              </a:solidFill>
              <a:effectLst/>
              <a:latin typeface="+mj-ea"/>
              <a:ea typeface="+mj-ea"/>
              <a:cs typeface="+mn-cs"/>
            </a:rPr>
            <a:t>挙げられる</a:t>
          </a:r>
          <a:r>
            <a:rPr kumimoji="1" lang="ja-JP" altLang="ja-JP" sz="1300">
              <a:solidFill>
                <a:schemeClr val="dk1"/>
              </a:solidFill>
              <a:effectLst/>
              <a:latin typeface="+mj-ea"/>
              <a:ea typeface="+mj-ea"/>
              <a:cs typeface="+mn-cs"/>
            </a:rPr>
            <a:t>。</a:t>
          </a:r>
          <a:r>
            <a:rPr kumimoji="1" lang="ja-JP" altLang="en-US" sz="1300">
              <a:solidFill>
                <a:schemeClr val="dk1"/>
              </a:solidFill>
              <a:effectLst/>
              <a:latin typeface="+mj-ea"/>
              <a:ea typeface="+mj-ea"/>
              <a:cs typeface="+mn-cs"/>
            </a:rPr>
            <a:t>補助事業については、</a:t>
          </a:r>
          <a:r>
            <a:rPr kumimoji="1" lang="ja-JP" altLang="ja-JP" sz="1300">
              <a:solidFill>
                <a:schemeClr val="dk1"/>
              </a:solidFill>
              <a:effectLst/>
              <a:latin typeface="+mj-ea"/>
              <a:ea typeface="+mj-ea"/>
              <a:cs typeface="+mn-cs"/>
            </a:rPr>
            <a:t>今後も各種補助金等の計画的な見直しに努める。</a:t>
          </a:r>
          <a:endParaRPr lang="ja-JP" altLang="ja-JP" sz="1300">
            <a:effectLst/>
            <a:latin typeface="+mj-ea"/>
            <a:ea typeface="+mj-ea"/>
          </a:endParaRPr>
        </a:p>
        <a:p>
          <a:endParaRPr kumimoji="1" lang="ja-JP" altLang="en-US" sz="1300">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14986</xdr:rowOff>
    </xdr:from>
    <xdr:to>
      <xdr:col>24</xdr:col>
      <xdr:colOff>31750</xdr:colOff>
      <xdr:row>35</xdr:row>
      <xdr:rowOff>19558</xdr:rowOff>
    </xdr:to>
    <xdr:cxnSp macro="">
      <xdr:nvCxnSpPr>
        <xdr:cNvPr id="309" name="直線コネクタ 308"/>
        <xdr:cNvCxnSpPr/>
      </xdr:nvCxnSpPr>
      <xdr:spPr>
        <a:xfrm flipV="1">
          <a:off x="15671800" y="60157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19558</xdr:rowOff>
    </xdr:to>
    <xdr:cxnSp macro="">
      <xdr:nvCxnSpPr>
        <xdr:cNvPr id="312" name="直線コネクタ 311"/>
        <xdr:cNvCxnSpPr/>
      </xdr:nvCxnSpPr>
      <xdr:spPr>
        <a:xfrm>
          <a:off x="14782800" y="60020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1270</xdr:rowOff>
    </xdr:to>
    <xdr:cxnSp macro="">
      <xdr:nvCxnSpPr>
        <xdr:cNvPr id="315" name="直線コネクタ 314"/>
        <xdr:cNvCxnSpPr/>
      </xdr:nvCxnSpPr>
      <xdr:spPr>
        <a:xfrm>
          <a:off x="13893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72136</xdr:rowOff>
    </xdr:from>
    <xdr:to>
      <xdr:col>20</xdr:col>
      <xdr:colOff>158750</xdr:colOff>
      <xdr:row>35</xdr:row>
      <xdr:rowOff>1270</xdr:rowOff>
    </xdr:to>
    <xdr:cxnSp macro="">
      <xdr:nvCxnSpPr>
        <xdr:cNvPr id="318" name="直線コネクタ 317"/>
        <xdr:cNvCxnSpPr/>
      </xdr:nvCxnSpPr>
      <xdr:spPr>
        <a:xfrm>
          <a:off x="13004800" y="59014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135636</xdr:rowOff>
    </xdr:from>
    <xdr:to>
      <xdr:col>24</xdr:col>
      <xdr:colOff>82550</xdr:colOff>
      <xdr:row>35</xdr:row>
      <xdr:rowOff>65786</xdr:rowOff>
    </xdr:to>
    <xdr:sp macro="" textlink="">
      <xdr:nvSpPr>
        <xdr:cNvPr id="328" name="円/楕円 327"/>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152163</xdr:rowOff>
    </xdr:from>
    <xdr:ext cx="762000" cy="259045"/>
    <xdr:sp macro="" textlink="">
      <xdr:nvSpPr>
        <xdr:cNvPr id="329"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140208</xdr:rowOff>
    </xdr:from>
    <xdr:to>
      <xdr:col>22</xdr:col>
      <xdr:colOff>615950</xdr:colOff>
      <xdr:row>35</xdr:row>
      <xdr:rowOff>70358</xdr:rowOff>
    </xdr:to>
    <xdr:sp macro="" textlink="">
      <xdr:nvSpPr>
        <xdr:cNvPr id="330" name="円/楕円 329"/>
        <xdr:cNvSpPr/>
      </xdr:nvSpPr>
      <xdr:spPr>
        <a:xfrm>
          <a:off x="15621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80535</xdr:rowOff>
    </xdr:from>
    <xdr:ext cx="736600" cy="259045"/>
    <xdr:sp macro="" textlink="">
      <xdr:nvSpPr>
        <xdr:cNvPr id="331" name="テキスト ボックス 330"/>
        <xdr:cNvSpPr txBox="1"/>
      </xdr:nvSpPr>
      <xdr:spPr>
        <a:xfrm>
          <a:off x="15290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121920</xdr:rowOff>
    </xdr:from>
    <xdr:to>
      <xdr:col>21</xdr:col>
      <xdr:colOff>412750</xdr:colOff>
      <xdr:row>35</xdr:row>
      <xdr:rowOff>52070</xdr:rowOff>
    </xdr:to>
    <xdr:sp macro="" textlink="">
      <xdr:nvSpPr>
        <xdr:cNvPr id="332" name="円/楕円 331"/>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62247</xdr:rowOff>
    </xdr:from>
    <xdr:ext cx="762000" cy="259045"/>
    <xdr:sp macro="" textlink="">
      <xdr:nvSpPr>
        <xdr:cNvPr id="333" name="テキスト ボックス 332"/>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4" name="円/楕円 333"/>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5" name="テキスト ボックス 334"/>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21336</xdr:rowOff>
    </xdr:from>
    <xdr:to>
      <xdr:col>19</xdr:col>
      <xdr:colOff>6350</xdr:colOff>
      <xdr:row>34</xdr:row>
      <xdr:rowOff>122936</xdr:rowOff>
    </xdr:to>
    <xdr:sp macro="" textlink="">
      <xdr:nvSpPr>
        <xdr:cNvPr id="336" name="円/楕円 335"/>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133113</xdr:rowOff>
    </xdr:from>
    <xdr:ext cx="762000" cy="259045"/>
    <xdr:sp macro="" textlink="">
      <xdr:nvSpPr>
        <xdr:cNvPr id="337" name="テキスト ボックス 336"/>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j-ea"/>
              <a:ea typeface="+mj-ea"/>
              <a:cs typeface="+mn-cs"/>
            </a:rPr>
            <a:t>公債費は前年</a:t>
          </a:r>
          <a:r>
            <a:rPr kumimoji="1" lang="ja-JP" altLang="en-US" sz="1300">
              <a:solidFill>
                <a:schemeClr val="dk1"/>
              </a:solidFill>
              <a:effectLst/>
              <a:latin typeface="+mj-ea"/>
              <a:ea typeface="+mj-ea"/>
              <a:cs typeface="+mn-cs"/>
            </a:rPr>
            <a:t>度</a:t>
          </a:r>
          <a:r>
            <a:rPr kumimoji="1" lang="ja-JP" altLang="ja-JP" sz="1300">
              <a:solidFill>
                <a:schemeClr val="dk1"/>
              </a:solidFill>
              <a:effectLst/>
              <a:latin typeface="+mj-ea"/>
              <a:ea typeface="+mj-ea"/>
              <a:cs typeface="+mn-cs"/>
            </a:rPr>
            <a:t>比で約</a:t>
          </a:r>
          <a:r>
            <a:rPr kumimoji="1" lang="en-US" altLang="ja-JP" sz="1300">
              <a:solidFill>
                <a:schemeClr val="dk1"/>
              </a:solidFill>
              <a:effectLst/>
              <a:latin typeface="+mj-ea"/>
              <a:ea typeface="+mj-ea"/>
              <a:cs typeface="+mn-cs"/>
            </a:rPr>
            <a:t>187,000</a:t>
          </a:r>
          <a:r>
            <a:rPr kumimoji="1" lang="ja-JP" altLang="en-US" sz="1300">
              <a:solidFill>
                <a:schemeClr val="dk1"/>
              </a:solidFill>
              <a:effectLst/>
              <a:latin typeface="+mj-ea"/>
              <a:ea typeface="+mj-ea"/>
              <a:cs typeface="+mn-cs"/>
            </a:rPr>
            <a:t>千円</a:t>
          </a:r>
          <a:r>
            <a:rPr kumimoji="1" lang="ja-JP" altLang="ja-JP" sz="1300">
              <a:solidFill>
                <a:schemeClr val="dk1"/>
              </a:solidFill>
              <a:effectLst/>
              <a:latin typeface="+mj-ea"/>
              <a:ea typeface="+mj-ea"/>
              <a:cs typeface="+mn-cs"/>
            </a:rPr>
            <a:t>減少しており、これを受け</a:t>
          </a:r>
          <a:r>
            <a:rPr kumimoji="1" lang="en-US" altLang="ja-JP" sz="1300">
              <a:solidFill>
                <a:schemeClr val="dk1"/>
              </a:solidFill>
              <a:effectLst/>
              <a:latin typeface="+mj-ea"/>
              <a:ea typeface="+mj-ea"/>
              <a:cs typeface="+mn-cs"/>
            </a:rPr>
            <a:t>0.6</a:t>
          </a:r>
          <a:r>
            <a:rPr kumimoji="1" lang="ja-JP" altLang="ja-JP" sz="1300">
              <a:solidFill>
                <a:schemeClr val="dk1"/>
              </a:solidFill>
              <a:effectLst/>
              <a:latin typeface="+mj-ea"/>
              <a:ea typeface="+mj-ea"/>
              <a:cs typeface="+mn-cs"/>
            </a:rPr>
            <a:t>ポイント減少している。しかし、</a:t>
          </a:r>
          <a:r>
            <a:rPr kumimoji="1" lang="ja-JP" altLang="en-US" sz="1300">
              <a:solidFill>
                <a:schemeClr val="dk1"/>
              </a:solidFill>
              <a:effectLst/>
              <a:latin typeface="+mj-ea"/>
              <a:ea typeface="+mj-ea"/>
              <a:cs typeface="+mn-cs"/>
            </a:rPr>
            <a:t>今後の大型事業の実施の影響により、</a:t>
          </a:r>
          <a:r>
            <a:rPr kumimoji="1" lang="ja-JP" altLang="ja-JP" sz="1300">
              <a:solidFill>
                <a:schemeClr val="dk1"/>
              </a:solidFill>
              <a:effectLst/>
              <a:latin typeface="+mj-ea"/>
              <a:ea typeface="+mj-ea"/>
              <a:cs typeface="+mn-cs"/>
            </a:rPr>
            <a:t>財政運営が厳しくなると予想される。起債発行の抑制方針等により引き続き行財政構造のスリム化を図り、公債費における経常収支比率の増加とならないよう調整に努める。</a:t>
          </a:r>
          <a:endParaRPr lang="ja-JP" altLang="ja-JP" sz="1300">
            <a:effectLst/>
            <a:latin typeface="+mj-ea"/>
            <a:ea typeface="+mj-ea"/>
          </a:endParaRPr>
        </a:p>
        <a:p>
          <a:endParaRPr kumimoji="1" lang="ja-JP" altLang="en-US" sz="1300">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26415</xdr:rowOff>
    </xdr:from>
    <xdr:to>
      <xdr:col>7</xdr:col>
      <xdr:colOff>15875</xdr:colOff>
      <xdr:row>78</xdr:row>
      <xdr:rowOff>81280</xdr:rowOff>
    </xdr:to>
    <xdr:cxnSp macro="">
      <xdr:nvCxnSpPr>
        <xdr:cNvPr id="368" name="直線コネクタ 367"/>
        <xdr:cNvCxnSpPr/>
      </xdr:nvCxnSpPr>
      <xdr:spPr>
        <a:xfrm flipV="1">
          <a:off x="3987800" y="1339951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78</xdr:row>
      <xdr:rowOff>90424</xdr:rowOff>
    </xdr:to>
    <xdr:cxnSp macro="">
      <xdr:nvCxnSpPr>
        <xdr:cNvPr id="371" name="直線コネクタ 370"/>
        <xdr:cNvCxnSpPr/>
      </xdr:nvCxnSpPr>
      <xdr:spPr>
        <a:xfrm flipV="1">
          <a:off x="3098800" y="13454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90424</xdr:rowOff>
    </xdr:to>
    <xdr:cxnSp macro="">
      <xdr:nvCxnSpPr>
        <xdr:cNvPr id="374" name="直線コネクタ 373"/>
        <xdr:cNvCxnSpPr/>
      </xdr:nvCxnSpPr>
      <xdr:spPr>
        <a:xfrm>
          <a:off x="2209800" y="13454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127000</xdr:rowOff>
    </xdr:to>
    <xdr:cxnSp macro="">
      <xdr:nvCxnSpPr>
        <xdr:cNvPr id="377" name="直線コネクタ 376"/>
        <xdr:cNvCxnSpPr/>
      </xdr:nvCxnSpPr>
      <xdr:spPr>
        <a:xfrm flipV="1">
          <a:off x="1320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87" name="円/楕円 386"/>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119142</xdr:rowOff>
    </xdr:from>
    <xdr:ext cx="762000" cy="259045"/>
    <xdr:sp macro="" textlink="">
      <xdr:nvSpPr>
        <xdr:cNvPr id="388" name="公債費該当値テキスト"/>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89" name="円/楕円 388"/>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90" name="テキスト ボックス 389"/>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91" name="円/楕円 390"/>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92" name="テキスト ボックス 391"/>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3" name="円/楕円 392"/>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94" name="テキスト ボックス 393"/>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95" name="円/楕円 394"/>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96" name="テキスト ボックス 395"/>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j-ea"/>
              <a:ea typeface="+mj-ea"/>
              <a:cs typeface="+mn-cs"/>
            </a:rPr>
            <a:t>公</a:t>
          </a:r>
          <a:r>
            <a:rPr kumimoji="1" lang="ja-JP" altLang="ja-JP" sz="1300">
              <a:solidFill>
                <a:schemeClr val="dk1"/>
              </a:solidFill>
              <a:effectLst/>
              <a:latin typeface="+mj-ea"/>
              <a:ea typeface="+mj-ea"/>
              <a:cs typeface="+mn-cs"/>
            </a:rPr>
            <a:t>債費以外に係る経常収支比率は</a:t>
          </a:r>
          <a:r>
            <a:rPr kumimoji="1" lang="ja-JP" altLang="en-US"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23</a:t>
          </a:r>
          <a:r>
            <a:rPr kumimoji="1" lang="ja-JP" altLang="en-US" sz="1300">
              <a:solidFill>
                <a:schemeClr val="dk1"/>
              </a:solidFill>
              <a:effectLst/>
              <a:latin typeface="+mj-ea"/>
              <a:ea typeface="+mj-ea"/>
              <a:cs typeface="+mn-cs"/>
            </a:rPr>
            <a:t>年度以降</a:t>
          </a:r>
          <a:r>
            <a:rPr kumimoji="1" lang="ja-JP" altLang="ja-JP" sz="1300">
              <a:solidFill>
                <a:schemeClr val="dk1"/>
              </a:solidFill>
              <a:effectLst/>
              <a:latin typeface="+mj-ea"/>
              <a:ea typeface="+mj-ea"/>
              <a:cs typeface="+mn-cs"/>
            </a:rPr>
            <a:t>増加傾向にあったが、人件費及び物件費の減により、前年度比で</a:t>
          </a:r>
          <a:r>
            <a:rPr kumimoji="1" lang="en-US" altLang="ja-JP" sz="1300">
              <a:solidFill>
                <a:schemeClr val="dk1"/>
              </a:solidFill>
              <a:effectLst/>
              <a:latin typeface="+mj-ea"/>
              <a:ea typeface="+mj-ea"/>
              <a:cs typeface="+mn-cs"/>
            </a:rPr>
            <a:t>1.8</a:t>
          </a:r>
          <a:r>
            <a:rPr kumimoji="1" lang="ja-JP" altLang="ja-JP" sz="1300">
              <a:solidFill>
                <a:schemeClr val="dk1"/>
              </a:solidFill>
              <a:effectLst/>
              <a:latin typeface="+mj-ea"/>
              <a:ea typeface="+mj-ea"/>
              <a:cs typeface="+mn-cs"/>
            </a:rPr>
            <a:t>ポイントの減となった。類似団体平均を</a:t>
          </a:r>
          <a:r>
            <a:rPr kumimoji="1" lang="en-US" altLang="ja-JP" sz="1300">
              <a:solidFill>
                <a:schemeClr val="dk1"/>
              </a:solidFill>
              <a:effectLst/>
              <a:latin typeface="+mj-ea"/>
              <a:ea typeface="+mj-ea"/>
              <a:cs typeface="+mn-cs"/>
            </a:rPr>
            <a:t>3.4</a:t>
          </a:r>
          <a:r>
            <a:rPr kumimoji="1" lang="ja-JP" altLang="ja-JP" sz="1300">
              <a:solidFill>
                <a:schemeClr val="dk1"/>
              </a:solidFill>
              <a:effectLst/>
              <a:latin typeface="+mj-ea"/>
              <a:ea typeface="+mj-ea"/>
              <a:cs typeface="+mn-cs"/>
            </a:rPr>
            <a:t>ポイント下回っているが、今後の大型事業の実施等による事業費の増加が予想されることから、財源の確保と持続可能な財政運営に努める。</a:t>
          </a:r>
          <a:endParaRPr lang="ja-JP" altLang="ja-JP" sz="1300">
            <a:effectLst/>
            <a:latin typeface="+mj-ea"/>
            <a:ea typeface="+mj-ea"/>
          </a:endParaRPr>
        </a:p>
        <a:p>
          <a:endParaRPr kumimoji="1" lang="ja-JP" altLang="en-US" sz="1300">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77</xdr:row>
      <xdr:rowOff>35561</xdr:rowOff>
    </xdr:to>
    <xdr:cxnSp macro="">
      <xdr:nvCxnSpPr>
        <xdr:cNvPr id="425" name="直線コネクタ 424"/>
        <xdr:cNvCxnSpPr/>
      </xdr:nvCxnSpPr>
      <xdr:spPr>
        <a:xfrm flipV="1">
          <a:off x="15671800" y="1313433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92711</xdr:rowOff>
    </xdr:from>
    <xdr:to>
      <xdr:col>22</xdr:col>
      <xdr:colOff>565150</xdr:colOff>
      <xdr:row>77</xdr:row>
      <xdr:rowOff>35561</xdr:rowOff>
    </xdr:to>
    <xdr:cxnSp macro="">
      <xdr:nvCxnSpPr>
        <xdr:cNvPr id="428" name="直線コネクタ 427"/>
        <xdr:cNvCxnSpPr/>
      </xdr:nvCxnSpPr>
      <xdr:spPr>
        <a:xfrm>
          <a:off x="14782800" y="131229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64136</xdr:rowOff>
    </xdr:from>
    <xdr:to>
      <xdr:col>21</xdr:col>
      <xdr:colOff>361950</xdr:colOff>
      <xdr:row>76</xdr:row>
      <xdr:rowOff>92711</xdr:rowOff>
    </xdr:to>
    <xdr:cxnSp macro="">
      <xdr:nvCxnSpPr>
        <xdr:cNvPr id="431" name="直線コネクタ 430"/>
        <xdr:cNvCxnSpPr/>
      </xdr:nvCxnSpPr>
      <xdr:spPr>
        <a:xfrm>
          <a:off x="13893800" y="130943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46989</xdr:rowOff>
    </xdr:from>
    <xdr:to>
      <xdr:col>20</xdr:col>
      <xdr:colOff>158750</xdr:colOff>
      <xdr:row>76</xdr:row>
      <xdr:rowOff>64136</xdr:rowOff>
    </xdr:to>
    <xdr:cxnSp macro="">
      <xdr:nvCxnSpPr>
        <xdr:cNvPr id="434" name="直線コネクタ 433"/>
        <xdr:cNvCxnSpPr/>
      </xdr:nvCxnSpPr>
      <xdr:spPr>
        <a:xfrm>
          <a:off x="13004800" y="130771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44" name="円/楕円 443"/>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69867</xdr:rowOff>
    </xdr:from>
    <xdr:ext cx="762000" cy="259045"/>
    <xdr:sp macro="" textlink="">
      <xdr:nvSpPr>
        <xdr:cNvPr id="445"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156211</xdr:rowOff>
    </xdr:from>
    <xdr:to>
      <xdr:col>22</xdr:col>
      <xdr:colOff>615950</xdr:colOff>
      <xdr:row>77</xdr:row>
      <xdr:rowOff>86361</xdr:rowOff>
    </xdr:to>
    <xdr:sp macro="" textlink="">
      <xdr:nvSpPr>
        <xdr:cNvPr id="446" name="円/楕円 445"/>
        <xdr:cNvSpPr/>
      </xdr:nvSpPr>
      <xdr:spPr>
        <a:xfrm>
          <a:off x="15621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96538</xdr:rowOff>
    </xdr:from>
    <xdr:ext cx="736600" cy="259045"/>
    <xdr:sp macro="" textlink="">
      <xdr:nvSpPr>
        <xdr:cNvPr id="447" name="テキスト ボックス 446"/>
        <xdr:cNvSpPr txBox="1"/>
      </xdr:nvSpPr>
      <xdr:spPr>
        <a:xfrm>
          <a:off x="15290800" y="1295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41911</xdr:rowOff>
    </xdr:from>
    <xdr:to>
      <xdr:col>21</xdr:col>
      <xdr:colOff>412750</xdr:colOff>
      <xdr:row>76</xdr:row>
      <xdr:rowOff>143511</xdr:rowOff>
    </xdr:to>
    <xdr:sp macro="" textlink="">
      <xdr:nvSpPr>
        <xdr:cNvPr id="448" name="円/楕円 447"/>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153687</xdr:rowOff>
    </xdr:from>
    <xdr:ext cx="762000" cy="259045"/>
    <xdr:sp macro="" textlink="">
      <xdr:nvSpPr>
        <xdr:cNvPr id="449" name="テキスト ボックス 448"/>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13336</xdr:rowOff>
    </xdr:from>
    <xdr:to>
      <xdr:col>20</xdr:col>
      <xdr:colOff>209550</xdr:colOff>
      <xdr:row>76</xdr:row>
      <xdr:rowOff>114936</xdr:rowOff>
    </xdr:to>
    <xdr:sp macro="" textlink="">
      <xdr:nvSpPr>
        <xdr:cNvPr id="450" name="円/楕円 449"/>
        <xdr:cNvSpPr/>
      </xdr:nvSpPr>
      <xdr:spPr>
        <a:xfrm>
          <a:off x="13843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125112</xdr:rowOff>
    </xdr:from>
    <xdr:ext cx="762000" cy="259045"/>
    <xdr:sp macro="" textlink="">
      <xdr:nvSpPr>
        <xdr:cNvPr id="451" name="テキスト ボックス 450"/>
        <xdr:cNvSpPr txBox="1"/>
      </xdr:nvSpPr>
      <xdr:spPr>
        <a:xfrm>
          <a:off x="13512800" y="128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167639</xdr:rowOff>
    </xdr:from>
    <xdr:to>
      <xdr:col>19</xdr:col>
      <xdr:colOff>6350</xdr:colOff>
      <xdr:row>76</xdr:row>
      <xdr:rowOff>97789</xdr:rowOff>
    </xdr:to>
    <xdr:sp macro="" textlink="">
      <xdr:nvSpPr>
        <xdr:cNvPr id="452" name="円/楕円 451"/>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107967</xdr:rowOff>
    </xdr:from>
    <xdr:ext cx="762000" cy="259045"/>
    <xdr:sp macro="" textlink="">
      <xdr:nvSpPr>
        <xdr:cNvPr id="453" name="テキスト ボックス 452"/>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秋田県横手市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125900</xdr:rowOff>
    </xdr:from>
    <xdr:to>
      <xdr:col>4</xdr:col>
      <xdr:colOff>1117600</xdr:colOff>
      <xdr:row>14</xdr:row>
      <xdr:rowOff>138490</xdr:rowOff>
    </xdr:to>
    <xdr:cxnSp macro="">
      <xdr:nvCxnSpPr>
        <xdr:cNvPr id="52" name="直線コネクタ 51"/>
        <xdr:cNvCxnSpPr/>
      </xdr:nvCxnSpPr>
      <xdr:spPr bwMode="auto">
        <a:xfrm>
          <a:off x="5003800" y="2573825"/>
          <a:ext cx="647700" cy="1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125900</xdr:rowOff>
    </xdr:from>
    <xdr:to>
      <xdr:col>4</xdr:col>
      <xdr:colOff>469900</xdr:colOff>
      <xdr:row>14</xdr:row>
      <xdr:rowOff>166477</xdr:rowOff>
    </xdr:to>
    <xdr:cxnSp macro="">
      <xdr:nvCxnSpPr>
        <xdr:cNvPr id="55" name="直線コネクタ 54"/>
        <xdr:cNvCxnSpPr/>
      </xdr:nvCxnSpPr>
      <xdr:spPr bwMode="auto">
        <a:xfrm flipV="1">
          <a:off x="4305300" y="2573825"/>
          <a:ext cx="698500" cy="40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126341</xdr:rowOff>
    </xdr:from>
    <xdr:to>
      <xdr:col>3</xdr:col>
      <xdr:colOff>904875</xdr:colOff>
      <xdr:row>14</xdr:row>
      <xdr:rowOff>166477</xdr:rowOff>
    </xdr:to>
    <xdr:cxnSp macro="">
      <xdr:nvCxnSpPr>
        <xdr:cNvPr id="58" name="直線コネクタ 57"/>
        <xdr:cNvCxnSpPr/>
      </xdr:nvCxnSpPr>
      <xdr:spPr bwMode="auto">
        <a:xfrm>
          <a:off x="3606800" y="2574266"/>
          <a:ext cx="698500" cy="40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89684</xdr:rowOff>
    </xdr:from>
    <xdr:to>
      <xdr:col>3</xdr:col>
      <xdr:colOff>206375</xdr:colOff>
      <xdr:row>14</xdr:row>
      <xdr:rowOff>126341</xdr:rowOff>
    </xdr:to>
    <xdr:cxnSp macro="">
      <xdr:nvCxnSpPr>
        <xdr:cNvPr id="61" name="直線コネクタ 60"/>
        <xdr:cNvCxnSpPr/>
      </xdr:nvCxnSpPr>
      <xdr:spPr bwMode="auto">
        <a:xfrm>
          <a:off x="2908300" y="2537609"/>
          <a:ext cx="698500" cy="36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87690</xdr:rowOff>
    </xdr:from>
    <xdr:to>
      <xdr:col>5</xdr:col>
      <xdr:colOff>34925</xdr:colOff>
      <xdr:row>15</xdr:row>
      <xdr:rowOff>17840</xdr:rowOff>
    </xdr:to>
    <xdr:sp macro="" textlink="">
      <xdr:nvSpPr>
        <xdr:cNvPr id="71" name="円/楕円 70"/>
        <xdr:cNvSpPr/>
      </xdr:nvSpPr>
      <xdr:spPr bwMode="auto">
        <a:xfrm>
          <a:off x="5600700" y="253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104217</xdr:rowOff>
    </xdr:from>
    <xdr:ext cx="762000" cy="259045"/>
    <xdr:sp macro="" textlink="">
      <xdr:nvSpPr>
        <xdr:cNvPr id="72" name="人口1人当たり決算額の推移該当値テキスト130"/>
        <xdr:cNvSpPr txBox="1"/>
      </xdr:nvSpPr>
      <xdr:spPr>
        <a:xfrm>
          <a:off x="5740400" y="23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102,713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75100</xdr:rowOff>
    </xdr:from>
    <xdr:to>
      <xdr:col>4</xdr:col>
      <xdr:colOff>520700</xdr:colOff>
      <xdr:row>15</xdr:row>
      <xdr:rowOff>5250</xdr:rowOff>
    </xdr:to>
    <xdr:sp macro="" textlink="">
      <xdr:nvSpPr>
        <xdr:cNvPr id="73" name="円/楕円 72"/>
        <xdr:cNvSpPr/>
      </xdr:nvSpPr>
      <xdr:spPr bwMode="auto">
        <a:xfrm>
          <a:off x="4953000" y="252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15427</xdr:rowOff>
    </xdr:from>
    <xdr:ext cx="736600" cy="259045"/>
    <xdr:sp macro="" textlink="">
      <xdr:nvSpPr>
        <xdr:cNvPr id="74" name="テキスト ボックス 73"/>
        <xdr:cNvSpPr txBox="1"/>
      </xdr:nvSpPr>
      <xdr:spPr>
        <a:xfrm>
          <a:off x="4622800" y="229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103,484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115677</xdr:rowOff>
    </xdr:from>
    <xdr:to>
      <xdr:col>3</xdr:col>
      <xdr:colOff>955675</xdr:colOff>
      <xdr:row>15</xdr:row>
      <xdr:rowOff>45827</xdr:rowOff>
    </xdr:to>
    <xdr:sp macro="" textlink="">
      <xdr:nvSpPr>
        <xdr:cNvPr id="75" name="円/楕円 74"/>
        <xdr:cNvSpPr/>
      </xdr:nvSpPr>
      <xdr:spPr bwMode="auto">
        <a:xfrm>
          <a:off x="4254500" y="256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56004</xdr:rowOff>
    </xdr:from>
    <xdr:ext cx="762000" cy="259045"/>
    <xdr:sp macro="" textlink="">
      <xdr:nvSpPr>
        <xdr:cNvPr id="76" name="テキスト ボックス 75"/>
        <xdr:cNvSpPr txBox="1"/>
      </xdr:nvSpPr>
      <xdr:spPr>
        <a:xfrm>
          <a:off x="3924300" y="233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100,999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75541</xdr:rowOff>
    </xdr:from>
    <xdr:to>
      <xdr:col>3</xdr:col>
      <xdr:colOff>257175</xdr:colOff>
      <xdr:row>15</xdr:row>
      <xdr:rowOff>5691</xdr:rowOff>
    </xdr:to>
    <xdr:sp macro="" textlink="">
      <xdr:nvSpPr>
        <xdr:cNvPr id="77" name="円/楕円 76"/>
        <xdr:cNvSpPr/>
      </xdr:nvSpPr>
      <xdr:spPr bwMode="auto">
        <a:xfrm>
          <a:off x="3556000" y="252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15868</xdr:rowOff>
    </xdr:from>
    <xdr:ext cx="762000" cy="259045"/>
    <xdr:sp macro="" textlink="">
      <xdr:nvSpPr>
        <xdr:cNvPr id="78" name="テキスト ボックス 77"/>
        <xdr:cNvSpPr txBox="1"/>
      </xdr:nvSpPr>
      <xdr:spPr>
        <a:xfrm>
          <a:off x="3225800" y="229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103,457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38884</xdr:rowOff>
    </xdr:from>
    <xdr:to>
      <xdr:col>2</xdr:col>
      <xdr:colOff>692150</xdr:colOff>
      <xdr:row>14</xdr:row>
      <xdr:rowOff>140484</xdr:rowOff>
    </xdr:to>
    <xdr:sp macro="" textlink="">
      <xdr:nvSpPr>
        <xdr:cNvPr id="79" name="円/楕円 78"/>
        <xdr:cNvSpPr/>
      </xdr:nvSpPr>
      <xdr:spPr bwMode="auto">
        <a:xfrm>
          <a:off x="2857500" y="248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150661</xdr:rowOff>
    </xdr:from>
    <xdr:ext cx="762000" cy="259045"/>
    <xdr:sp macro="" textlink="">
      <xdr:nvSpPr>
        <xdr:cNvPr id="80" name="テキスト ボックス 79"/>
        <xdr:cNvSpPr txBox="1"/>
      </xdr:nvSpPr>
      <xdr:spPr>
        <a:xfrm>
          <a:off x="2527300" y="225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5042</xdr:rowOff>
    </xdr:from>
    <xdr:to>
      <xdr:col>4</xdr:col>
      <xdr:colOff>1117600</xdr:colOff>
      <xdr:row>36</xdr:row>
      <xdr:rowOff>31697</xdr:rowOff>
    </xdr:to>
    <xdr:cxnSp macro="">
      <xdr:nvCxnSpPr>
        <xdr:cNvPr id="112" name="直線コネクタ 111"/>
        <xdr:cNvCxnSpPr/>
      </xdr:nvCxnSpPr>
      <xdr:spPr bwMode="auto">
        <a:xfrm>
          <a:off x="5003800" y="6958292"/>
          <a:ext cx="647700" cy="2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16473</xdr:rowOff>
    </xdr:from>
    <xdr:ext cx="762000" cy="259045"/>
    <xdr:sp macro="" textlink="">
      <xdr:nvSpPr>
        <xdr:cNvPr id="113" name="人口1人当たり決算額の推移平均値テキスト445"/>
        <xdr:cNvSpPr txBox="1"/>
      </xdr:nvSpPr>
      <xdr:spPr>
        <a:xfrm>
          <a:off x="5740400" y="6969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261211</xdr:rowOff>
    </xdr:from>
    <xdr:to>
      <xdr:col>4</xdr:col>
      <xdr:colOff>469900</xdr:colOff>
      <xdr:row>36</xdr:row>
      <xdr:rowOff>5042</xdr:rowOff>
    </xdr:to>
    <xdr:cxnSp macro="">
      <xdr:nvCxnSpPr>
        <xdr:cNvPr id="115" name="直線コネクタ 114"/>
        <xdr:cNvCxnSpPr/>
      </xdr:nvCxnSpPr>
      <xdr:spPr bwMode="auto">
        <a:xfrm>
          <a:off x="4305300" y="6871561"/>
          <a:ext cx="698500" cy="86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147643</xdr:rowOff>
    </xdr:from>
    <xdr:to>
      <xdr:col>3</xdr:col>
      <xdr:colOff>904875</xdr:colOff>
      <xdr:row>35</xdr:row>
      <xdr:rowOff>261211</xdr:rowOff>
    </xdr:to>
    <xdr:cxnSp macro="">
      <xdr:nvCxnSpPr>
        <xdr:cNvPr id="118" name="直線コネクタ 117"/>
        <xdr:cNvCxnSpPr/>
      </xdr:nvCxnSpPr>
      <xdr:spPr bwMode="auto">
        <a:xfrm>
          <a:off x="3606800" y="6757993"/>
          <a:ext cx="698500" cy="113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40704</xdr:rowOff>
    </xdr:from>
    <xdr:to>
      <xdr:col>3</xdr:col>
      <xdr:colOff>206375</xdr:colOff>
      <xdr:row>35</xdr:row>
      <xdr:rowOff>147643</xdr:rowOff>
    </xdr:to>
    <xdr:cxnSp macro="">
      <xdr:nvCxnSpPr>
        <xdr:cNvPr id="121" name="直線コネクタ 120"/>
        <xdr:cNvCxnSpPr/>
      </xdr:nvCxnSpPr>
      <xdr:spPr bwMode="auto">
        <a:xfrm>
          <a:off x="2908300" y="6651054"/>
          <a:ext cx="698500" cy="10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323797</xdr:rowOff>
    </xdr:from>
    <xdr:to>
      <xdr:col>5</xdr:col>
      <xdr:colOff>34925</xdr:colOff>
      <xdr:row>36</xdr:row>
      <xdr:rowOff>82497</xdr:rowOff>
    </xdr:to>
    <xdr:sp macro="" textlink="">
      <xdr:nvSpPr>
        <xdr:cNvPr id="131" name="円/楕円 130"/>
        <xdr:cNvSpPr/>
      </xdr:nvSpPr>
      <xdr:spPr bwMode="auto">
        <a:xfrm>
          <a:off x="5600700" y="6934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168874</xdr:rowOff>
    </xdr:from>
    <xdr:ext cx="762000" cy="259045"/>
    <xdr:sp macro="" textlink="">
      <xdr:nvSpPr>
        <xdr:cNvPr id="132" name="人口1人当たり決算額の推移該当値テキスト445"/>
        <xdr:cNvSpPr txBox="1"/>
      </xdr:nvSpPr>
      <xdr:spPr>
        <a:xfrm>
          <a:off x="5740400" y="677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297142</xdr:rowOff>
    </xdr:from>
    <xdr:to>
      <xdr:col>4</xdr:col>
      <xdr:colOff>520700</xdr:colOff>
      <xdr:row>36</xdr:row>
      <xdr:rowOff>55842</xdr:rowOff>
    </xdr:to>
    <xdr:sp macro="" textlink="">
      <xdr:nvSpPr>
        <xdr:cNvPr id="133" name="円/楕円 132"/>
        <xdr:cNvSpPr/>
      </xdr:nvSpPr>
      <xdr:spPr bwMode="auto">
        <a:xfrm>
          <a:off x="4953000" y="690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66019</xdr:rowOff>
    </xdr:from>
    <xdr:ext cx="736600" cy="259045"/>
    <xdr:sp macro="" textlink="">
      <xdr:nvSpPr>
        <xdr:cNvPr id="134" name="テキスト ボックス 133"/>
        <xdr:cNvSpPr txBox="1"/>
      </xdr:nvSpPr>
      <xdr:spPr>
        <a:xfrm>
          <a:off x="4622800" y="6676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22,835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210411</xdr:rowOff>
    </xdr:from>
    <xdr:to>
      <xdr:col>3</xdr:col>
      <xdr:colOff>955675</xdr:colOff>
      <xdr:row>35</xdr:row>
      <xdr:rowOff>312011</xdr:rowOff>
    </xdr:to>
    <xdr:sp macro="" textlink="">
      <xdr:nvSpPr>
        <xdr:cNvPr id="135" name="円/楕円 134"/>
        <xdr:cNvSpPr/>
      </xdr:nvSpPr>
      <xdr:spPr bwMode="auto">
        <a:xfrm>
          <a:off x="4254500" y="6820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322188</xdr:rowOff>
    </xdr:from>
    <xdr:ext cx="762000" cy="259045"/>
    <xdr:sp macro="" textlink="">
      <xdr:nvSpPr>
        <xdr:cNvPr id="136" name="テキスト ボックス 135"/>
        <xdr:cNvSpPr txBox="1"/>
      </xdr:nvSpPr>
      <xdr:spPr>
        <a:xfrm>
          <a:off x="3924300" y="658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96843</xdr:rowOff>
    </xdr:from>
    <xdr:to>
      <xdr:col>3</xdr:col>
      <xdr:colOff>257175</xdr:colOff>
      <xdr:row>35</xdr:row>
      <xdr:rowOff>198443</xdr:rowOff>
    </xdr:to>
    <xdr:sp macro="" textlink="">
      <xdr:nvSpPr>
        <xdr:cNvPr id="137" name="円/楕円 136"/>
        <xdr:cNvSpPr/>
      </xdr:nvSpPr>
      <xdr:spPr bwMode="auto">
        <a:xfrm>
          <a:off x="3556000" y="6707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208620</xdr:rowOff>
    </xdr:from>
    <xdr:ext cx="762000" cy="259045"/>
    <xdr:sp macro="" textlink="">
      <xdr:nvSpPr>
        <xdr:cNvPr id="138" name="テキスト ボックス 137"/>
        <xdr:cNvSpPr txBox="1"/>
      </xdr:nvSpPr>
      <xdr:spPr>
        <a:xfrm>
          <a:off x="3225800" y="64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332804</xdr:rowOff>
    </xdr:from>
    <xdr:to>
      <xdr:col>2</xdr:col>
      <xdr:colOff>692150</xdr:colOff>
      <xdr:row>35</xdr:row>
      <xdr:rowOff>91504</xdr:rowOff>
    </xdr:to>
    <xdr:sp macro="" textlink="">
      <xdr:nvSpPr>
        <xdr:cNvPr id="139" name="円/楕円 138"/>
        <xdr:cNvSpPr/>
      </xdr:nvSpPr>
      <xdr:spPr bwMode="auto">
        <a:xfrm>
          <a:off x="2857500" y="660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101680</xdr:rowOff>
    </xdr:from>
    <xdr:ext cx="762000" cy="259045"/>
    <xdr:sp macro="" textlink="">
      <xdr:nvSpPr>
        <xdr:cNvPr id="140" name="テキスト ボックス 139"/>
        <xdr:cNvSpPr txBox="1"/>
      </xdr:nvSpPr>
      <xdr:spPr>
        <a:xfrm>
          <a:off x="2527300" y="636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94,552
94,197
692.80
60,834,311
59,004,412
1,789,830
32,785,914
69,587,760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153149</xdr:rowOff>
    </xdr:from>
    <xdr:to>
      <xdr:col>6</xdr:col>
      <xdr:colOff>511175</xdr:colOff>
      <xdr:row>33</xdr:row>
      <xdr:rowOff>25495</xdr:rowOff>
    </xdr:to>
    <xdr:cxnSp macro="">
      <xdr:nvCxnSpPr>
        <xdr:cNvPr id="61" name="直線コネクタ 60"/>
        <xdr:cNvCxnSpPr/>
      </xdr:nvCxnSpPr>
      <xdr:spPr>
        <a:xfrm>
          <a:off x="3797300" y="5639549"/>
          <a:ext cx="8382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153149</xdr:rowOff>
    </xdr:from>
    <xdr:to>
      <xdr:col>5</xdr:col>
      <xdr:colOff>358775</xdr:colOff>
      <xdr:row>33</xdr:row>
      <xdr:rowOff>26353</xdr:rowOff>
    </xdr:to>
    <xdr:cxnSp macro="">
      <xdr:nvCxnSpPr>
        <xdr:cNvPr id="64" name="直線コネクタ 63"/>
        <xdr:cNvCxnSpPr/>
      </xdr:nvCxnSpPr>
      <xdr:spPr>
        <a:xfrm flipV="1">
          <a:off x="2908300" y="5639549"/>
          <a:ext cx="889000" cy="4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145320</xdr:rowOff>
    </xdr:from>
    <xdr:to>
      <xdr:col>4</xdr:col>
      <xdr:colOff>155575</xdr:colOff>
      <xdr:row>33</xdr:row>
      <xdr:rowOff>26353</xdr:rowOff>
    </xdr:to>
    <xdr:cxnSp macro="">
      <xdr:nvCxnSpPr>
        <xdr:cNvPr id="67" name="直線コネクタ 66"/>
        <xdr:cNvCxnSpPr/>
      </xdr:nvCxnSpPr>
      <xdr:spPr>
        <a:xfrm>
          <a:off x="2019300" y="5631720"/>
          <a:ext cx="8890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145320</xdr:rowOff>
    </xdr:from>
    <xdr:to>
      <xdr:col>2</xdr:col>
      <xdr:colOff>638175</xdr:colOff>
      <xdr:row>33</xdr:row>
      <xdr:rowOff>1169</xdr:rowOff>
    </xdr:to>
    <xdr:cxnSp macro="">
      <xdr:nvCxnSpPr>
        <xdr:cNvPr id="70" name="直線コネクタ 69"/>
        <xdr:cNvCxnSpPr/>
      </xdr:nvCxnSpPr>
      <xdr:spPr>
        <a:xfrm flipV="1">
          <a:off x="1130300" y="5631720"/>
          <a:ext cx="8890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146145</xdr:rowOff>
    </xdr:from>
    <xdr:to>
      <xdr:col>6</xdr:col>
      <xdr:colOff>561975</xdr:colOff>
      <xdr:row>33</xdr:row>
      <xdr:rowOff>76295</xdr:rowOff>
    </xdr:to>
    <xdr:sp macro="" textlink="">
      <xdr:nvSpPr>
        <xdr:cNvPr id="80" name="円/楕円 79"/>
        <xdr:cNvSpPr/>
      </xdr:nvSpPr>
      <xdr:spPr>
        <a:xfrm>
          <a:off x="4584700" y="56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169022</xdr:rowOff>
    </xdr:from>
    <xdr:ext cx="534377" cy="259045"/>
    <xdr:sp macro="" textlink="">
      <xdr:nvSpPr>
        <xdr:cNvPr id="81" name="人件費該当値テキスト"/>
        <xdr:cNvSpPr txBox="1"/>
      </xdr:nvSpPr>
      <xdr:spPr>
        <a:xfrm>
          <a:off x="4686300" y="548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94,995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102349</xdr:rowOff>
    </xdr:from>
    <xdr:to>
      <xdr:col>5</xdr:col>
      <xdr:colOff>409575</xdr:colOff>
      <xdr:row>33</xdr:row>
      <xdr:rowOff>32499</xdr:rowOff>
    </xdr:to>
    <xdr:sp macro="" textlink="">
      <xdr:nvSpPr>
        <xdr:cNvPr id="82" name="円/楕円 81"/>
        <xdr:cNvSpPr/>
      </xdr:nvSpPr>
      <xdr:spPr>
        <a:xfrm>
          <a:off x="3746500" y="558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49026</xdr:rowOff>
    </xdr:from>
    <xdr:ext cx="534377" cy="259045"/>
    <xdr:sp macro="" textlink="">
      <xdr:nvSpPr>
        <xdr:cNvPr id="83" name="テキスト ボックス 82"/>
        <xdr:cNvSpPr txBox="1"/>
      </xdr:nvSpPr>
      <xdr:spPr>
        <a:xfrm>
          <a:off x="3530111" y="53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97,294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147003</xdr:rowOff>
    </xdr:from>
    <xdr:to>
      <xdr:col>4</xdr:col>
      <xdr:colOff>206375</xdr:colOff>
      <xdr:row>33</xdr:row>
      <xdr:rowOff>77153</xdr:rowOff>
    </xdr:to>
    <xdr:sp macro="" textlink="">
      <xdr:nvSpPr>
        <xdr:cNvPr id="84" name="円/楕円 83"/>
        <xdr:cNvSpPr/>
      </xdr:nvSpPr>
      <xdr:spPr>
        <a:xfrm>
          <a:off x="2857500" y="56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93680</xdr:rowOff>
    </xdr:from>
    <xdr:ext cx="534377" cy="259045"/>
    <xdr:sp macro="" textlink="">
      <xdr:nvSpPr>
        <xdr:cNvPr id="85" name="テキスト ボックス 84"/>
        <xdr:cNvSpPr txBox="1"/>
      </xdr:nvSpPr>
      <xdr:spPr>
        <a:xfrm>
          <a:off x="2641111" y="540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94,950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94520</xdr:rowOff>
    </xdr:from>
    <xdr:to>
      <xdr:col>3</xdr:col>
      <xdr:colOff>3175</xdr:colOff>
      <xdr:row>33</xdr:row>
      <xdr:rowOff>24670</xdr:rowOff>
    </xdr:to>
    <xdr:sp macro="" textlink="">
      <xdr:nvSpPr>
        <xdr:cNvPr id="86" name="円/楕円 85"/>
        <xdr:cNvSpPr/>
      </xdr:nvSpPr>
      <xdr:spPr>
        <a:xfrm>
          <a:off x="1968500" y="55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41197</xdr:rowOff>
    </xdr:from>
    <xdr:ext cx="534377" cy="259045"/>
    <xdr:sp macro="" textlink="">
      <xdr:nvSpPr>
        <xdr:cNvPr id="87" name="テキスト ボックス 86"/>
        <xdr:cNvSpPr txBox="1"/>
      </xdr:nvSpPr>
      <xdr:spPr>
        <a:xfrm>
          <a:off x="1752111" y="53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97,705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121819</xdr:rowOff>
    </xdr:from>
    <xdr:to>
      <xdr:col>1</xdr:col>
      <xdr:colOff>485775</xdr:colOff>
      <xdr:row>33</xdr:row>
      <xdr:rowOff>51969</xdr:rowOff>
    </xdr:to>
    <xdr:sp macro="" textlink="">
      <xdr:nvSpPr>
        <xdr:cNvPr id="88" name="円/楕円 87"/>
        <xdr:cNvSpPr/>
      </xdr:nvSpPr>
      <xdr:spPr>
        <a:xfrm>
          <a:off x="1079500" y="560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68496</xdr:rowOff>
    </xdr:from>
    <xdr:ext cx="534377" cy="259045"/>
    <xdr:sp macro="" textlink="">
      <xdr:nvSpPr>
        <xdr:cNvPr id="89" name="テキスト ボックス 88"/>
        <xdr:cNvSpPr txBox="1"/>
      </xdr:nvSpPr>
      <xdr:spPr>
        <a:xfrm>
          <a:off x="863111" y="538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125142</xdr:rowOff>
    </xdr:from>
    <xdr:to>
      <xdr:col>6</xdr:col>
      <xdr:colOff>511175</xdr:colOff>
      <xdr:row>58</xdr:row>
      <xdr:rowOff>125572</xdr:rowOff>
    </xdr:to>
    <xdr:cxnSp macro="">
      <xdr:nvCxnSpPr>
        <xdr:cNvPr id="118" name="直線コネクタ 117"/>
        <xdr:cNvCxnSpPr/>
      </xdr:nvCxnSpPr>
      <xdr:spPr>
        <a:xfrm flipV="1">
          <a:off x="3797300" y="10069242"/>
          <a:ext cx="8382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125572</xdr:rowOff>
    </xdr:from>
    <xdr:to>
      <xdr:col>5</xdr:col>
      <xdr:colOff>358775</xdr:colOff>
      <xdr:row>58</xdr:row>
      <xdr:rowOff>128671</xdr:rowOff>
    </xdr:to>
    <xdr:cxnSp macro="">
      <xdr:nvCxnSpPr>
        <xdr:cNvPr id="121" name="直線コネクタ 120"/>
        <xdr:cNvCxnSpPr/>
      </xdr:nvCxnSpPr>
      <xdr:spPr>
        <a:xfrm flipV="1">
          <a:off x="2908300" y="10069672"/>
          <a:ext cx="8890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128671</xdr:rowOff>
    </xdr:from>
    <xdr:to>
      <xdr:col>4</xdr:col>
      <xdr:colOff>155575</xdr:colOff>
      <xdr:row>58</xdr:row>
      <xdr:rowOff>130264</xdr:rowOff>
    </xdr:to>
    <xdr:cxnSp macro="">
      <xdr:nvCxnSpPr>
        <xdr:cNvPr id="124" name="直線コネクタ 123"/>
        <xdr:cNvCxnSpPr/>
      </xdr:nvCxnSpPr>
      <xdr:spPr>
        <a:xfrm flipV="1">
          <a:off x="2019300" y="10072771"/>
          <a:ext cx="889000" cy="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116797</xdr:rowOff>
    </xdr:from>
    <xdr:to>
      <xdr:col>2</xdr:col>
      <xdr:colOff>638175</xdr:colOff>
      <xdr:row>58</xdr:row>
      <xdr:rowOff>130264</xdr:rowOff>
    </xdr:to>
    <xdr:cxnSp macro="">
      <xdr:nvCxnSpPr>
        <xdr:cNvPr id="127" name="直線コネクタ 126"/>
        <xdr:cNvCxnSpPr/>
      </xdr:nvCxnSpPr>
      <xdr:spPr>
        <a:xfrm>
          <a:off x="1130300" y="10060897"/>
          <a:ext cx="889000" cy="1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74342</xdr:rowOff>
    </xdr:from>
    <xdr:to>
      <xdr:col>6</xdr:col>
      <xdr:colOff>561975</xdr:colOff>
      <xdr:row>59</xdr:row>
      <xdr:rowOff>4492</xdr:rowOff>
    </xdr:to>
    <xdr:sp macro="" textlink="">
      <xdr:nvSpPr>
        <xdr:cNvPr id="137" name="円/楕円 136"/>
        <xdr:cNvSpPr/>
      </xdr:nvSpPr>
      <xdr:spPr>
        <a:xfrm>
          <a:off x="4584700" y="10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71,463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74772</xdr:rowOff>
    </xdr:from>
    <xdr:to>
      <xdr:col>5</xdr:col>
      <xdr:colOff>409575</xdr:colOff>
      <xdr:row>59</xdr:row>
      <xdr:rowOff>4922</xdr:rowOff>
    </xdr:to>
    <xdr:sp macro="" textlink="">
      <xdr:nvSpPr>
        <xdr:cNvPr id="139" name="円/楕円 138"/>
        <xdr:cNvSpPr/>
      </xdr:nvSpPr>
      <xdr:spPr>
        <a:xfrm>
          <a:off x="3746500" y="100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21449</xdr:rowOff>
    </xdr:from>
    <xdr:ext cx="534377" cy="259045"/>
    <xdr:sp macro="" textlink="">
      <xdr:nvSpPr>
        <xdr:cNvPr id="140" name="テキスト ボックス 139"/>
        <xdr:cNvSpPr txBox="1"/>
      </xdr:nvSpPr>
      <xdr:spPr>
        <a:xfrm>
          <a:off x="3530111" y="979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77871</xdr:rowOff>
    </xdr:from>
    <xdr:to>
      <xdr:col>4</xdr:col>
      <xdr:colOff>206375</xdr:colOff>
      <xdr:row>59</xdr:row>
      <xdr:rowOff>8021</xdr:rowOff>
    </xdr:to>
    <xdr:sp macro="" textlink="">
      <xdr:nvSpPr>
        <xdr:cNvPr id="141" name="円/楕円 140"/>
        <xdr:cNvSpPr/>
      </xdr:nvSpPr>
      <xdr:spPr>
        <a:xfrm>
          <a:off x="2857500" y="1002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24548</xdr:rowOff>
    </xdr:from>
    <xdr:ext cx="534377" cy="259045"/>
    <xdr:sp macro="" textlink="">
      <xdr:nvSpPr>
        <xdr:cNvPr id="142" name="テキスト ボックス 141"/>
        <xdr:cNvSpPr txBox="1"/>
      </xdr:nvSpPr>
      <xdr:spPr>
        <a:xfrm>
          <a:off x="2641111" y="979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79464</xdr:rowOff>
    </xdr:from>
    <xdr:to>
      <xdr:col>3</xdr:col>
      <xdr:colOff>3175</xdr:colOff>
      <xdr:row>59</xdr:row>
      <xdr:rowOff>9614</xdr:rowOff>
    </xdr:to>
    <xdr:sp macro="" textlink="">
      <xdr:nvSpPr>
        <xdr:cNvPr id="143" name="円/楕円 142"/>
        <xdr:cNvSpPr/>
      </xdr:nvSpPr>
      <xdr:spPr>
        <a:xfrm>
          <a:off x="1968500" y="1002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26141</xdr:rowOff>
    </xdr:from>
    <xdr:ext cx="534377" cy="259045"/>
    <xdr:sp macro="" textlink="">
      <xdr:nvSpPr>
        <xdr:cNvPr id="144" name="テキスト ボックス 143"/>
        <xdr:cNvSpPr txBox="1"/>
      </xdr:nvSpPr>
      <xdr:spPr>
        <a:xfrm>
          <a:off x="1752111" y="979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65997</xdr:rowOff>
    </xdr:from>
    <xdr:to>
      <xdr:col>1</xdr:col>
      <xdr:colOff>485775</xdr:colOff>
      <xdr:row>58</xdr:row>
      <xdr:rowOff>167597</xdr:rowOff>
    </xdr:to>
    <xdr:sp macro="" textlink="">
      <xdr:nvSpPr>
        <xdr:cNvPr id="145" name="円/楕円 144"/>
        <xdr:cNvSpPr/>
      </xdr:nvSpPr>
      <xdr:spPr>
        <a:xfrm>
          <a:off x="1079500" y="100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12674</xdr:rowOff>
    </xdr:from>
    <xdr:ext cx="534377" cy="259045"/>
    <xdr:sp macro="" textlink="">
      <xdr:nvSpPr>
        <xdr:cNvPr id="146" name="テキスト ボックス 145"/>
        <xdr:cNvSpPr txBox="1"/>
      </xdr:nvSpPr>
      <xdr:spPr>
        <a:xfrm>
          <a:off x="863111" y="97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170881</xdr:rowOff>
    </xdr:from>
    <xdr:to>
      <xdr:col>6</xdr:col>
      <xdr:colOff>511175</xdr:colOff>
      <xdr:row>75</xdr:row>
      <xdr:rowOff>125526</xdr:rowOff>
    </xdr:to>
    <xdr:cxnSp macro="">
      <xdr:nvCxnSpPr>
        <xdr:cNvPr id="173" name="直線コネクタ 172"/>
        <xdr:cNvCxnSpPr/>
      </xdr:nvCxnSpPr>
      <xdr:spPr>
        <a:xfrm>
          <a:off x="3797300" y="12858181"/>
          <a:ext cx="838200" cy="12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37698</xdr:rowOff>
    </xdr:from>
    <xdr:to>
      <xdr:col>5</xdr:col>
      <xdr:colOff>358775</xdr:colOff>
      <xdr:row>74</xdr:row>
      <xdr:rowOff>170881</xdr:rowOff>
    </xdr:to>
    <xdr:cxnSp macro="">
      <xdr:nvCxnSpPr>
        <xdr:cNvPr id="176" name="直線コネクタ 175"/>
        <xdr:cNvCxnSpPr/>
      </xdr:nvCxnSpPr>
      <xdr:spPr>
        <a:xfrm>
          <a:off x="2908300" y="12724998"/>
          <a:ext cx="889000" cy="13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37698</xdr:rowOff>
    </xdr:from>
    <xdr:to>
      <xdr:col>4</xdr:col>
      <xdr:colOff>155575</xdr:colOff>
      <xdr:row>74</xdr:row>
      <xdr:rowOff>93980</xdr:rowOff>
    </xdr:to>
    <xdr:cxnSp macro="">
      <xdr:nvCxnSpPr>
        <xdr:cNvPr id="179" name="直線コネクタ 178"/>
        <xdr:cNvCxnSpPr/>
      </xdr:nvCxnSpPr>
      <xdr:spPr>
        <a:xfrm flipV="1">
          <a:off x="2019300" y="12724998"/>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93980</xdr:rowOff>
    </xdr:from>
    <xdr:to>
      <xdr:col>2</xdr:col>
      <xdr:colOff>638175</xdr:colOff>
      <xdr:row>78</xdr:row>
      <xdr:rowOff>2220</xdr:rowOff>
    </xdr:to>
    <xdr:cxnSp macro="">
      <xdr:nvCxnSpPr>
        <xdr:cNvPr id="182" name="直線コネクタ 181"/>
        <xdr:cNvCxnSpPr/>
      </xdr:nvCxnSpPr>
      <xdr:spPr>
        <a:xfrm flipV="1">
          <a:off x="1130300" y="12781280"/>
          <a:ext cx="889000" cy="59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74726</xdr:rowOff>
    </xdr:from>
    <xdr:to>
      <xdr:col>6</xdr:col>
      <xdr:colOff>561975</xdr:colOff>
      <xdr:row>76</xdr:row>
      <xdr:rowOff>4877</xdr:rowOff>
    </xdr:to>
    <xdr:sp macro="" textlink="">
      <xdr:nvSpPr>
        <xdr:cNvPr id="192" name="円/楕円 191"/>
        <xdr:cNvSpPr/>
      </xdr:nvSpPr>
      <xdr:spPr>
        <a:xfrm>
          <a:off x="4584700" y="129334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97603</xdr:rowOff>
    </xdr:from>
    <xdr:ext cx="534377" cy="259045"/>
    <xdr:sp macro="" textlink="">
      <xdr:nvSpPr>
        <xdr:cNvPr id="193" name="維持補修費該当値テキスト"/>
        <xdr:cNvSpPr txBox="1"/>
      </xdr:nvSpPr>
      <xdr:spPr>
        <a:xfrm>
          <a:off x="4686300" y="127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120081</xdr:rowOff>
    </xdr:from>
    <xdr:to>
      <xdr:col>5</xdr:col>
      <xdr:colOff>409575</xdr:colOff>
      <xdr:row>75</xdr:row>
      <xdr:rowOff>50231</xdr:rowOff>
    </xdr:to>
    <xdr:sp macro="" textlink="">
      <xdr:nvSpPr>
        <xdr:cNvPr id="194" name="円/楕円 193"/>
        <xdr:cNvSpPr/>
      </xdr:nvSpPr>
      <xdr:spPr>
        <a:xfrm>
          <a:off x="3746500" y="1280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66758</xdr:rowOff>
    </xdr:from>
    <xdr:ext cx="534377" cy="259045"/>
    <xdr:sp macro="" textlink="">
      <xdr:nvSpPr>
        <xdr:cNvPr id="195" name="テキスト ボックス 194"/>
        <xdr:cNvSpPr txBox="1"/>
      </xdr:nvSpPr>
      <xdr:spPr>
        <a:xfrm>
          <a:off x="3530111" y="1258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14,318</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158348</xdr:rowOff>
    </xdr:from>
    <xdr:to>
      <xdr:col>4</xdr:col>
      <xdr:colOff>206375</xdr:colOff>
      <xdr:row>74</xdr:row>
      <xdr:rowOff>88498</xdr:rowOff>
    </xdr:to>
    <xdr:sp macro="" textlink="">
      <xdr:nvSpPr>
        <xdr:cNvPr id="196" name="円/楕円 195"/>
        <xdr:cNvSpPr/>
      </xdr:nvSpPr>
      <xdr:spPr>
        <a:xfrm>
          <a:off x="2857500" y="1267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105025</xdr:rowOff>
    </xdr:from>
    <xdr:ext cx="534377" cy="259045"/>
    <xdr:sp macro="" textlink="">
      <xdr:nvSpPr>
        <xdr:cNvPr id="197" name="テキスト ボックス 196"/>
        <xdr:cNvSpPr txBox="1"/>
      </xdr:nvSpPr>
      <xdr:spPr>
        <a:xfrm>
          <a:off x="2641111" y="124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43180</xdr:rowOff>
    </xdr:from>
    <xdr:to>
      <xdr:col>3</xdr:col>
      <xdr:colOff>3175</xdr:colOff>
      <xdr:row>74</xdr:row>
      <xdr:rowOff>144780</xdr:rowOff>
    </xdr:to>
    <xdr:sp macro="" textlink="">
      <xdr:nvSpPr>
        <xdr:cNvPr id="198" name="円/楕円 197"/>
        <xdr:cNvSpPr/>
      </xdr:nvSpPr>
      <xdr:spPr>
        <a:xfrm>
          <a:off x="1968500" y="127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161307</xdr:rowOff>
    </xdr:from>
    <xdr:ext cx="534377" cy="259045"/>
    <xdr:sp macro="" textlink="">
      <xdr:nvSpPr>
        <xdr:cNvPr id="199" name="テキスト ボックス 198"/>
        <xdr:cNvSpPr txBox="1"/>
      </xdr:nvSpPr>
      <xdr:spPr>
        <a:xfrm>
          <a:off x="1752111" y="1250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122870</xdr:rowOff>
    </xdr:from>
    <xdr:to>
      <xdr:col>1</xdr:col>
      <xdr:colOff>485775</xdr:colOff>
      <xdr:row>78</xdr:row>
      <xdr:rowOff>53020</xdr:rowOff>
    </xdr:to>
    <xdr:sp macro="" textlink="">
      <xdr:nvSpPr>
        <xdr:cNvPr id="200" name="円/楕円 199"/>
        <xdr:cNvSpPr/>
      </xdr:nvSpPr>
      <xdr:spPr>
        <a:xfrm>
          <a:off x="1079500" y="133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44147</xdr:rowOff>
    </xdr:from>
    <xdr:ext cx="469744" cy="259045"/>
    <xdr:sp macro="" textlink="">
      <xdr:nvSpPr>
        <xdr:cNvPr id="201" name="テキスト ボックス 200"/>
        <xdr:cNvSpPr txBox="1"/>
      </xdr:nvSpPr>
      <xdr:spPr>
        <a:xfrm>
          <a:off x="895427" y="134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79496</xdr:rowOff>
    </xdr:from>
    <xdr:to>
      <xdr:col>6</xdr:col>
      <xdr:colOff>511175</xdr:colOff>
      <xdr:row>96</xdr:row>
      <xdr:rowOff>147734</xdr:rowOff>
    </xdr:to>
    <xdr:cxnSp macro="">
      <xdr:nvCxnSpPr>
        <xdr:cNvPr id="233" name="直線コネクタ 232"/>
        <xdr:cNvCxnSpPr/>
      </xdr:nvCxnSpPr>
      <xdr:spPr>
        <a:xfrm flipV="1">
          <a:off x="3797300" y="16538696"/>
          <a:ext cx="8382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147734</xdr:rowOff>
    </xdr:from>
    <xdr:to>
      <xdr:col>5</xdr:col>
      <xdr:colOff>358775</xdr:colOff>
      <xdr:row>97</xdr:row>
      <xdr:rowOff>59576</xdr:rowOff>
    </xdr:to>
    <xdr:cxnSp macro="">
      <xdr:nvCxnSpPr>
        <xdr:cNvPr id="236" name="直線コネクタ 235"/>
        <xdr:cNvCxnSpPr/>
      </xdr:nvCxnSpPr>
      <xdr:spPr>
        <a:xfrm flipV="1">
          <a:off x="2908300" y="16606934"/>
          <a:ext cx="889000" cy="8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59576</xdr:rowOff>
    </xdr:from>
    <xdr:to>
      <xdr:col>4</xdr:col>
      <xdr:colOff>155575</xdr:colOff>
      <xdr:row>97</xdr:row>
      <xdr:rowOff>79840</xdr:rowOff>
    </xdr:to>
    <xdr:cxnSp macro="">
      <xdr:nvCxnSpPr>
        <xdr:cNvPr id="239" name="直線コネクタ 238"/>
        <xdr:cNvCxnSpPr/>
      </xdr:nvCxnSpPr>
      <xdr:spPr>
        <a:xfrm flipV="1">
          <a:off x="2019300" y="16690226"/>
          <a:ext cx="889000" cy="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79840</xdr:rowOff>
    </xdr:from>
    <xdr:to>
      <xdr:col>2</xdr:col>
      <xdr:colOff>638175</xdr:colOff>
      <xdr:row>97</xdr:row>
      <xdr:rowOff>95352</xdr:rowOff>
    </xdr:to>
    <xdr:cxnSp macro="">
      <xdr:nvCxnSpPr>
        <xdr:cNvPr id="242" name="直線コネクタ 241"/>
        <xdr:cNvCxnSpPr/>
      </xdr:nvCxnSpPr>
      <xdr:spPr>
        <a:xfrm flipV="1">
          <a:off x="1130300" y="16710490"/>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28696</xdr:rowOff>
    </xdr:from>
    <xdr:to>
      <xdr:col>6</xdr:col>
      <xdr:colOff>561975</xdr:colOff>
      <xdr:row>96</xdr:row>
      <xdr:rowOff>130296</xdr:rowOff>
    </xdr:to>
    <xdr:sp macro="" textlink="">
      <xdr:nvSpPr>
        <xdr:cNvPr id="252" name="円/楕円 251"/>
        <xdr:cNvSpPr/>
      </xdr:nvSpPr>
      <xdr:spPr>
        <a:xfrm>
          <a:off x="4584700" y="164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51573</xdr:rowOff>
    </xdr:from>
    <xdr:ext cx="534377" cy="259045"/>
    <xdr:sp macro="" textlink="">
      <xdr:nvSpPr>
        <xdr:cNvPr id="253" name="扶助費該当値テキスト"/>
        <xdr:cNvSpPr txBox="1"/>
      </xdr:nvSpPr>
      <xdr:spPr>
        <a:xfrm>
          <a:off x="4686300" y="1633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92,687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96934</xdr:rowOff>
    </xdr:from>
    <xdr:to>
      <xdr:col>5</xdr:col>
      <xdr:colOff>409575</xdr:colOff>
      <xdr:row>97</xdr:row>
      <xdr:rowOff>27084</xdr:rowOff>
    </xdr:to>
    <xdr:sp macro="" textlink="">
      <xdr:nvSpPr>
        <xdr:cNvPr id="254" name="円/楕円 253"/>
        <xdr:cNvSpPr/>
      </xdr:nvSpPr>
      <xdr:spPr>
        <a:xfrm>
          <a:off x="3746500" y="165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43611</xdr:rowOff>
    </xdr:from>
    <xdr:ext cx="534377" cy="259045"/>
    <xdr:sp macro="" textlink="">
      <xdr:nvSpPr>
        <xdr:cNvPr id="255" name="テキスト ボックス 254"/>
        <xdr:cNvSpPr txBox="1"/>
      </xdr:nvSpPr>
      <xdr:spPr>
        <a:xfrm>
          <a:off x="3530111" y="1633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8776</xdr:rowOff>
    </xdr:from>
    <xdr:to>
      <xdr:col>4</xdr:col>
      <xdr:colOff>206375</xdr:colOff>
      <xdr:row>97</xdr:row>
      <xdr:rowOff>110376</xdr:rowOff>
    </xdr:to>
    <xdr:sp macro="" textlink="">
      <xdr:nvSpPr>
        <xdr:cNvPr id="256" name="円/楕円 255"/>
        <xdr:cNvSpPr/>
      </xdr:nvSpPr>
      <xdr:spPr>
        <a:xfrm>
          <a:off x="2857500" y="166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126903</xdr:rowOff>
    </xdr:from>
    <xdr:ext cx="534377" cy="259045"/>
    <xdr:sp macro="" textlink="">
      <xdr:nvSpPr>
        <xdr:cNvPr id="257" name="テキスト ボックス 256"/>
        <xdr:cNvSpPr txBox="1"/>
      </xdr:nvSpPr>
      <xdr:spPr>
        <a:xfrm>
          <a:off x="2641111" y="164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83,407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29040</xdr:rowOff>
    </xdr:from>
    <xdr:to>
      <xdr:col>3</xdr:col>
      <xdr:colOff>3175</xdr:colOff>
      <xdr:row>97</xdr:row>
      <xdr:rowOff>130640</xdr:rowOff>
    </xdr:to>
    <xdr:sp macro="" textlink="">
      <xdr:nvSpPr>
        <xdr:cNvPr id="258" name="円/楕円 257"/>
        <xdr:cNvSpPr/>
      </xdr:nvSpPr>
      <xdr:spPr>
        <a:xfrm>
          <a:off x="1968500" y="166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147167</xdr:rowOff>
    </xdr:from>
    <xdr:ext cx="534377" cy="259045"/>
    <xdr:sp macro="" textlink="">
      <xdr:nvSpPr>
        <xdr:cNvPr id="259" name="テキスト ボックス 258"/>
        <xdr:cNvSpPr txBox="1"/>
      </xdr:nvSpPr>
      <xdr:spPr>
        <a:xfrm>
          <a:off x="1752111" y="164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82,166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44552</xdr:rowOff>
    </xdr:from>
    <xdr:to>
      <xdr:col>1</xdr:col>
      <xdr:colOff>485775</xdr:colOff>
      <xdr:row>97</xdr:row>
      <xdr:rowOff>146152</xdr:rowOff>
    </xdr:to>
    <xdr:sp macro="" textlink="">
      <xdr:nvSpPr>
        <xdr:cNvPr id="260" name="円/楕円 259"/>
        <xdr:cNvSpPr/>
      </xdr:nvSpPr>
      <xdr:spPr>
        <a:xfrm>
          <a:off x="1079500" y="166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162679</xdr:rowOff>
    </xdr:from>
    <xdr:ext cx="534377" cy="259045"/>
    <xdr:sp macro="" textlink="">
      <xdr:nvSpPr>
        <xdr:cNvPr id="261" name="テキスト ボックス 260"/>
        <xdr:cNvSpPr txBox="1"/>
      </xdr:nvSpPr>
      <xdr:spPr>
        <a:xfrm>
          <a:off x="863111" y="1645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44431</xdr:rowOff>
    </xdr:from>
    <xdr:to>
      <xdr:col>15</xdr:col>
      <xdr:colOff>180975</xdr:colOff>
      <xdr:row>37</xdr:row>
      <xdr:rowOff>4197</xdr:rowOff>
    </xdr:to>
    <xdr:cxnSp macro="">
      <xdr:nvCxnSpPr>
        <xdr:cNvPr id="291" name="直線コネクタ 290"/>
        <xdr:cNvCxnSpPr/>
      </xdr:nvCxnSpPr>
      <xdr:spPr>
        <a:xfrm flipV="1">
          <a:off x="9639300" y="6216631"/>
          <a:ext cx="838200" cy="1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118231</xdr:rowOff>
    </xdr:from>
    <xdr:to>
      <xdr:col>14</xdr:col>
      <xdr:colOff>28575</xdr:colOff>
      <xdr:row>37</xdr:row>
      <xdr:rowOff>4197</xdr:rowOff>
    </xdr:to>
    <xdr:cxnSp macro="">
      <xdr:nvCxnSpPr>
        <xdr:cNvPr id="294" name="直線コネクタ 293"/>
        <xdr:cNvCxnSpPr/>
      </xdr:nvCxnSpPr>
      <xdr:spPr>
        <a:xfrm>
          <a:off x="8750300" y="6290431"/>
          <a:ext cx="889000" cy="5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118231</xdr:rowOff>
    </xdr:from>
    <xdr:to>
      <xdr:col>12</xdr:col>
      <xdr:colOff>511175</xdr:colOff>
      <xdr:row>37</xdr:row>
      <xdr:rowOff>11493</xdr:rowOff>
    </xdr:to>
    <xdr:cxnSp macro="">
      <xdr:nvCxnSpPr>
        <xdr:cNvPr id="297" name="直線コネクタ 296"/>
        <xdr:cNvCxnSpPr/>
      </xdr:nvCxnSpPr>
      <xdr:spPr>
        <a:xfrm flipV="1">
          <a:off x="7861300" y="6290431"/>
          <a:ext cx="889000" cy="6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11493</xdr:rowOff>
    </xdr:from>
    <xdr:to>
      <xdr:col>11</xdr:col>
      <xdr:colOff>307975</xdr:colOff>
      <xdr:row>38</xdr:row>
      <xdr:rowOff>34372</xdr:rowOff>
    </xdr:to>
    <xdr:cxnSp macro="">
      <xdr:nvCxnSpPr>
        <xdr:cNvPr id="300" name="直線コネクタ 299"/>
        <xdr:cNvCxnSpPr/>
      </xdr:nvCxnSpPr>
      <xdr:spPr>
        <a:xfrm flipV="1">
          <a:off x="6972300" y="6355143"/>
          <a:ext cx="889000" cy="19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165081</xdr:rowOff>
    </xdr:from>
    <xdr:to>
      <xdr:col>15</xdr:col>
      <xdr:colOff>231775</xdr:colOff>
      <xdr:row>36</xdr:row>
      <xdr:rowOff>95231</xdr:rowOff>
    </xdr:to>
    <xdr:sp macro="" textlink="">
      <xdr:nvSpPr>
        <xdr:cNvPr id="310" name="円/楕円 309"/>
        <xdr:cNvSpPr/>
      </xdr:nvSpPr>
      <xdr:spPr>
        <a:xfrm>
          <a:off x="10426700" y="616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143508</xdr:rowOff>
    </xdr:from>
    <xdr:ext cx="534377" cy="259045"/>
    <xdr:sp macro="" textlink="">
      <xdr:nvSpPr>
        <xdr:cNvPr id="311" name="補助費等該当値テキスト"/>
        <xdr:cNvSpPr txBox="1"/>
      </xdr:nvSpPr>
      <xdr:spPr>
        <a:xfrm>
          <a:off x="10528300" y="614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124847</xdr:rowOff>
    </xdr:from>
    <xdr:to>
      <xdr:col>14</xdr:col>
      <xdr:colOff>79375</xdr:colOff>
      <xdr:row>37</xdr:row>
      <xdr:rowOff>54997</xdr:rowOff>
    </xdr:to>
    <xdr:sp macro="" textlink="">
      <xdr:nvSpPr>
        <xdr:cNvPr id="312" name="円/楕円 311"/>
        <xdr:cNvSpPr/>
      </xdr:nvSpPr>
      <xdr:spPr>
        <a:xfrm>
          <a:off x="9588500" y="62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71524</xdr:rowOff>
    </xdr:from>
    <xdr:ext cx="534377" cy="259045"/>
    <xdr:sp macro="" textlink="">
      <xdr:nvSpPr>
        <xdr:cNvPr id="313" name="テキスト ボックス 312"/>
        <xdr:cNvSpPr txBox="1"/>
      </xdr:nvSpPr>
      <xdr:spPr>
        <a:xfrm>
          <a:off x="9372111" y="607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67431</xdr:rowOff>
    </xdr:from>
    <xdr:to>
      <xdr:col>12</xdr:col>
      <xdr:colOff>561975</xdr:colOff>
      <xdr:row>36</xdr:row>
      <xdr:rowOff>169031</xdr:rowOff>
    </xdr:to>
    <xdr:sp macro="" textlink="">
      <xdr:nvSpPr>
        <xdr:cNvPr id="314" name="円/楕円 313"/>
        <xdr:cNvSpPr/>
      </xdr:nvSpPr>
      <xdr:spPr>
        <a:xfrm>
          <a:off x="8699500" y="62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14108</xdr:rowOff>
    </xdr:from>
    <xdr:ext cx="534377" cy="259045"/>
    <xdr:sp macro="" textlink="">
      <xdr:nvSpPr>
        <xdr:cNvPr id="315" name="テキスト ボックス 314"/>
        <xdr:cNvSpPr txBox="1"/>
      </xdr:nvSpPr>
      <xdr:spPr>
        <a:xfrm>
          <a:off x="8483111" y="601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132143</xdr:rowOff>
    </xdr:from>
    <xdr:to>
      <xdr:col>11</xdr:col>
      <xdr:colOff>358775</xdr:colOff>
      <xdr:row>37</xdr:row>
      <xdr:rowOff>62293</xdr:rowOff>
    </xdr:to>
    <xdr:sp macro="" textlink="">
      <xdr:nvSpPr>
        <xdr:cNvPr id="316" name="円/楕円 315"/>
        <xdr:cNvSpPr/>
      </xdr:nvSpPr>
      <xdr:spPr>
        <a:xfrm>
          <a:off x="7810500" y="63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78820</xdr:rowOff>
    </xdr:from>
    <xdr:ext cx="534377" cy="259045"/>
    <xdr:sp macro="" textlink="">
      <xdr:nvSpPr>
        <xdr:cNvPr id="317" name="テキスト ボックス 316"/>
        <xdr:cNvSpPr txBox="1"/>
      </xdr:nvSpPr>
      <xdr:spPr>
        <a:xfrm>
          <a:off x="7594111" y="607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155023</xdr:rowOff>
    </xdr:from>
    <xdr:to>
      <xdr:col>10</xdr:col>
      <xdr:colOff>155575</xdr:colOff>
      <xdr:row>38</xdr:row>
      <xdr:rowOff>85173</xdr:rowOff>
    </xdr:to>
    <xdr:sp macro="" textlink="">
      <xdr:nvSpPr>
        <xdr:cNvPr id="318" name="円/楕円 317"/>
        <xdr:cNvSpPr/>
      </xdr:nvSpPr>
      <xdr:spPr>
        <a:xfrm>
          <a:off x="6921500" y="649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76299</xdr:rowOff>
    </xdr:from>
    <xdr:ext cx="534377" cy="259045"/>
    <xdr:sp macro="" textlink="">
      <xdr:nvSpPr>
        <xdr:cNvPr id="319" name="テキスト ボックス 318"/>
        <xdr:cNvSpPr txBox="1"/>
      </xdr:nvSpPr>
      <xdr:spPr>
        <a:xfrm>
          <a:off x="6705111" y="65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45084</xdr:rowOff>
    </xdr:from>
    <xdr:to>
      <xdr:col>15</xdr:col>
      <xdr:colOff>180975</xdr:colOff>
      <xdr:row>58</xdr:row>
      <xdr:rowOff>70368</xdr:rowOff>
    </xdr:to>
    <xdr:cxnSp macro="">
      <xdr:nvCxnSpPr>
        <xdr:cNvPr id="348" name="直線コネクタ 347"/>
        <xdr:cNvCxnSpPr/>
      </xdr:nvCxnSpPr>
      <xdr:spPr>
        <a:xfrm flipV="1">
          <a:off x="9639300" y="9989184"/>
          <a:ext cx="838200" cy="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49"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70368</xdr:rowOff>
    </xdr:from>
    <xdr:to>
      <xdr:col>14</xdr:col>
      <xdr:colOff>28575</xdr:colOff>
      <xdr:row>58</xdr:row>
      <xdr:rowOff>124549</xdr:rowOff>
    </xdr:to>
    <xdr:cxnSp macro="">
      <xdr:nvCxnSpPr>
        <xdr:cNvPr id="351" name="直線コネクタ 350"/>
        <xdr:cNvCxnSpPr/>
      </xdr:nvCxnSpPr>
      <xdr:spPr>
        <a:xfrm flipV="1">
          <a:off x="8750300" y="10014468"/>
          <a:ext cx="889000" cy="5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120845</xdr:rowOff>
    </xdr:from>
    <xdr:to>
      <xdr:col>12</xdr:col>
      <xdr:colOff>511175</xdr:colOff>
      <xdr:row>58</xdr:row>
      <xdr:rowOff>124549</xdr:rowOff>
    </xdr:to>
    <xdr:cxnSp macro="">
      <xdr:nvCxnSpPr>
        <xdr:cNvPr id="354" name="直線コネクタ 353"/>
        <xdr:cNvCxnSpPr/>
      </xdr:nvCxnSpPr>
      <xdr:spPr>
        <a:xfrm>
          <a:off x="7861300" y="10064945"/>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82421</xdr:rowOff>
    </xdr:from>
    <xdr:to>
      <xdr:col>11</xdr:col>
      <xdr:colOff>307975</xdr:colOff>
      <xdr:row>58</xdr:row>
      <xdr:rowOff>120845</xdr:rowOff>
    </xdr:to>
    <xdr:cxnSp macro="">
      <xdr:nvCxnSpPr>
        <xdr:cNvPr id="357" name="直線コネクタ 356"/>
        <xdr:cNvCxnSpPr/>
      </xdr:nvCxnSpPr>
      <xdr:spPr>
        <a:xfrm>
          <a:off x="6972300" y="10026521"/>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165734</xdr:rowOff>
    </xdr:from>
    <xdr:to>
      <xdr:col>15</xdr:col>
      <xdr:colOff>231775</xdr:colOff>
      <xdr:row>58</xdr:row>
      <xdr:rowOff>95884</xdr:rowOff>
    </xdr:to>
    <xdr:sp macro="" textlink="">
      <xdr:nvSpPr>
        <xdr:cNvPr id="367" name="円/楕円 366"/>
        <xdr:cNvSpPr/>
      </xdr:nvSpPr>
      <xdr:spPr>
        <a:xfrm>
          <a:off x="10426700" y="99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17161</xdr:rowOff>
    </xdr:from>
    <xdr:ext cx="599010" cy="259045"/>
    <xdr:sp macro="" textlink="">
      <xdr:nvSpPr>
        <xdr:cNvPr id="368" name="普通建設事業費該当値テキスト"/>
        <xdr:cNvSpPr txBox="1"/>
      </xdr:nvSpPr>
      <xdr:spPr>
        <a:xfrm>
          <a:off x="10528300" y="978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134,501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19568</xdr:rowOff>
    </xdr:from>
    <xdr:to>
      <xdr:col>14</xdr:col>
      <xdr:colOff>79375</xdr:colOff>
      <xdr:row>58</xdr:row>
      <xdr:rowOff>121168</xdr:rowOff>
    </xdr:to>
    <xdr:sp macro="" textlink="">
      <xdr:nvSpPr>
        <xdr:cNvPr id="369" name="円/楕円 368"/>
        <xdr:cNvSpPr/>
      </xdr:nvSpPr>
      <xdr:spPr>
        <a:xfrm>
          <a:off x="9588500" y="99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137695</xdr:rowOff>
    </xdr:from>
    <xdr:ext cx="599010" cy="259045"/>
    <xdr:sp macro="" textlink="">
      <xdr:nvSpPr>
        <xdr:cNvPr id="370" name="テキスト ボックス 369"/>
        <xdr:cNvSpPr txBox="1"/>
      </xdr:nvSpPr>
      <xdr:spPr>
        <a:xfrm>
          <a:off x="9339794" y="973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73749</xdr:rowOff>
    </xdr:from>
    <xdr:to>
      <xdr:col>12</xdr:col>
      <xdr:colOff>561975</xdr:colOff>
      <xdr:row>59</xdr:row>
      <xdr:rowOff>3899</xdr:rowOff>
    </xdr:to>
    <xdr:sp macro="" textlink="">
      <xdr:nvSpPr>
        <xdr:cNvPr id="371" name="円/楕円 370"/>
        <xdr:cNvSpPr/>
      </xdr:nvSpPr>
      <xdr:spPr>
        <a:xfrm>
          <a:off x="8699500" y="100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20426</xdr:rowOff>
    </xdr:from>
    <xdr:ext cx="534377" cy="259045"/>
    <xdr:sp macro="" textlink="">
      <xdr:nvSpPr>
        <xdr:cNvPr id="372" name="テキスト ボックス 371"/>
        <xdr:cNvSpPr txBox="1"/>
      </xdr:nvSpPr>
      <xdr:spPr>
        <a:xfrm>
          <a:off x="8483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70045</xdr:rowOff>
    </xdr:from>
    <xdr:to>
      <xdr:col>11</xdr:col>
      <xdr:colOff>358775</xdr:colOff>
      <xdr:row>59</xdr:row>
      <xdr:rowOff>195</xdr:rowOff>
    </xdr:to>
    <xdr:sp macro="" textlink="">
      <xdr:nvSpPr>
        <xdr:cNvPr id="373" name="円/楕円 372"/>
        <xdr:cNvSpPr/>
      </xdr:nvSpPr>
      <xdr:spPr>
        <a:xfrm>
          <a:off x="7810500" y="1001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16722</xdr:rowOff>
    </xdr:from>
    <xdr:ext cx="534377" cy="259045"/>
    <xdr:sp macro="" textlink="">
      <xdr:nvSpPr>
        <xdr:cNvPr id="374" name="テキスト ボックス 373"/>
        <xdr:cNvSpPr txBox="1"/>
      </xdr:nvSpPr>
      <xdr:spPr>
        <a:xfrm>
          <a:off x="7594111" y="978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31621</xdr:rowOff>
    </xdr:from>
    <xdr:to>
      <xdr:col>10</xdr:col>
      <xdr:colOff>155575</xdr:colOff>
      <xdr:row>58</xdr:row>
      <xdr:rowOff>133221</xdr:rowOff>
    </xdr:to>
    <xdr:sp macro="" textlink="">
      <xdr:nvSpPr>
        <xdr:cNvPr id="375" name="円/楕円 374"/>
        <xdr:cNvSpPr/>
      </xdr:nvSpPr>
      <xdr:spPr>
        <a:xfrm>
          <a:off x="6921500" y="997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149748</xdr:rowOff>
    </xdr:from>
    <xdr:ext cx="599010" cy="259045"/>
    <xdr:sp macro="" textlink="">
      <xdr:nvSpPr>
        <xdr:cNvPr id="376" name="テキスト ボックス 375"/>
        <xdr:cNvSpPr txBox="1"/>
      </xdr:nvSpPr>
      <xdr:spPr>
        <a:xfrm>
          <a:off x="6672794" y="975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45467</xdr:rowOff>
    </xdr:from>
    <xdr:to>
      <xdr:col>15</xdr:col>
      <xdr:colOff>180975</xdr:colOff>
      <xdr:row>78</xdr:row>
      <xdr:rowOff>108503</xdr:rowOff>
    </xdr:to>
    <xdr:cxnSp macro="">
      <xdr:nvCxnSpPr>
        <xdr:cNvPr id="405" name="直線コネクタ 404"/>
        <xdr:cNvCxnSpPr/>
      </xdr:nvCxnSpPr>
      <xdr:spPr>
        <a:xfrm flipV="1">
          <a:off x="9639300" y="13418567"/>
          <a:ext cx="838200" cy="6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6"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166117</xdr:rowOff>
    </xdr:from>
    <xdr:to>
      <xdr:col>15</xdr:col>
      <xdr:colOff>231775</xdr:colOff>
      <xdr:row>78</xdr:row>
      <xdr:rowOff>96267</xdr:rowOff>
    </xdr:to>
    <xdr:sp macro="" textlink="">
      <xdr:nvSpPr>
        <xdr:cNvPr id="415" name="円/楕円 414"/>
        <xdr:cNvSpPr/>
      </xdr:nvSpPr>
      <xdr:spPr>
        <a:xfrm>
          <a:off x="10426700" y="133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17544</xdr:rowOff>
    </xdr:from>
    <xdr:ext cx="534377" cy="259045"/>
    <xdr:sp macro="" textlink="">
      <xdr:nvSpPr>
        <xdr:cNvPr id="416" name="普通建設事業費 （ うち新規整備　）該当値テキスト"/>
        <xdr:cNvSpPr txBox="1"/>
      </xdr:nvSpPr>
      <xdr:spPr>
        <a:xfrm>
          <a:off x="10528300" y="1321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57703</xdr:rowOff>
    </xdr:from>
    <xdr:to>
      <xdr:col>14</xdr:col>
      <xdr:colOff>79375</xdr:colOff>
      <xdr:row>78</xdr:row>
      <xdr:rowOff>159303</xdr:rowOff>
    </xdr:to>
    <xdr:sp macro="" textlink="">
      <xdr:nvSpPr>
        <xdr:cNvPr id="417" name="円/楕円 416"/>
        <xdr:cNvSpPr/>
      </xdr:nvSpPr>
      <xdr:spPr>
        <a:xfrm>
          <a:off x="9588500" y="134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4380</xdr:rowOff>
    </xdr:from>
    <xdr:ext cx="534377" cy="259045"/>
    <xdr:sp macro="" textlink="">
      <xdr:nvSpPr>
        <xdr:cNvPr id="418" name="テキスト ボックス 417"/>
        <xdr:cNvSpPr txBox="1"/>
      </xdr:nvSpPr>
      <xdr:spPr>
        <a:xfrm>
          <a:off x="9372111" y="1320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81217</xdr:rowOff>
    </xdr:from>
    <xdr:to>
      <xdr:col>15</xdr:col>
      <xdr:colOff>180975</xdr:colOff>
      <xdr:row>97</xdr:row>
      <xdr:rowOff>138153</xdr:rowOff>
    </xdr:to>
    <xdr:cxnSp macro="">
      <xdr:nvCxnSpPr>
        <xdr:cNvPr id="447" name="直線コネクタ 446"/>
        <xdr:cNvCxnSpPr/>
      </xdr:nvCxnSpPr>
      <xdr:spPr>
        <a:xfrm>
          <a:off x="9639300" y="16711867"/>
          <a:ext cx="838200" cy="5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87353</xdr:rowOff>
    </xdr:from>
    <xdr:to>
      <xdr:col>15</xdr:col>
      <xdr:colOff>231775</xdr:colOff>
      <xdr:row>98</xdr:row>
      <xdr:rowOff>17503</xdr:rowOff>
    </xdr:to>
    <xdr:sp macro="" textlink="">
      <xdr:nvSpPr>
        <xdr:cNvPr id="457" name="円/楕円 456"/>
        <xdr:cNvSpPr/>
      </xdr:nvSpPr>
      <xdr:spPr>
        <a:xfrm>
          <a:off x="10426700" y="1671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110230</xdr:rowOff>
    </xdr:from>
    <xdr:ext cx="534377" cy="259045"/>
    <xdr:sp macro="" textlink="">
      <xdr:nvSpPr>
        <xdr:cNvPr id="458" name="普通建設事業費 （ うち更新整備　）該当値テキスト"/>
        <xdr:cNvSpPr txBox="1"/>
      </xdr:nvSpPr>
      <xdr:spPr>
        <a:xfrm>
          <a:off x="10528300" y="1656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30417</xdr:rowOff>
    </xdr:from>
    <xdr:to>
      <xdr:col>14</xdr:col>
      <xdr:colOff>79375</xdr:colOff>
      <xdr:row>97</xdr:row>
      <xdr:rowOff>132017</xdr:rowOff>
    </xdr:to>
    <xdr:sp macro="" textlink="">
      <xdr:nvSpPr>
        <xdr:cNvPr id="459" name="円/楕円 458"/>
        <xdr:cNvSpPr/>
      </xdr:nvSpPr>
      <xdr:spPr>
        <a:xfrm>
          <a:off x="9588500" y="166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148544</xdr:rowOff>
    </xdr:from>
    <xdr:ext cx="534377" cy="259045"/>
    <xdr:sp macro="" textlink="">
      <xdr:nvSpPr>
        <xdr:cNvPr id="460" name="テキスト ボックス 459"/>
        <xdr:cNvSpPr txBox="1"/>
      </xdr:nvSpPr>
      <xdr:spPr>
        <a:xfrm>
          <a:off x="9372111" y="164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138923</xdr:rowOff>
    </xdr:from>
    <xdr:to>
      <xdr:col>23</xdr:col>
      <xdr:colOff>517525</xdr:colOff>
      <xdr:row>38</xdr:row>
      <xdr:rowOff>139563</xdr:rowOff>
    </xdr:to>
    <xdr:cxnSp macro="">
      <xdr:nvCxnSpPr>
        <xdr:cNvPr id="487" name="直線コネクタ 486"/>
        <xdr:cNvCxnSpPr/>
      </xdr:nvCxnSpPr>
      <xdr:spPr>
        <a:xfrm>
          <a:off x="15481300" y="6654023"/>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109049</xdr:rowOff>
    </xdr:from>
    <xdr:to>
      <xdr:col>22</xdr:col>
      <xdr:colOff>365125</xdr:colOff>
      <xdr:row>38</xdr:row>
      <xdr:rowOff>138923</xdr:rowOff>
    </xdr:to>
    <xdr:cxnSp macro="">
      <xdr:nvCxnSpPr>
        <xdr:cNvPr id="490" name="直線コネクタ 489"/>
        <xdr:cNvCxnSpPr/>
      </xdr:nvCxnSpPr>
      <xdr:spPr>
        <a:xfrm>
          <a:off x="14592300" y="6624149"/>
          <a:ext cx="889000" cy="2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106919</xdr:rowOff>
    </xdr:from>
    <xdr:to>
      <xdr:col>21</xdr:col>
      <xdr:colOff>161925</xdr:colOff>
      <xdr:row>38</xdr:row>
      <xdr:rowOff>109049</xdr:rowOff>
    </xdr:to>
    <xdr:cxnSp macro="">
      <xdr:nvCxnSpPr>
        <xdr:cNvPr id="493" name="直線コネクタ 492"/>
        <xdr:cNvCxnSpPr/>
      </xdr:nvCxnSpPr>
      <xdr:spPr>
        <a:xfrm>
          <a:off x="13703300" y="6622019"/>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106919</xdr:rowOff>
    </xdr:from>
    <xdr:to>
      <xdr:col>19</xdr:col>
      <xdr:colOff>644525</xdr:colOff>
      <xdr:row>38</xdr:row>
      <xdr:rowOff>123972</xdr:rowOff>
    </xdr:to>
    <xdr:cxnSp macro="">
      <xdr:nvCxnSpPr>
        <xdr:cNvPr id="496" name="直線コネクタ 495"/>
        <xdr:cNvCxnSpPr/>
      </xdr:nvCxnSpPr>
      <xdr:spPr>
        <a:xfrm flipV="1">
          <a:off x="12814300" y="6622019"/>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88763</xdr:rowOff>
    </xdr:from>
    <xdr:to>
      <xdr:col>23</xdr:col>
      <xdr:colOff>568325</xdr:colOff>
      <xdr:row>39</xdr:row>
      <xdr:rowOff>18913</xdr:rowOff>
    </xdr:to>
    <xdr:sp macro="" textlink="">
      <xdr:nvSpPr>
        <xdr:cNvPr id="506" name="円/楕円 505"/>
        <xdr:cNvSpPr/>
      </xdr:nvSpPr>
      <xdr:spPr>
        <a:xfrm>
          <a:off x="162687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313932" cy="259045"/>
    <xdr:sp macro="" textlink="">
      <xdr:nvSpPr>
        <xdr:cNvPr id="507" name="災害復旧事業費該当値テキスト"/>
        <xdr:cNvSpPr txBox="1"/>
      </xdr:nvSpPr>
      <xdr:spPr>
        <a:xfrm>
          <a:off x="16370300" y="6526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88123</xdr:rowOff>
    </xdr:from>
    <xdr:to>
      <xdr:col>22</xdr:col>
      <xdr:colOff>415925</xdr:colOff>
      <xdr:row>39</xdr:row>
      <xdr:rowOff>18273</xdr:rowOff>
    </xdr:to>
    <xdr:sp macro="" textlink="">
      <xdr:nvSpPr>
        <xdr:cNvPr id="508" name="円/楕円 507"/>
        <xdr:cNvSpPr/>
      </xdr:nvSpPr>
      <xdr:spPr>
        <a:xfrm>
          <a:off x="15430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9400</xdr:rowOff>
    </xdr:from>
    <xdr:ext cx="313932" cy="259045"/>
    <xdr:sp macro="" textlink="">
      <xdr:nvSpPr>
        <xdr:cNvPr id="509" name="テキスト ボックス 508"/>
        <xdr:cNvSpPr txBox="1"/>
      </xdr:nvSpPr>
      <xdr:spPr>
        <a:xfrm>
          <a:off x="15324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58249</xdr:rowOff>
    </xdr:from>
    <xdr:to>
      <xdr:col>21</xdr:col>
      <xdr:colOff>212725</xdr:colOff>
      <xdr:row>38</xdr:row>
      <xdr:rowOff>159849</xdr:rowOff>
    </xdr:to>
    <xdr:sp macro="" textlink="">
      <xdr:nvSpPr>
        <xdr:cNvPr id="510" name="円/楕円 509"/>
        <xdr:cNvSpPr/>
      </xdr:nvSpPr>
      <xdr:spPr>
        <a:xfrm>
          <a:off x="14541500" y="657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150976</xdr:rowOff>
    </xdr:from>
    <xdr:ext cx="469744" cy="259045"/>
    <xdr:sp macro="" textlink="">
      <xdr:nvSpPr>
        <xdr:cNvPr id="511" name="テキスト ボックス 510"/>
        <xdr:cNvSpPr txBox="1"/>
      </xdr:nvSpPr>
      <xdr:spPr>
        <a:xfrm>
          <a:off x="14357427" y="666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56119</xdr:rowOff>
    </xdr:from>
    <xdr:to>
      <xdr:col>20</xdr:col>
      <xdr:colOff>9525</xdr:colOff>
      <xdr:row>38</xdr:row>
      <xdr:rowOff>157719</xdr:rowOff>
    </xdr:to>
    <xdr:sp macro="" textlink="">
      <xdr:nvSpPr>
        <xdr:cNvPr id="512" name="円/楕円 511"/>
        <xdr:cNvSpPr/>
      </xdr:nvSpPr>
      <xdr:spPr>
        <a:xfrm>
          <a:off x="13652500" y="65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148846</xdr:rowOff>
    </xdr:from>
    <xdr:ext cx="469744" cy="259045"/>
    <xdr:sp macro="" textlink="">
      <xdr:nvSpPr>
        <xdr:cNvPr id="513" name="テキスト ボックス 512"/>
        <xdr:cNvSpPr txBox="1"/>
      </xdr:nvSpPr>
      <xdr:spPr>
        <a:xfrm>
          <a:off x="13468427" y="666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73172</xdr:rowOff>
    </xdr:from>
    <xdr:to>
      <xdr:col>18</xdr:col>
      <xdr:colOff>492125</xdr:colOff>
      <xdr:row>39</xdr:row>
      <xdr:rowOff>3322</xdr:rowOff>
    </xdr:to>
    <xdr:sp macro="" textlink="">
      <xdr:nvSpPr>
        <xdr:cNvPr id="514" name="円/楕円 513"/>
        <xdr:cNvSpPr/>
      </xdr:nvSpPr>
      <xdr:spPr>
        <a:xfrm>
          <a:off x="12763500" y="65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165899</xdr:rowOff>
    </xdr:from>
    <xdr:ext cx="469744" cy="259045"/>
    <xdr:sp macro="" textlink="">
      <xdr:nvSpPr>
        <xdr:cNvPr id="515" name="テキスト ボックス 514"/>
        <xdr:cNvSpPr txBox="1"/>
      </xdr:nvSpPr>
      <xdr:spPr>
        <a:xfrm>
          <a:off x="12579427" y="66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23787</xdr:rowOff>
    </xdr:from>
    <xdr:to>
      <xdr:col>23</xdr:col>
      <xdr:colOff>517525</xdr:colOff>
      <xdr:row>74</xdr:row>
      <xdr:rowOff>36055</xdr:rowOff>
    </xdr:to>
    <xdr:cxnSp macro="">
      <xdr:nvCxnSpPr>
        <xdr:cNvPr id="593" name="直線コネクタ 592"/>
        <xdr:cNvCxnSpPr/>
      </xdr:nvCxnSpPr>
      <xdr:spPr>
        <a:xfrm>
          <a:off x="15481300" y="12711087"/>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23787</xdr:rowOff>
    </xdr:from>
    <xdr:to>
      <xdr:col>22</xdr:col>
      <xdr:colOff>365125</xdr:colOff>
      <xdr:row>74</xdr:row>
      <xdr:rowOff>41872</xdr:rowOff>
    </xdr:to>
    <xdr:cxnSp macro="">
      <xdr:nvCxnSpPr>
        <xdr:cNvPr id="596" name="直線コネクタ 595"/>
        <xdr:cNvCxnSpPr/>
      </xdr:nvCxnSpPr>
      <xdr:spPr>
        <a:xfrm flipV="1">
          <a:off x="14592300" y="12711087"/>
          <a:ext cx="889000" cy="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41872</xdr:rowOff>
    </xdr:from>
    <xdr:to>
      <xdr:col>21</xdr:col>
      <xdr:colOff>161925</xdr:colOff>
      <xdr:row>74</xdr:row>
      <xdr:rowOff>44679</xdr:rowOff>
    </xdr:to>
    <xdr:cxnSp macro="">
      <xdr:nvCxnSpPr>
        <xdr:cNvPr id="599" name="直線コネクタ 598"/>
        <xdr:cNvCxnSpPr/>
      </xdr:nvCxnSpPr>
      <xdr:spPr>
        <a:xfrm flipV="1">
          <a:off x="13703300" y="12729172"/>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34481</xdr:rowOff>
    </xdr:from>
    <xdr:to>
      <xdr:col>19</xdr:col>
      <xdr:colOff>644525</xdr:colOff>
      <xdr:row>74</xdr:row>
      <xdr:rowOff>44679</xdr:rowOff>
    </xdr:to>
    <xdr:cxnSp macro="">
      <xdr:nvCxnSpPr>
        <xdr:cNvPr id="602" name="直線コネクタ 601"/>
        <xdr:cNvCxnSpPr/>
      </xdr:nvCxnSpPr>
      <xdr:spPr>
        <a:xfrm>
          <a:off x="12814300" y="12721781"/>
          <a:ext cx="8890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156705</xdr:rowOff>
    </xdr:from>
    <xdr:to>
      <xdr:col>23</xdr:col>
      <xdr:colOff>568325</xdr:colOff>
      <xdr:row>74</xdr:row>
      <xdr:rowOff>86855</xdr:rowOff>
    </xdr:to>
    <xdr:sp macro="" textlink="">
      <xdr:nvSpPr>
        <xdr:cNvPr id="612" name="円/楕円 611"/>
        <xdr:cNvSpPr/>
      </xdr:nvSpPr>
      <xdr:spPr>
        <a:xfrm>
          <a:off x="16268700" y="126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8132</xdr:rowOff>
    </xdr:from>
    <xdr:ext cx="534377" cy="259045"/>
    <xdr:sp macro="" textlink="">
      <xdr:nvSpPr>
        <xdr:cNvPr id="613" name="公債費該当値テキスト"/>
        <xdr:cNvSpPr txBox="1"/>
      </xdr:nvSpPr>
      <xdr:spPr>
        <a:xfrm>
          <a:off x="16370300" y="125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68,161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144437</xdr:rowOff>
    </xdr:from>
    <xdr:to>
      <xdr:col>22</xdr:col>
      <xdr:colOff>415925</xdr:colOff>
      <xdr:row>74</xdr:row>
      <xdr:rowOff>74587</xdr:rowOff>
    </xdr:to>
    <xdr:sp macro="" textlink="">
      <xdr:nvSpPr>
        <xdr:cNvPr id="614" name="円/楕円 613"/>
        <xdr:cNvSpPr/>
      </xdr:nvSpPr>
      <xdr:spPr>
        <a:xfrm>
          <a:off x="15430500" y="126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91114</xdr:rowOff>
    </xdr:from>
    <xdr:ext cx="534377" cy="259045"/>
    <xdr:sp macro="" textlink="">
      <xdr:nvSpPr>
        <xdr:cNvPr id="615" name="テキスト ボックス 614"/>
        <xdr:cNvSpPr txBox="1"/>
      </xdr:nvSpPr>
      <xdr:spPr>
        <a:xfrm>
          <a:off x="15214111" y="124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162522</xdr:rowOff>
    </xdr:from>
    <xdr:to>
      <xdr:col>21</xdr:col>
      <xdr:colOff>212725</xdr:colOff>
      <xdr:row>74</xdr:row>
      <xdr:rowOff>92672</xdr:rowOff>
    </xdr:to>
    <xdr:sp macro="" textlink="">
      <xdr:nvSpPr>
        <xdr:cNvPr id="616" name="円/楕円 615"/>
        <xdr:cNvSpPr/>
      </xdr:nvSpPr>
      <xdr:spPr>
        <a:xfrm>
          <a:off x="14541500" y="1267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109199</xdr:rowOff>
    </xdr:from>
    <xdr:ext cx="534377" cy="259045"/>
    <xdr:sp macro="" textlink="">
      <xdr:nvSpPr>
        <xdr:cNvPr id="617" name="テキスト ボックス 616"/>
        <xdr:cNvSpPr txBox="1"/>
      </xdr:nvSpPr>
      <xdr:spPr>
        <a:xfrm>
          <a:off x="14325111" y="1245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67,703</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165329</xdr:rowOff>
    </xdr:from>
    <xdr:to>
      <xdr:col>20</xdr:col>
      <xdr:colOff>9525</xdr:colOff>
      <xdr:row>74</xdr:row>
      <xdr:rowOff>95479</xdr:rowOff>
    </xdr:to>
    <xdr:sp macro="" textlink="">
      <xdr:nvSpPr>
        <xdr:cNvPr id="618" name="円/楕円 617"/>
        <xdr:cNvSpPr/>
      </xdr:nvSpPr>
      <xdr:spPr>
        <a:xfrm>
          <a:off x="13652500" y="1268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112006</xdr:rowOff>
    </xdr:from>
    <xdr:ext cx="534377" cy="259045"/>
    <xdr:sp macro="" textlink="">
      <xdr:nvSpPr>
        <xdr:cNvPr id="619" name="テキスト ボックス 618"/>
        <xdr:cNvSpPr txBox="1"/>
      </xdr:nvSpPr>
      <xdr:spPr>
        <a:xfrm>
          <a:off x="13436111" y="1245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67,482</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155131</xdr:rowOff>
    </xdr:from>
    <xdr:to>
      <xdr:col>18</xdr:col>
      <xdr:colOff>492125</xdr:colOff>
      <xdr:row>74</xdr:row>
      <xdr:rowOff>85281</xdr:rowOff>
    </xdr:to>
    <xdr:sp macro="" textlink="">
      <xdr:nvSpPr>
        <xdr:cNvPr id="620" name="円/楕円 619"/>
        <xdr:cNvSpPr/>
      </xdr:nvSpPr>
      <xdr:spPr>
        <a:xfrm>
          <a:off x="12763500" y="126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101808</xdr:rowOff>
    </xdr:from>
    <xdr:ext cx="534377" cy="259045"/>
    <xdr:sp macro="" textlink="">
      <xdr:nvSpPr>
        <xdr:cNvPr id="621" name="テキスト ボックス 620"/>
        <xdr:cNvSpPr txBox="1"/>
      </xdr:nvSpPr>
      <xdr:spPr>
        <a:xfrm>
          <a:off x="12547111" y="124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107593</xdr:rowOff>
    </xdr:from>
    <xdr:to>
      <xdr:col>23</xdr:col>
      <xdr:colOff>517525</xdr:colOff>
      <xdr:row>98</xdr:row>
      <xdr:rowOff>167993</xdr:rowOff>
    </xdr:to>
    <xdr:cxnSp macro="">
      <xdr:nvCxnSpPr>
        <xdr:cNvPr id="650" name="直線コネクタ 649"/>
        <xdr:cNvCxnSpPr/>
      </xdr:nvCxnSpPr>
      <xdr:spPr>
        <a:xfrm flipV="1">
          <a:off x="15481300" y="16909693"/>
          <a:ext cx="838200" cy="6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57818</xdr:rowOff>
    </xdr:from>
    <xdr:ext cx="534377" cy="259045"/>
    <xdr:sp macro="" textlink="">
      <xdr:nvSpPr>
        <xdr:cNvPr id="651"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140077</xdr:rowOff>
    </xdr:from>
    <xdr:to>
      <xdr:col>22</xdr:col>
      <xdr:colOff>365125</xdr:colOff>
      <xdr:row>98</xdr:row>
      <xdr:rowOff>167993</xdr:rowOff>
    </xdr:to>
    <xdr:cxnSp macro="">
      <xdr:nvCxnSpPr>
        <xdr:cNvPr id="653" name="直線コネクタ 652"/>
        <xdr:cNvCxnSpPr/>
      </xdr:nvCxnSpPr>
      <xdr:spPr>
        <a:xfrm>
          <a:off x="14592300" y="16942177"/>
          <a:ext cx="889000" cy="2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123092</xdr:rowOff>
    </xdr:from>
    <xdr:to>
      <xdr:col>21</xdr:col>
      <xdr:colOff>161925</xdr:colOff>
      <xdr:row>98</xdr:row>
      <xdr:rowOff>140077</xdr:rowOff>
    </xdr:to>
    <xdr:cxnSp macro="">
      <xdr:nvCxnSpPr>
        <xdr:cNvPr id="656" name="直線コネクタ 655"/>
        <xdr:cNvCxnSpPr/>
      </xdr:nvCxnSpPr>
      <xdr:spPr>
        <a:xfrm>
          <a:off x="13703300" y="16925192"/>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8" name="テキスト ボックス 657"/>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123092</xdr:rowOff>
    </xdr:from>
    <xdr:to>
      <xdr:col>19</xdr:col>
      <xdr:colOff>644525</xdr:colOff>
      <xdr:row>98</xdr:row>
      <xdr:rowOff>140306</xdr:rowOff>
    </xdr:to>
    <xdr:cxnSp macro="">
      <xdr:nvCxnSpPr>
        <xdr:cNvPr id="659" name="直線コネクタ 658"/>
        <xdr:cNvCxnSpPr/>
      </xdr:nvCxnSpPr>
      <xdr:spPr>
        <a:xfrm flipV="1">
          <a:off x="12814300" y="16925192"/>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56793</xdr:rowOff>
    </xdr:from>
    <xdr:to>
      <xdr:col>23</xdr:col>
      <xdr:colOff>568325</xdr:colOff>
      <xdr:row>98</xdr:row>
      <xdr:rowOff>158393</xdr:rowOff>
    </xdr:to>
    <xdr:sp macro="" textlink="">
      <xdr:nvSpPr>
        <xdr:cNvPr id="669" name="円/楕円 668"/>
        <xdr:cNvSpPr/>
      </xdr:nvSpPr>
      <xdr:spPr>
        <a:xfrm>
          <a:off x="16268700" y="168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16170</xdr:rowOff>
    </xdr:from>
    <xdr:ext cx="534377" cy="259045"/>
    <xdr:sp macro="" textlink="">
      <xdr:nvSpPr>
        <xdr:cNvPr id="670" name="積立金該当値テキスト"/>
        <xdr:cNvSpPr txBox="1"/>
      </xdr:nvSpPr>
      <xdr:spPr>
        <a:xfrm>
          <a:off x="16370300" y="1664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28,427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117193</xdr:rowOff>
    </xdr:from>
    <xdr:to>
      <xdr:col>22</xdr:col>
      <xdr:colOff>415925</xdr:colOff>
      <xdr:row>99</xdr:row>
      <xdr:rowOff>47343</xdr:rowOff>
    </xdr:to>
    <xdr:sp macro="" textlink="">
      <xdr:nvSpPr>
        <xdr:cNvPr id="671" name="円/楕円 670"/>
        <xdr:cNvSpPr/>
      </xdr:nvSpPr>
      <xdr:spPr>
        <a:xfrm>
          <a:off x="15430500" y="1691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38470</xdr:rowOff>
    </xdr:from>
    <xdr:ext cx="534377" cy="259045"/>
    <xdr:sp macro="" textlink="">
      <xdr:nvSpPr>
        <xdr:cNvPr id="672" name="テキスト ボックス 671"/>
        <xdr:cNvSpPr txBox="1"/>
      </xdr:nvSpPr>
      <xdr:spPr>
        <a:xfrm>
          <a:off x="15214111" y="1701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89277</xdr:rowOff>
    </xdr:from>
    <xdr:to>
      <xdr:col>21</xdr:col>
      <xdr:colOff>212725</xdr:colOff>
      <xdr:row>99</xdr:row>
      <xdr:rowOff>19427</xdr:rowOff>
    </xdr:to>
    <xdr:sp macro="" textlink="">
      <xdr:nvSpPr>
        <xdr:cNvPr id="673" name="円/楕円 672"/>
        <xdr:cNvSpPr/>
      </xdr:nvSpPr>
      <xdr:spPr>
        <a:xfrm>
          <a:off x="14541500" y="168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35954</xdr:rowOff>
    </xdr:from>
    <xdr:ext cx="534377" cy="259045"/>
    <xdr:sp macro="" textlink="">
      <xdr:nvSpPr>
        <xdr:cNvPr id="674" name="テキスト ボックス 673"/>
        <xdr:cNvSpPr txBox="1"/>
      </xdr:nvSpPr>
      <xdr:spPr>
        <a:xfrm>
          <a:off x="14325111" y="1666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72292</xdr:rowOff>
    </xdr:from>
    <xdr:to>
      <xdr:col>20</xdr:col>
      <xdr:colOff>9525</xdr:colOff>
      <xdr:row>99</xdr:row>
      <xdr:rowOff>2442</xdr:rowOff>
    </xdr:to>
    <xdr:sp macro="" textlink="">
      <xdr:nvSpPr>
        <xdr:cNvPr id="675" name="円/楕円 674"/>
        <xdr:cNvSpPr/>
      </xdr:nvSpPr>
      <xdr:spPr>
        <a:xfrm>
          <a:off x="13652500" y="1687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165019</xdr:rowOff>
    </xdr:from>
    <xdr:ext cx="534377" cy="259045"/>
    <xdr:sp macro="" textlink="">
      <xdr:nvSpPr>
        <xdr:cNvPr id="676" name="テキスト ボックス 675"/>
        <xdr:cNvSpPr txBox="1"/>
      </xdr:nvSpPr>
      <xdr:spPr>
        <a:xfrm>
          <a:off x="13436111" y="169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89506</xdr:rowOff>
    </xdr:from>
    <xdr:to>
      <xdr:col>18</xdr:col>
      <xdr:colOff>492125</xdr:colOff>
      <xdr:row>99</xdr:row>
      <xdr:rowOff>19656</xdr:rowOff>
    </xdr:to>
    <xdr:sp macro="" textlink="">
      <xdr:nvSpPr>
        <xdr:cNvPr id="677" name="円/楕円 676"/>
        <xdr:cNvSpPr/>
      </xdr:nvSpPr>
      <xdr:spPr>
        <a:xfrm>
          <a:off x="12763500" y="16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36183</xdr:rowOff>
    </xdr:from>
    <xdr:ext cx="534377" cy="259045"/>
    <xdr:sp macro="" textlink="">
      <xdr:nvSpPr>
        <xdr:cNvPr id="678" name="テキスト ボックス 677"/>
        <xdr:cNvSpPr txBox="1"/>
      </xdr:nvSpPr>
      <xdr:spPr>
        <a:xfrm>
          <a:off x="12547111" y="1666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166332</xdr:rowOff>
    </xdr:from>
    <xdr:to>
      <xdr:col>32</xdr:col>
      <xdr:colOff>187325</xdr:colOff>
      <xdr:row>35</xdr:row>
      <xdr:rowOff>35058</xdr:rowOff>
    </xdr:to>
    <xdr:cxnSp macro="">
      <xdr:nvCxnSpPr>
        <xdr:cNvPr id="703" name="直線コネクタ 702"/>
        <xdr:cNvCxnSpPr/>
      </xdr:nvCxnSpPr>
      <xdr:spPr>
        <a:xfrm flipV="1">
          <a:off x="21323300" y="5995632"/>
          <a:ext cx="8382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4"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35058</xdr:rowOff>
    </xdr:from>
    <xdr:to>
      <xdr:col>31</xdr:col>
      <xdr:colOff>34925</xdr:colOff>
      <xdr:row>35</xdr:row>
      <xdr:rowOff>44488</xdr:rowOff>
    </xdr:to>
    <xdr:cxnSp macro="">
      <xdr:nvCxnSpPr>
        <xdr:cNvPr id="706" name="直線コネクタ 705"/>
        <xdr:cNvCxnSpPr/>
      </xdr:nvCxnSpPr>
      <xdr:spPr>
        <a:xfrm flipV="1">
          <a:off x="20434300" y="6035808"/>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08" name="テキスト ボックス 707"/>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166560</xdr:rowOff>
    </xdr:from>
    <xdr:to>
      <xdr:col>29</xdr:col>
      <xdr:colOff>517525</xdr:colOff>
      <xdr:row>35</xdr:row>
      <xdr:rowOff>44488</xdr:rowOff>
    </xdr:to>
    <xdr:cxnSp macro="">
      <xdr:nvCxnSpPr>
        <xdr:cNvPr id="709" name="直線コネクタ 708"/>
        <xdr:cNvCxnSpPr/>
      </xdr:nvCxnSpPr>
      <xdr:spPr>
        <a:xfrm>
          <a:off x="19545300" y="5824410"/>
          <a:ext cx="8890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11" name="テキスト ボックス 710"/>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166560</xdr:rowOff>
    </xdr:from>
    <xdr:to>
      <xdr:col>28</xdr:col>
      <xdr:colOff>314325</xdr:colOff>
      <xdr:row>36</xdr:row>
      <xdr:rowOff>71577</xdr:rowOff>
    </xdr:to>
    <xdr:cxnSp macro="">
      <xdr:nvCxnSpPr>
        <xdr:cNvPr id="712" name="直線コネクタ 711"/>
        <xdr:cNvCxnSpPr/>
      </xdr:nvCxnSpPr>
      <xdr:spPr>
        <a:xfrm flipV="1">
          <a:off x="18656300" y="5824410"/>
          <a:ext cx="889000" cy="41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4" name="テキスト ボックス 713"/>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6" name="テキスト ボックス 715"/>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115532</xdr:rowOff>
    </xdr:from>
    <xdr:to>
      <xdr:col>32</xdr:col>
      <xdr:colOff>238125</xdr:colOff>
      <xdr:row>35</xdr:row>
      <xdr:rowOff>45682</xdr:rowOff>
    </xdr:to>
    <xdr:sp macro="" textlink="">
      <xdr:nvSpPr>
        <xdr:cNvPr id="722" name="円/楕円 721"/>
        <xdr:cNvSpPr/>
      </xdr:nvSpPr>
      <xdr:spPr>
        <a:xfrm>
          <a:off x="22110700" y="594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138409</xdr:rowOff>
    </xdr:from>
    <xdr:ext cx="469744" cy="259045"/>
    <xdr:sp macro="" textlink="">
      <xdr:nvSpPr>
        <xdr:cNvPr id="723" name="投資及び出資金該当値テキスト"/>
        <xdr:cNvSpPr txBox="1"/>
      </xdr:nvSpPr>
      <xdr:spPr>
        <a:xfrm>
          <a:off x="22212300" y="579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9,534</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155708</xdr:rowOff>
    </xdr:from>
    <xdr:to>
      <xdr:col>31</xdr:col>
      <xdr:colOff>85725</xdr:colOff>
      <xdr:row>35</xdr:row>
      <xdr:rowOff>85858</xdr:rowOff>
    </xdr:to>
    <xdr:sp macro="" textlink="">
      <xdr:nvSpPr>
        <xdr:cNvPr id="724" name="円/楕円 723"/>
        <xdr:cNvSpPr/>
      </xdr:nvSpPr>
      <xdr:spPr>
        <a:xfrm>
          <a:off x="21272500" y="59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102385</xdr:rowOff>
    </xdr:from>
    <xdr:ext cx="469744" cy="259045"/>
    <xdr:sp macro="" textlink="">
      <xdr:nvSpPr>
        <xdr:cNvPr id="725" name="テキスト ボックス 724"/>
        <xdr:cNvSpPr txBox="1"/>
      </xdr:nvSpPr>
      <xdr:spPr>
        <a:xfrm>
          <a:off x="21088427" y="576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165138</xdr:rowOff>
    </xdr:from>
    <xdr:to>
      <xdr:col>29</xdr:col>
      <xdr:colOff>568325</xdr:colOff>
      <xdr:row>35</xdr:row>
      <xdr:rowOff>95288</xdr:rowOff>
    </xdr:to>
    <xdr:sp macro="" textlink="">
      <xdr:nvSpPr>
        <xdr:cNvPr id="726" name="円/楕円 725"/>
        <xdr:cNvSpPr/>
      </xdr:nvSpPr>
      <xdr:spPr>
        <a:xfrm>
          <a:off x="20383500" y="59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111815</xdr:rowOff>
    </xdr:from>
    <xdr:ext cx="469744" cy="259045"/>
    <xdr:sp macro="" textlink="">
      <xdr:nvSpPr>
        <xdr:cNvPr id="727" name="テキスト ボックス 726"/>
        <xdr:cNvSpPr txBox="1"/>
      </xdr:nvSpPr>
      <xdr:spPr>
        <a:xfrm>
          <a:off x="20199427" y="576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115760</xdr:rowOff>
    </xdr:from>
    <xdr:to>
      <xdr:col>28</xdr:col>
      <xdr:colOff>365125</xdr:colOff>
      <xdr:row>34</xdr:row>
      <xdr:rowOff>45910</xdr:rowOff>
    </xdr:to>
    <xdr:sp macro="" textlink="">
      <xdr:nvSpPr>
        <xdr:cNvPr id="728" name="円/楕円 727"/>
        <xdr:cNvSpPr/>
      </xdr:nvSpPr>
      <xdr:spPr>
        <a:xfrm>
          <a:off x="19494500" y="577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32</xdr:row>
      <xdr:rowOff>62437</xdr:rowOff>
    </xdr:from>
    <xdr:ext cx="534377" cy="259045"/>
    <xdr:sp macro="" textlink="">
      <xdr:nvSpPr>
        <xdr:cNvPr id="729" name="テキスト ボックス 728"/>
        <xdr:cNvSpPr txBox="1"/>
      </xdr:nvSpPr>
      <xdr:spPr>
        <a:xfrm>
          <a:off x="19278111" y="554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20777</xdr:rowOff>
    </xdr:from>
    <xdr:to>
      <xdr:col>27</xdr:col>
      <xdr:colOff>161925</xdr:colOff>
      <xdr:row>36</xdr:row>
      <xdr:rowOff>122377</xdr:rowOff>
    </xdr:to>
    <xdr:sp macro="" textlink="">
      <xdr:nvSpPr>
        <xdr:cNvPr id="730" name="円/楕円 729"/>
        <xdr:cNvSpPr/>
      </xdr:nvSpPr>
      <xdr:spPr>
        <a:xfrm>
          <a:off x="18605500" y="61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138904</xdr:rowOff>
    </xdr:from>
    <xdr:ext cx="469744" cy="259045"/>
    <xdr:sp macro="" textlink="">
      <xdr:nvSpPr>
        <xdr:cNvPr id="731" name="テキスト ボックス 730"/>
        <xdr:cNvSpPr txBox="1"/>
      </xdr:nvSpPr>
      <xdr:spPr>
        <a:xfrm>
          <a:off x="18421427" y="596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16370</xdr:rowOff>
    </xdr:from>
    <xdr:to>
      <xdr:col>32</xdr:col>
      <xdr:colOff>187325</xdr:colOff>
      <xdr:row>56</xdr:row>
      <xdr:rowOff>17361</xdr:rowOff>
    </xdr:to>
    <xdr:cxnSp macro="">
      <xdr:nvCxnSpPr>
        <xdr:cNvPr id="760" name="直線コネクタ 759"/>
        <xdr:cNvCxnSpPr/>
      </xdr:nvCxnSpPr>
      <xdr:spPr>
        <a:xfrm>
          <a:off x="21323300" y="9617570"/>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61"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145720</xdr:rowOff>
    </xdr:from>
    <xdr:to>
      <xdr:col>31</xdr:col>
      <xdr:colOff>34925</xdr:colOff>
      <xdr:row>56</xdr:row>
      <xdr:rowOff>16370</xdr:rowOff>
    </xdr:to>
    <xdr:cxnSp macro="">
      <xdr:nvCxnSpPr>
        <xdr:cNvPr id="763" name="直線コネクタ 762"/>
        <xdr:cNvCxnSpPr/>
      </xdr:nvCxnSpPr>
      <xdr:spPr>
        <a:xfrm>
          <a:off x="20434300" y="9575470"/>
          <a:ext cx="889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5" name="テキスト ボックス 764"/>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145720</xdr:rowOff>
    </xdr:from>
    <xdr:to>
      <xdr:col>29</xdr:col>
      <xdr:colOff>517525</xdr:colOff>
      <xdr:row>56</xdr:row>
      <xdr:rowOff>46889</xdr:rowOff>
    </xdr:to>
    <xdr:cxnSp macro="">
      <xdr:nvCxnSpPr>
        <xdr:cNvPr id="766" name="直線コネクタ 765"/>
        <xdr:cNvCxnSpPr/>
      </xdr:nvCxnSpPr>
      <xdr:spPr>
        <a:xfrm flipV="1">
          <a:off x="19545300" y="9575470"/>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8" name="テキスト ボックス 767"/>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160884</xdr:rowOff>
    </xdr:from>
    <xdr:to>
      <xdr:col>28</xdr:col>
      <xdr:colOff>314325</xdr:colOff>
      <xdr:row>56</xdr:row>
      <xdr:rowOff>46889</xdr:rowOff>
    </xdr:to>
    <xdr:cxnSp macro="">
      <xdr:nvCxnSpPr>
        <xdr:cNvPr id="769" name="直線コネクタ 768"/>
        <xdr:cNvCxnSpPr/>
      </xdr:nvCxnSpPr>
      <xdr:spPr>
        <a:xfrm>
          <a:off x="18656300" y="9590634"/>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1" name="テキスト ボックス 770"/>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3" name="テキスト ボックス 772"/>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138011</xdr:rowOff>
    </xdr:from>
    <xdr:to>
      <xdr:col>32</xdr:col>
      <xdr:colOff>238125</xdr:colOff>
      <xdr:row>56</xdr:row>
      <xdr:rowOff>68161</xdr:rowOff>
    </xdr:to>
    <xdr:sp macro="" textlink="">
      <xdr:nvSpPr>
        <xdr:cNvPr id="779" name="円/楕円 778"/>
        <xdr:cNvSpPr/>
      </xdr:nvSpPr>
      <xdr:spPr>
        <a:xfrm>
          <a:off x="22110700" y="95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160888</xdr:rowOff>
    </xdr:from>
    <xdr:ext cx="534377" cy="259045"/>
    <xdr:sp macro="" textlink="">
      <xdr:nvSpPr>
        <xdr:cNvPr id="780" name="貸付金該当値テキスト"/>
        <xdr:cNvSpPr txBox="1"/>
      </xdr:nvSpPr>
      <xdr:spPr>
        <a:xfrm>
          <a:off x="22212300" y="941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14,211</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137020</xdr:rowOff>
    </xdr:from>
    <xdr:to>
      <xdr:col>31</xdr:col>
      <xdr:colOff>85725</xdr:colOff>
      <xdr:row>56</xdr:row>
      <xdr:rowOff>67170</xdr:rowOff>
    </xdr:to>
    <xdr:sp macro="" textlink="">
      <xdr:nvSpPr>
        <xdr:cNvPr id="781" name="円/楕円 780"/>
        <xdr:cNvSpPr/>
      </xdr:nvSpPr>
      <xdr:spPr>
        <a:xfrm>
          <a:off x="21272500" y="95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83697</xdr:rowOff>
    </xdr:from>
    <xdr:ext cx="534377" cy="259045"/>
    <xdr:sp macro="" textlink="">
      <xdr:nvSpPr>
        <xdr:cNvPr id="782" name="テキスト ボックス 781"/>
        <xdr:cNvSpPr txBox="1"/>
      </xdr:nvSpPr>
      <xdr:spPr>
        <a:xfrm>
          <a:off x="21056111" y="9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14,237</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94920</xdr:rowOff>
    </xdr:from>
    <xdr:to>
      <xdr:col>29</xdr:col>
      <xdr:colOff>568325</xdr:colOff>
      <xdr:row>56</xdr:row>
      <xdr:rowOff>25070</xdr:rowOff>
    </xdr:to>
    <xdr:sp macro="" textlink="">
      <xdr:nvSpPr>
        <xdr:cNvPr id="783" name="円/楕円 782"/>
        <xdr:cNvSpPr/>
      </xdr:nvSpPr>
      <xdr:spPr>
        <a:xfrm>
          <a:off x="20383500" y="95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41597</xdr:rowOff>
    </xdr:from>
    <xdr:ext cx="534377" cy="259045"/>
    <xdr:sp macro="" textlink="">
      <xdr:nvSpPr>
        <xdr:cNvPr id="784" name="テキスト ボックス 783"/>
        <xdr:cNvSpPr txBox="1"/>
      </xdr:nvSpPr>
      <xdr:spPr>
        <a:xfrm>
          <a:off x="20167111" y="929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15,342</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167539</xdr:rowOff>
    </xdr:from>
    <xdr:to>
      <xdr:col>28</xdr:col>
      <xdr:colOff>365125</xdr:colOff>
      <xdr:row>56</xdr:row>
      <xdr:rowOff>97689</xdr:rowOff>
    </xdr:to>
    <xdr:sp macro="" textlink="">
      <xdr:nvSpPr>
        <xdr:cNvPr id="785" name="円/楕円 784"/>
        <xdr:cNvSpPr/>
      </xdr:nvSpPr>
      <xdr:spPr>
        <a:xfrm>
          <a:off x="19494500" y="95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114216</xdr:rowOff>
    </xdr:from>
    <xdr:ext cx="534377" cy="259045"/>
    <xdr:sp macro="" textlink="">
      <xdr:nvSpPr>
        <xdr:cNvPr id="786" name="テキスト ボックス 785"/>
        <xdr:cNvSpPr txBox="1"/>
      </xdr:nvSpPr>
      <xdr:spPr>
        <a:xfrm>
          <a:off x="19278111" y="93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13,436</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110084</xdr:rowOff>
    </xdr:from>
    <xdr:to>
      <xdr:col>27</xdr:col>
      <xdr:colOff>161925</xdr:colOff>
      <xdr:row>56</xdr:row>
      <xdr:rowOff>40234</xdr:rowOff>
    </xdr:to>
    <xdr:sp macro="" textlink="">
      <xdr:nvSpPr>
        <xdr:cNvPr id="787" name="円/楕円 786"/>
        <xdr:cNvSpPr/>
      </xdr:nvSpPr>
      <xdr:spPr>
        <a:xfrm>
          <a:off x="18605500" y="95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56761</xdr:rowOff>
    </xdr:from>
    <xdr:ext cx="534377" cy="259045"/>
    <xdr:sp macro="" textlink="">
      <xdr:nvSpPr>
        <xdr:cNvPr id="788" name="テキスト ボックス 787"/>
        <xdr:cNvSpPr txBox="1"/>
      </xdr:nvSpPr>
      <xdr:spPr>
        <a:xfrm>
          <a:off x="18389111" y="93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130404</xdr:rowOff>
    </xdr:from>
    <xdr:to>
      <xdr:col>32</xdr:col>
      <xdr:colOff>187325</xdr:colOff>
      <xdr:row>76</xdr:row>
      <xdr:rowOff>32049</xdr:rowOff>
    </xdr:to>
    <xdr:cxnSp macro="">
      <xdr:nvCxnSpPr>
        <xdr:cNvPr id="818" name="直線コネクタ 817"/>
        <xdr:cNvCxnSpPr/>
      </xdr:nvCxnSpPr>
      <xdr:spPr>
        <a:xfrm flipV="1">
          <a:off x="21323300" y="12989154"/>
          <a:ext cx="838200" cy="7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32049</xdr:rowOff>
    </xdr:from>
    <xdr:to>
      <xdr:col>31</xdr:col>
      <xdr:colOff>34925</xdr:colOff>
      <xdr:row>76</xdr:row>
      <xdr:rowOff>86570</xdr:rowOff>
    </xdr:to>
    <xdr:cxnSp macro="">
      <xdr:nvCxnSpPr>
        <xdr:cNvPr id="821" name="直線コネクタ 820"/>
        <xdr:cNvCxnSpPr/>
      </xdr:nvCxnSpPr>
      <xdr:spPr>
        <a:xfrm flipV="1">
          <a:off x="20434300" y="13062249"/>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80798</xdr:rowOff>
    </xdr:from>
    <xdr:to>
      <xdr:col>29</xdr:col>
      <xdr:colOff>517525</xdr:colOff>
      <xdr:row>76</xdr:row>
      <xdr:rowOff>86570</xdr:rowOff>
    </xdr:to>
    <xdr:cxnSp macro="">
      <xdr:nvCxnSpPr>
        <xdr:cNvPr id="824" name="直線コネクタ 823"/>
        <xdr:cNvCxnSpPr/>
      </xdr:nvCxnSpPr>
      <xdr:spPr>
        <a:xfrm>
          <a:off x="19545300" y="13110998"/>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36278</xdr:rowOff>
    </xdr:from>
    <xdr:to>
      <xdr:col>28</xdr:col>
      <xdr:colOff>314325</xdr:colOff>
      <xdr:row>76</xdr:row>
      <xdr:rowOff>80798</xdr:rowOff>
    </xdr:to>
    <xdr:cxnSp macro="">
      <xdr:nvCxnSpPr>
        <xdr:cNvPr id="827" name="直線コネクタ 826"/>
        <xdr:cNvCxnSpPr/>
      </xdr:nvCxnSpPr>
      <xdr:spPr>
        <a:xfrm>
          <a:off x="18656300" y="12895028"/>
          <a:ext cx="889000" cy="2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79604</xdr:rowOff>
    </xdr:from>
    <xdr:to>
      <xdr:col>32</xdr:col>
      <xdr:colOff>238125</xdr:colOff>
      <xdr:row>76</xdr:row>
      <xdr:rowOff>9754</xdr:rowOff>
    </xdr:to>
    <xdr:sp macro="" textlink="">
      <xdr:nvSpPr>
        <xdr:cNvPr id="837" name="円/楕円 836"/>
        <xdr:cNvSpPr/>
      </xdr:nvSpPr>
      <xdr:spPr>
        <a:xfrm>
          <a:off x="22110700" y="129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58031</xdr:rowOff>
    </xdr:from>
    <xdr:ext cx="534377" cy="259045"/>
    <xdr:sp macro="" textlink="">
      <xdr:nvSpPr>
        <xdr:cNvPr id="838" name="繰出金該当値テキスト"/>
        <xdr:cNvSpPr txBox="1"/>
      </xdr:nvSpPr>
      <xdr:spPr>
        <a:xfrm>
          <a:off x="22212300" y="1291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51,488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152699</xdr:rowOff>
    </xdr:from>
    <xdr:to>
      <xdr:col>31</xdr:col>
      <xdr:colOff>85725</xdr:colOff>
      <xdr:row>76</xdr:row>
      <xdr:rowOff>82849</xdr:rowOff>
    </xdr:to>
    <xdr:sp macro="" textlink="">
      <xdr:nvSpPr>
        <xdr:cNvPr id="839" name="円/楕円 838"/>
        <xdr:cNvSpPr/>
      </xdr:nvSpPr>
      <xdr:spPr>
        <a:xfrm>
          <a:off x="21272500" y="130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99375</xdr:rowOff>
    </xdr:from>
    <xdr:ext cx="534377" cy="259045"/>
    <xdr:sp macro="" textlink="">
      <xdr:nvSpPr>
        <xdr:cNvPr id="840" name="テキスト ボックス 839"/>
        <xdr:cNvSpPr txBox="1"/>
      </xdr:nvSpPr>
      <xdr:spPr>
        <a:xfrm>
          <a:off x="21056111" y="1278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35770</xdr:rowOff>
    </xdr:from>
    <xdr:to>
      <xdr:col>29</xdr:col>
      <xdr:colOff>568325</xdr:colOff>
      <xdr:row>76</xdr:row>
      <xdr:rowOff>137370</xdr:rowOff>
    </xdr:to>
    <xdr:sp macro="" textlink="">
      <xdr:nvSpPr>
        <xdr:cNvPr id="841" name="円/楕円 840"/>
        <xdr:cNvSpPr/>
      </xdr:nvSpPr>
      <xdr:spPr>
        <a:xfrm>
          <a:off x="20383500" y="130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153897</xdr:rowOff>
    </xdr:from>
    <xdr:ext cx="534377" cy="259045"/>
    <xdr:sp macro="" textlink="">
      <xdr:nvSpPr>
        <xdr:cNvPr id="842" name="テキスト ボックス 841"/>
        <xdr:cNvSpPr txBox="1"/>
      </xdr:nvSpPr>
      <xdr:spPr>
        <a:xfrm>
          <a:off x="20167111" y="1284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29998</xdr:rowOff>
    </xdr:from>
    <xdr:to>
      <xdr:col>28</xdr:col>
      <xdr:colOff>365125</xdr:colOff>
      <xdr:row>76</xdr:row>
      <xdr:rowOff>131598</xdr:rowOff>
    </xdr:to>
    <xdr:sp macro="" textlink="">
      <xdr:nvSpPr>
        <xdr:cNvPr id="843" name="円/楕円 842"/>
        <xdr:cNvSpPr/>
      </xdr:nvSpPr>
      <xdr:spPr>
        <a:xfrm>
          <a:off x="19494500" y="130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148124</xdr:rowOff>
    </xdr:from>
    <xdr:ext cx="534377" cy="259045"/>
    <xdr:sp macro="" textlink="">
      <xdr:nvSpPr>
        <xdr:cNvPr id="844" name="テキスト ボックス 843"/>
        <xdr:cNvSpPr txBox="1"/>
      </xdr:nvSpPr>
      <xdr:spPr>
        <a:xfrm>
          <a:off x="19278111" y="128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156928</xdr:rowOff>
    </xdr:from>
    <xdr:to>
      <xdr:col>27</xdr:col>
      <xdr:colOff>161925</xdr:colOff>
      <xdr:row>75</xdr:row>
      <xdr:rowOff>87078</xdr:rowOff>
    </xdr:to>
    <xdr:sp macro="" textlink="">
      <xdr:nvSpPr>
        <xdr:cNvPr id="845" name="円/楕円 844"/>
        <xdr:cNvSpPr/>
      </xdr:nvSpPr>
      <xdr:spPr>
        <a:xfrm>
          <a:off x="18605500" y="128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103605</xdr:rowOff>
    </xdr:from>
    <xdr:ext cx="534377" cy="259045"/>
    <xdr:sp macro="" textlink="">
      <xdr:nvSpPr>
        <xdr:cNvPr id="846" name="テキスト ボックス 845"/>
        <xdr:cNvSpPr txBox="1"/>
      </xdr:nvSpPr>
      <xdr:spPr>
        <a:xfrm>
          <a:off x="18389111" y="126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歳出決算総額は、住民一人当たり約</a:t>
          </a:r>
          <a:r>
            <a:rPr kumimoji="1" lang="en-US" altLang="ja-JP" sz="1300">
              <a:solidFill>
                <a:schemeClr val="dk1"/>
              </a:solidFill>
              <a:effectLst/>
              <a:latin typeface="+mj-ea"/>
              <a:ea typeface="+mj-ea"/>
              <a:cs typeface="+mn-cs"/>
            </a:rPr>
            <a:t>624,000</a:t>
          </a:r>
          <a:r>
            <a:rPr kumimoji="1" lang="ja-JP" altLang="ja-JP" sz="1300">
              <a:solidFill>
                <a:schemeClr val="dk1"/>
              </a:solidFill>
              <a:effectLst/>
              <a:latin typeface="+mj-ea"/>
              <a:ea typeface="+mj-ea"/>
              <a:cs typeface="+mn-cs"/>
            </a:rPr>
            <a:t>円となっている。主な構成項目である人件費は、住民一人当たり</a:t>
          </a:r>
          <a:r>
            <a:rPr kumimoji="1" lang="en-US" altLang="ja-JP" sz="1300">
              <a:solidFill>
                <a:schemeClr val="dk1"/>
              </a:solidFill>
              <a:effectLst/>
              <a:latin typeface="+mj-ea"/>
              <a:ea typeface="+mj-ea"/>
              <a:cs typeface="+mn-cs"/>
            </a:rPr>
            <a:t>94,995</a:t>
          </a:r>
          <a:r>
            <a:rPr kumimoji="1" lang="ja-JP" altLang="ja-JP" sz="1300">
              <a:solidFill>
                <a:schemeClr val="dk1"/>
              </a:solidFill>
              <a:effectLst/>
              <a:latin typeface="+mj-ea"/>
              <a:ea typeface="+mj-ea"/>
              <a:cs typeface="+mn-cs"/>
            </a:rPr>
            <a:t>円となっており、類似団体と過去５年を比較すると、</a:t>
          </a:r>
          <a:r>
            <a:rPr kumimoji="1" lang="en-US" altLang="ja-JP" sz="1300">
              <a:solidFill>
                <a:schemeClr val="dk1"/>
              </a:solidFill>
              <a:effectLst/>
              <a:latin typeface="+mj-ea"/>
              <a:ea typeface="+mj-ea"/>
              <a:cs typeface="+mn-cs"/>
            </a:rPr>
            <a:t>23,000</a:t>
          </a:r>
          <a:r>
            <a:rPr kumimoji="1" lang="ja-JP" altLang="ja-JP" sz="1300">
              <a:solidFill>
                <a:schemeClr val="dk1"/>
              </a:solidFill>
              <a:effectLst/>
              <a:latin typeface="+mj-ea"/>
              <a:ea typeface="+mj-ea"/>
              <a:cs typeface="+mn-cs"/>
            </a:rPr>
            <a:t>円～</a:t>
          </a:r>
          <a:r>
            <a:rPr kumimoji="1" lang="en-US" altLang="ja-JP" sz="1300">
              <a:solidFill>
                <a:schemeClr val="dk1"/>
              </a:solidFill>
              <a:effectLst/>
              <a:latin typeface="+mj-ea"/>
              <a:ea typeface="+mj-ea"/>
              <a:cs typeface="+mn-cs"/>
            </a:rPr>
            <a:t>32,000</a:t>
          </a:r>
          <a:r>
            <a:rPr kumimoji="1" lang="ja-JP" altLang="ja-JP" sz="1300">
              <a:solidFill>
                <a:schemeClr val="dk1"/>
              </a:solidFill>
              <a:effectLst/>
              <a:latin typeface="+mj-ea"/>
              <a:ea typeface="+mj-ea"/>
              <a:cs typeface="+mn-cs"/>
            </a:rPr>
            <a:t>円程高くなっている。８市町村で合併したことで職員が多く、さらに消防業務を単独で運営し、福祉施設や保育所の直営施設が多いことが要因として挙げられる。維持補修費は、平成</a:t>
          </a:r>
          <a:r>
            <a:rPr kumimoji="1" lang="en-US" altLang="ja-JP" sz="1300">
              <a:solidFill>
                <a:schemeClr val="dk1"/>
              </a:solidFill>
              <a:effectLst/>
              <a:latin typeface="+mj-ea"/>
              <a:ea typeface="+mj-ea"/>
              <a:cs typeface="+mn-cs"/>
            </a:rPr>
            <a:t>24</a:t>
          </a:r>
          <a:r>
            <a:rPr kumimoji="1" lang="ja-JP" altLang="ja-JP" sz="1300">
              <a:solidFill>
                <a:schemeClr val="dk1"/>
              </a:solidFill>
              <a:effectLst/>
              <a:latin typeface="+mj-ea"/>
              <a:ea typeface="+mj-ea"/>
              <a:cs typeface="+mn-cs"/>
            </a:rPr>
            <a:t>年度以降類似団体</a:t>
          </a:r>
          <a:r>
            <a:rPr kumimoji="1" lang="ja-JP" altLang="en-US" sz="1300">
              <a:solidFill>
                <a:schemeClr val="dk1"/>
              </a:solidFill>
              <a:effectLst/>
              <a:latin typeface="+mj-ea"/>
              <a:ea typeface="+mj-ea"/>
              <a:cs typeface="+mn-cs"/>
            </a:rPr>
            <a:t>平均</a:t>
          </a:r>
          <a:r>
            <a:rPr kumimoji="1" lang="ja-JP" altLang="ja-JP" sz="1300">
              <a:solidFill>
                <a:schemeClr val="dk1"/>
              </a:solidFill>
              <a:effectLst/>
              <a:latin typeface="+mj-ea"/>
              <a:ea typeface="+mj-ea"/>
              <a:cs typeface="+mn-cs"/>
            </a:rPr>
            <a:t>を大きく上回っているが、除雪費用が主な要因である。特に</a:t>
          </a:r>
          <a:r>
            <a:rPr kumimoji="1" lang="ja-JP" altLang="en-US"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24</a:t>
          </a:r>
          <a:r>
            <a:rPr kumimoji="1" lang="ja-JP" altLang="ja-JP" sz="1300">
              <a:solidFill>
                <a:schemeClr val="dk1"/>
              </a:solidFill>
              <a:effectLst/>
              <a:latin typeface="+mj-ea"/>
              <a:ea typeface="+mj-ea"/>
              <a:cs typeface="+mn-cs"/>
            </a:rPr>
            <a:t>年度・</a:t>
          </a:r>
          <a:r>
            <a:rPr kumimoji="1" lang="en-US" altLang="ja-JP" sz="1300">
              <a:solidFill>
                <a:schemeClr val="dk1"/>
              </a:solidFill>
              <a:effectLst/>
              <a:latin typeface="+mj-ea"/>
              <a:ea typeface="+mj-ea"/>
              <a:cs typeface="+mn-cs"/>
            </a:rPr>
            <a:t>25</a:t>
          </a:r>
          <a:r>
            <a:rPr kumimoji="1" lang="ja-JP" altLang="ja-JP" sz="1300">
              <a:solidFill>
                <a:schemeClr val="dk1"/>
              </a:solidFill>
              <a:effectLst/>
              <a:latin typeface="+mj-ea"/>
              <a:ea typeface="+mj-ea"/>
              <a:cs typeface="+mn-cs"/>
            </a:rPr>
            <a:t>年度は記録的な豪雪であり、支出の大幅な増となった。</a:t>
          </a:r>
          <a:endParaRPr lang="ja-JP" altLang="ja-JP" sz="1300">
            <a:effectLst/>
            <a:latin typeface="+mj-ea"/>
            <a:ea typeface="+mj-ea"/>
          </a:endParaRPr>
        </a:p>
        <a:p>
          <a:r>
            <a:rPr kumimoji="1" lang="ja-JP" altLang="ja-JP" sz="1300">
              <a:solidFill>
                <a:schemeClr val="dk1"/>
              </a:solidFill>
              <a:effectLst/>
              <a:latin typeface="+mj-ea"/>
              <a:ea typeface="+mj-ea"/>
              <a:cs typeface="+mn-cs"/>
            </a:rPr>
            <a:t>扶助費は、概ね類似団体と同様、徐々に増加している傾向にある。平成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年度の増加は、臨時福祉給付金等が要因として挙げられる。</a:t>
          </a:r>
          <a:endParaRPr lang="ja-JP" altLang="ja-JP" sz="1300">
            <a:effectLst/>
            <a:latin typeface="+mj-ea"/>
            <a:ea typeface="+mj-ea"/>
          </a:endParaRPr>
        </a:p>
        <a:p>
          <a:r>
            <a:rPr kumimoji="1" lang="ja-JP" altLang="ja-JP" sz="1300">
              <a:solidFill>
                <a:schemeClr val="dk1"/>
              </a:solidFill>
              <a:effectLst/>
              <a:latin typeface="+mj-ea"/>
              <a:ea typeface="+mj-ea"/>
              <a:cs typeface="+mn-cs"/>
            </a:rPr>
            <a:t>普通建設事業費</a:t>
          </a:r>
          <a:r>
            <a:rPr kumimoji="1" lang="ja-JP" altLang="en-US" sz="1300">
              <a:solidFill>
                <a:schemeClr val="dk1"/>
              </a:solidFill>
              <a:effectLst/>
              <a:latin typeface="+mj-ea"/>
              <a:ea typeface="+mj-ea"/>
              <a:cs typeface="+mn-cs"/>
            </a:rPr>
            <a:t>に</a:t>
          </a:r>
          <a:r>
            <a:rPr kumimoji="1" lang="ja-JP" altLang="ja-JP" sz="1300">
              <a:solidFill>
                <a:schemeClr val="dk1"/>
              </a:solidFill>
              <a:effectLst/>
              <a:latin typeface="+mj-ea"/>
              <a:ea typeface="+mj-ea"/>
              <a:cs typeface="+mn-cs"/>
            </a:rPr>
            <a:t>おいては、平成</a:t>
          </a:r>
          <a:r>
            <a:rPr kumimoji="1" lang="en-US" altLang="ja-JP" sz="1300">
              <a:solidFill>
                <a:schemeClr val="dk1"/>
              </a:solidFill>
              <a:effectLst/>
              <a:latin typeface="+mj-ea"/>
              <a:ea typeface="+mj-ea"/>
              <a:cs typeface="+mn-cs"/>
            </a:rPr>
            <a:t>22</a:t>
          </a:r>
          <a:r>
            <a:rPr kumimoji="1" lang="ja-JP" altLang="ja-JP" sz="1300">
              <a:solidFill>
                <a:schemeClr val="dk1"/>
              </a:solidFill>
              <a:effectLst/>
              <a:latin typeface="+mj-ea"/>
              <a:ea typeface="+mj-ea"/>
              <a:cs typeface="+mn-cs"/>
            </a:rPr>
            <a:t>年度以降、</a:t>
          </a:r>
          <a:r>
            <a:rPr kumimoji="1" lang="ja-JP" altLang="en-US" sz="1300">
              <a:solidFill>
                <a:schemeClr val="dk1"/>
              </a:solidFill>
              <a:effectLst/>
              <a:latin typeface="+mj-ea"/>
              <a:ea typeface="+mj-ea"/>
              <a:cs typeface="+mn-cs"/>
            </a:rPr>
            <a:t>学校統合事業や給食センター統合事業、ご</a:t>
          </a:r>
          <a:r>
            <a:rPr kumimoji="1" lang="ja-JP" altLang="ja-JP" sz="1300">
              <a:solidFill>
                <a:schemeClr val="dk1"/>
              </a:solidFill>
              <a:effectLst/>
              <a:latin typeface="+mj-ea"/>
              <a:ea typeface="+mj-ea"/>
              <a:cs typeface="+mn-cs"/>
            </a:rPr>
            <a:t>み処理</a:t>
          </a:r>
          <a:r>
            <a:rPr kumimoji="1" lang="ja-JP" altLang="en-US" sz="1300">
              <a:solidFill>
                <a:schemeClr val="dk1"/>
              </a:solidFill>
              <a:effectLst/>
              <a:latin typeface="+mj-ea"/>
              <a:ea typeface="+mj-ea"/>
              <a:cs typeface="+mn-cs"/>
            </a:rPr>
            <a:t>統合</a:t>
          </a:r>
          <a:r>
            <a:rPr kumimoji="1" lang="ja-JP" altLang="ja-JP" sz="1300">
              <a:solidFill>
                <a:schemeClr val="dk1"/>
              </a:solidFill>
              <a:effectLst/>
              <a:latin typeface="+mj-ea"/>
              <a:ea typeface="+mj-ea"/>
              <a:cs typeface="+mn-cs"/>
            </a:rPr>
            <a:t>施設整備事業など大型の建設事業が続いており、類似団体</a:t>
          </a:r>
          <a:r>
            <a:rPr kumimoji="1" lang="ja-JP" altLang="en-US" sz="1300">
              <a:solidFill>
                <a:schemeClr val="dk1"/>
              </a:solidFill>
              <a:effectLst/>
              <a:latin typeface="+mj-ea"/>
              <a:ea typeface="+mj-ea"/>
              <a:cs typeface="+mn-cs"/>
            </a:rPr>
            <a:t>平均</a:t>
          </a:r>
          <a:r>
            <a:rPr kumimoji="1" lang="ja-JP" altLang="ja-JP" sz="1300">
              <a:solidFill>
                <a:schemeClr val="dk1"/>
              </a:solidFill>
              <a:effectLst/>
              <a:latin typeface="+mj-ea"/>
              <a:ea typeface="+mj-ea"/>
              <a:cs typeface="+mn-cs"/>
            </a:rPr>
            <a:t>を大きく上回っている。今後も庁舎の建設工事や用途を廃止した施設の解体工事、学校の大規模改修工事など大型事業が</a:t>
          </a:r>
          <a:r>
            <a:rPr kumimoji="1" lang="ja-JP" altLang="en-US" sz="1300">
              <a:solidFill>
                <a:schemeClr val="dk1"/>
              </a:solidFill>
              <a:effectLst/>
              <a:latin typeface="+mj-ea"/>
              <a:ea typeface="+mj-ea"/>
              <a:cs typeface="+mn-cs"/>
            </a:rPr>
            <a:t>計画されている</a:t>
          </a:r>
          <a:r>
            <a:rPr kumimoji="1" lang="ja-JP" altLang="ja-JP" sz="1300">
              <a:solidFill>
                <a:schemeClr val="dk1"/>
              </a:solidFill>
              <a:effectLst/>
              <a:latin typeface="+mj-ea"/>
              <a:ea typeface="+mj-ea"/>
              <a:cs typeface="+mn-cs"/>
            </a:rPr>
            <a:t>が、公共施設等総合管理計画に基づき、事業の取捨選択を徹底していくことで、施設保有総量と維持管理費用の削減を目指すこととしている。</a:t>
          </a:r>
          <a:endParaRPr lang="ja-JP" altLang="ja-JP" sz="1300">
            <a:effectLst/>
            <a:latin typeface="+mj-ea"/>
            <a:ea typeface="+mj-ea"/>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94,552
94,197
692.80
60,834,311
59,004,412
1,789,830
32,785,914
69,587,760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137871</xdr:rowOff>
    </xdr:from>
    <xdr:to>
      <xdr:col>6</xdr:col>
      <xdr:colOff>511175</xdr:colOff>
      <xdr:row>38</xdr:row>
      <xdr:rowOff>72492</xdr:rowOff>
    </xdr:to>
    <xdr:cxnSp macro="">
      <xdr:nvCxnSpPr>
        <xdr:cNvPr id="59" name="直線コネクタ 58"/>
        <xdr:cNvCxnSpPr/>
      </xdr:nvCxnSpPr>
      <xdr:spPr>
        <a:xfrm flipV="1">
          <a:off x="3797300" y="6481521"/>
          <a:ext cx="8382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66548</xdr:rowOff>
    </xdr:from>
    <xdr:to>
      <xdr:col>5</xdr:col>
      <xdr:colOff>358775</xdr:colOff>
      <xdr:row>38</xdr:row>
      <xdr:rowOff>72492</xdr:rowOff>
    </xdr:to>
    <xdr:cxnSp macro="">
      <xdr:nvCxnSpPr>
        <xdr:cNvPr id="62" name="直線コネクタ 61"/>
        <xdr:cNvCxnSpPr/>
      </xdr:nvCxnSpPr>
      <xdr:spPr>
        <a:xfrm>
          <a:off x="2908300" y="658164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149758</xdr:rowOff>
    </xdr:from>
    <xdr:to>
      <xdr:col>4</xdr:col>
      <xdr:colOff>155575</xdr:colOff>
      <xdr:row>38</xdr:row>
      <xdr:rowOff>66548</xdr:rowOff>
    </xdr:to>
    <xdr:cxnSp macro="">
      <xdr:nvCxnSpPr>
        <xdr:cNvPr id="65" name="直線コネクタ 64"/>
        <xdr:cNvCxnSpPr/>
      </xdr:nvCxnSpPr>
      <xdr:spPr>
        <a:xfrm>
          <a:off x="2019300" y="6493408"/>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137871</xdr:rowOff>
    </xdr:from>
    <xdr:to>
      <xdr:col>2</xdr:col>
      <xdr:colOff>638175</xdr:colOff>
      <xdr:row>37</xdr:row>
      <xdr:rowOff>149758</xdr:rowOff>
    </xdr:to>
    <xdr:cxnSp macro="">
      <xdr:nvCxnSpPr>
        <xdr:cNvPr id="68" name="直線コネクタ 67"/>
        <xdr:cNvCxnSpPr/>
      </xdr:nvCxnSpPr>
      <xdr:spPr>
        <a:xfrm>
          <a:off x="1130300" y="6310071"/>
          <a:ext cx="8890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87071</xdr:rowOff>
    </xdr:from>
    <xdr:to>
      <xdr:col>6</xdr:col>
      <xdr:colOff>561975</xdr:colOff>
      <xdr:row>38</xdr:row>
      <xdr:rowOff>17221</xdr:rowOff>
    </xdr:to>
    <xdr:sp macro="" textlink="">
      <xdr:nvSpPr>
        <xdr:cNvPr id="78" name="円/楕円 77"/>
        <xdr:cNvSpPr/>
      </xdr:nvSpPr>
      <xdr:spPr>
        <a:xfrm>
          <a:off x="4584700" y="64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65498</xdr:rowOff>
    </xdr:from>
    <xdr:ext cx="469744" cy="259045"/>
    <xdr:sp macro="" textlink="">
      <xdr:nvSpPr>
        <xdr:cNvPr id="79" name="議会費該当値テキスト"/>
        <xdr:cNvSpPr txBox="1"/>
      </xdr:nvSpPr>
      <xdr:spPr>
        <a:xfrm>
          <a:off x="4686300" y="64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21692</xdr:rowOff>
    </xdr:from>
    <xdr:to>
      <xdr:col>5</xdr:col>
      <xdr:colOff>409575</xdr:colOff>
      <xdr:row>38</xdr:row>
      <xdr:rowOff>123292</xdr:rowOff>
    </xdr:to>
    <xdr:sp macro="" textlink="">
      <xdr:nvSpPr>
        <xdr:cNvPr id="80" name="円/楕円 79"/>
        <xdr:cNvSpPr/>
      </xdr:nvSpPr>
      <xdr:spPr>
        <a:xfrm>
          <a:off x="37465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114419</xdr:rowOff>
    </xdr:from>
    <xdr:ext cx="469744" cy="259045"/>
    <xdr:sp macro="" textlink="">
      <xdr:nvSpPr>
        <xdr:cNvPr id="81" name="テキスト ボックス 80"/>
        <xdr:cNvSpPr txBox="1"/>
      </xdr:nvSpPr>
      <xdr:spPr>
        <a:xfrm>
          <a:off x="3562427" y="66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15748</xdr:rowOff>
    </xdr:from>
    <xdr:to>
      <xdr:col>4</xdr:col>
      <xdr:colOff>206375</xdr:colOff>
      <xdr:row>38</xdr:row>
      <xdr:rowOff>117348</xdr:rowOff>
    </xdr:to>
    <xdr:sp macro="" textlink="">
      <xdr:nvSpPr>
        <xdr:cNvPr id="82" name="円/楕円 81"/>
        <xdr:cNvSpPr/>
      </xdr:nvSpPr>
      <xdr:spPr>
        <a:xfrm>
          <a:off x="2857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108475</xdr:rowOff>
    </xdr:from>
    <xdr:ext cx="469744" cy="259045"/>
    <xdr:sp macro="" textlink="">
      <xdr:nvSpPr>
        <xdr:cNvPr id="83" name="テキスト ボックス 82"/>
        <xdr:cNvSpPr txBox="1"/>
      </xdr:nvSpPr>
      <xdr:spPr>
        <a:xfrm>
          <a:off x="2673427" y="662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98958</xdr:rowOff>
    </xdr:from>
    <xdr:to>
      <xdr:col>3</xdr:col>
      <xdr:colOff>3175</xdr:colOff>
      <xdr:row>38</xdr:row>
      <xdr:rowOff>29108</xdr:rowOff>
    </xdr:to>
    <xdr:sp macro="" textlink="">
      <xdr:nvSpPr>
        <xdr:cNvPr id="84" name="円/楕円 83"/>
        <xdr:cNvSpPr/>
      </xdr:nvSpPr>
      <xdr:spPr>
        <a:xfrm>
          <a:off x="1968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20235</xdr:rowOff>
    </xdr:from>
    <xdr:ext cx="469744" cy="259045"/>
    <xdr:sp macro="" textlink="">
      <xdr:nvSpPr>
        <xdr:cNvPr id="85" name="テキスト ボックス 84"/>
        <xdr:cNvSpPr txBox="1"/>
      </xdr:nvSpPr>
      <xdr:spPr>
        <a:xfrm>
          <a:off x="1784427" y="65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87071</xdr:rowOff>
    </xdr:from>
    <xdr:to>
      <xdr:col>1</xdr:col>
      <xdr:colOff>485775</xdr:colOff>
      <xdr:row>37</xdr:row>
      <xdr:rowOff>17221</xdr:rowOff>
    </xdr:to>
    <xdr:sp macro="" textlink="">
      <xdr:nvSpPr>
        <xdr:cNvPr id="86" name="円/楕円 85"/>
        <xdr:cNvSpPr/>
      </xdr:nvSpPr>
      <xdr:spPr>
        <a:xfrm>
          <a:off x="1079500" y="6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8348</xdr:rowOff>
    </xdr:from>
    <xdr:ext cx="469744" cy="259045"/>
    <xdr:sp macro="" textlink="">
      <xdr:nvSpPr>
        <xdr:cNvPr id="87" name="テキスト ボックス 86"/>
        <xdr:cNvSpPr txBox="1"/>
      </xdr:nvSpPr>
      <xdr:spPr>
        <a:xfrm>
          <a:off x="895427" y="635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139808</xdr:rowOff>
    </xdr:from>
    <xdr:to>
      <xdr:col>6</xdr:col>
      <xdr:colOff>511175</xdr:colOff>
      <xdr:row>58</xdr:row>
      <xdr:rowOff>38019</xdr:rowOff>
    </xdr:to>
    <xdr:cxnSp macro="">
      <xdr:nvCxnSpPr>
        <xdr:cNvPr id="118" name="直線コネクタ 117"/>
        <xdr:cNvCxnSpPr/>
      </xdr:nvCxnSpPr>
      <xdr:spPr>
        <a:xfrm flipV="1">
          <a:off x="3797300" y="9912458"/>
          <a:ext cx="838200" cy="6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6231</xdr:rowOff>
    </xdr:from>
    <xdr:to>
      <xdr:col>5</xdr:col>
      <xdr:colOff>358775</xdr:colOff>
      <xdr:row>58</xdr:row>
      <xdr:rowOff>38019</xdr:rowOff>
    </xdr:to>
    <xdr:cxnSp macro="">
      <xdr:nvCxnSpPr>
        <xdr:cNvPr id="121" name="直線コネクタ 120"/>
        <xdr:cNvCxnSpPr/>
      </xdr:nvCxnSpPr>
      <xdr:spPr>
        <a:xfrm>
          <a:off x="2908300" y="9950331"/>
          <a:ext cx="8890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6231</xdr:rowOff>
    </xdr:from>
    <xdr:to>
      <xdr:col>4</xdr:col>
      <xdr:colOff>155575</xdr:colOff>
      <xdr:row>58</xdr:row>
      <xdr:rowOff>15463</xdr:rowOff>
    </xdr:to>
    <xdr:cxnSp macro="">
      <xdr:nvCxnSpPr>
        <xdr:cNvPr id="124" name="直線コネクタ 123"/>
        <xdr:cNvCxnSpPr/>
      </xdr:nvCxnSpPr>
      <xdr:spPr>
        <a:xfrm flipV="1">
          <a:off x="2019300" y="9950331"/>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15463</xdr:rowOff>
    </xdr:from>
    <xdr:to>
      <xdr:col>2</xdr:col>
      <xdr:colOff>638175</xdr:colOff>
      <xdr:row>58</xdr:row>
      <xdr:rowOff>28839</xdr:rowOff>
    </xdr:to>
    <xdr:cxnSp macro="">
      <xdr:nvCxnSpPr>
        <xdr:cNvPr id="127" name="直線コネクタ 126"/>
        <xdr:cNvCxnSpPr/>
      </xdr:nvCxnSpPr>
      <xdr:spPr>
        <a:xfrm flipV="1">
          <a:off x="1130300" y="9959563"/>
          <a:ext cx="889000" cy="1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89008</xdr:rowOff>
    </xdr:from>
    <xdr:to>
      <xdr:col>6</xdr:col>
      <xdr:colOff>561975</xdr:colOff>
      <xdr:row>58</xdr:row>
      <xdr:rowOff>19158</xdr:rowOff>
    </xdr:to>
    <xdr:sp macro="" textlink="">
      <xdr:nvSpPr>
        <xdr:cNvPr id="137" name="円/楕円 136"/>
        <xdr:cNvSpPr/>
      </xdr:nvSpPr>
      <xdr:spPr>
        <a:xfrm>
          <a:off x="4584700" y="98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111885</xdr:rowOff>
    </xdr:from>
    <xdr:ext cx="534377" cy="259045"/>
    <xdr:sp macro="" textlink="">
      <xdr:nvSpPr>
        <xdr:cNvPr id="138" name="総務費該当値テキスト"/>
        <xdr:cNvSpPr txBox="1"/>
      </xdr:nvSpPr>
      <xdr:spPr>
        <a:xfrm>
          <a:off x="4686300" y="97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158669</xdr:rowOff>
    </xdr:from>
    <xdr:to>
      <xdr:col>5</xdr:col>
      <xdr:colOff>409575</xdr:colOff>
      <xdr:row>58</xdr:row>
      <xdr:rowOff>88819</xdr:rowOff>
    </xdr:to>
    <xdr:sp macro="" textlink="">
      <xdr:nvSpPr>
        <xdr:cNvPr id="139" name="円/楕円 138"/>
        <xdr:cNvSpPr/>
      </xdr:nvSpPr>
      <xdr:spPr>
        <a:xfrm>
          <a:off x="3746500" y="993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105346</xdr:rowOff>
    </xdr:from>
    <xdr:ext cx="534377" cy="259045"/>
    <xdr:sp macro="" textlink="">
      <xdr:nvSpPr>
        <xdr:cNvPr id="140" name="テキスト ボックス 139"/>
        <xdr:cNvSpPr txBox="1"/>
      </xdr:nvSpPr>
      <xdr:spPr>
        <a:xfrm>
          <a:off x="3530111" y="970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126881</xdr:rowOff>
    </xdr:from>
    <xdr:to>
      <xdr:col>4</xdr:col>
      <xdr:colOff>206375</xdr:colOff>
      <xdr:row>58</xdr:row>
      <xdr:rowOff>57031</xdr:rowOff>
    </xdr:to>
    <xdr:sp macro="" textlink="">
      <xdr:nvSpPr>
        <xdr:cNvPr id="141" name="円/楕円 140"/>
        <xdr:cNvSpPr/>
      </xdr:nvSpPr>
      <xdr:spPr>
        <a:xfrm>
          <a:off x="2857500" y="98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73558</xdr:rowOff>
    </xdr:from>
    <xdr:ext cx="534377" cy="259045"/>
    <xdr:sp macro="" textlink="">
      <xdr:nvSpPr>
        <xdr:cNvPr id="142" name="テキスト ボックス 141"/>
        <xdr:cNvSpPr txBox="1"/>
      </xdr:nvSpPr>
      <xdr:spPr>
        <a:xfrm>
          <a:off x="2641111" y="967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80,870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136113</xdr:rowOff>
    </xdr:from>
    <xdr:to>
      <xdr:col>3</xdr:col>
      <xdr:colOff>3175</xdr:colOff>
      <xdr:row>58</xdr:row>
      <xdr:rowOff>66263</xdr:rowOff>
    </xdr:to>
    <xdr:sp macro="" textlink="">
      <xdr:nvSpPr>
        <xdr:cNvPr id="143" name="円/楕円 142"/>
        <xdr:cNvSpPr/>
      </xdr:nvSpPr>
      <xdr:spPr>
        <a:xfrm>
          <a:off x="1968500" y="99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82790</xdr:rowOff>
    </xdr:from>
    <xdr:ext cx="534377" cy="259045"/>
    <xdr:sp macro="" textlink="">
      <xdr:nvSpPr>
        <xdr:cNvPr id="144" name="テキスト ボックス 143"/>
        <xdr:cNvSpPr txBox="1"/>
      </xdr:nvSpPr>
      <xdr:spPr>
        <a:xfrm>
          <a:off x="1752111" y="96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149489</xdr:rowOff>
    </xdr:from>
    <xdr:to>
      <xdr:col>1</xdr:col>
      <xdr:colOff>485775</xdr:colOff>
      <xdr:row>58</xdr:row>
      <xdr:rowOff>79639</xdr:rowOff>
    </xdr:to>
    <xdr:sp macro="" textlink="">
      <xdr:nvSpPr>
        <xdr:cNvPr id="145" name="円/楕円 144"/>
        <xdr:cNvSpPr/>
      </xdr:nvSpPr>
      <xdr:spPr>
        <a:xfrm>
          <a:off x="1079500" y="99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96166</xdr:rowOff>
    </xdr:from>
    <xdr:ext cx="534377" cy="259045"/>
    <xdr:sp macro="" textlink="">
      <xdr:nvSpPr>
        <xdr:cNvPr id="146" name="テキスト ボックス 145"/>
        <xdr:cNvSpPr txBox="1"/>
      </xdr:nvSpPr>
      <xdr:spPr>
        <a:xfrm>
          <a:off x="863111" y="96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81347</xdr:rowOff>
    </xdr:from>
    <xdr:to>
      <xdr:col>6</xdr:col>
      <xdr:colOff>511175</xdr:colOff>
      <xdr:row>78</xdr:row>
      <xdr:rowOff>92624</xdr:rowOff>
    </xdr:to>
    <xdr:cxnSp macro="">
      <xdr:nvCxnSpPr>
        <xdr:cNvPr id="177" name="直線コネクタ 176"/>
        <xdr:cNvCxnSpPr/>
      </xdr:nvCxnSpPr>
      <xdr:spPr>
        <a:xfrm flipV="1">
          <a:off x="3797300" y="13454447"/>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92624</xdr:rowOff>
    </xdr:from>
    <xdr:to>
      <xdr:col>5</xdr:col>
      <xdr:colOff>358775</xdr:colOff>
      <xdr:row>78</xdr:row>
      <xdr:rowOff>102584</xdr:rowOff>
    </xdr:to>
    <xdr:cxnSp macro="">
      <xdr:nvCxnSpPr>
        <xdr:cNvPr id="180" name="直線コネクタ 179"/>
        <xdr:cNvCxnSpPr/>
      </xdr:nvCxnSpPr>
      <xdr:spPr>
        <a:xfrm flipV="1">
          <a:off x="2908300" y="13465724"/>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102584</xdr:rowOff>
    </xdr:from>
    <xdr:to>
      <xdr:col>4</xdr:col>
      <xdr:colOff>155575</xdr:colOff>
      <xdr:row>78</xdr:row>
      <xdr:rowOff>104854</xdr:rowOff>
    </xdr:to>
    <xdr:cxnSp macro="">
      <xdr:nvCxnSpPr>
        <xdr:cNvPr id="183" name="直線コネクタ 182"/>
        <xdr:cNvCxnSpPr/>
      </xdr:nvCxnSpPr>
      <xdr:spPr>
        <a:xfrm flipV="1">
          <a:off x="2019300" y="13475684"/>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97927</xdr:rowOff>
    </xdr:from>
    <xdr:to>
      <xdr:col>2</xdr:col>
      <xdr:colOff>638175</xdr:colOff>
      <xdr:row>78</xdr:row>
      <xdr:rowOff>104854</xdr:rowOff>
    </xdr:to>
    <xdr:cxnSp macro="">
      <xdr:nvCxnSpPr>
        <xdr:cNvPr id="186" name="直線コネクタ 185"/>
        <xdr:cNvCxnSpPr/>
      </xdr:nvCxnSpPr>
      <xdr:spPr>
        <a:xfrm>
          <a:off x="1130300" y="13471027"/>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30547</xdr:rowOff>
    </xdr:from>
    <xdr:to>
      <xdr:col>6</xdr:col>
      <xdr:colOff>561975</xdr:colOff>
      <xdr:row>78</xdr:row>
      <xdr:rowOff>132147</xdr:rowOff>
    </xdr:to>
    <xdr:sp macro="" textlink="">
      <xdr:nvSpPr>
        <xdr:cNvPr id="196" name="円/楕円 195"/>
        <xdr:cNvSpPr/>
      </xdr:nvSpPr>
      <xdr:spPr>
        <a:xfrm>
          <a:off x="4584700" y="1340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161374</xdr:rowOff>
    </xdr:from>
    <xdr:ext cx="599010" cy="259045"/>
    <xdr:sp macro="" textlink="">
      <xdr:nvSpPr>
        <xdr:cNvPr id="197" name="民生費該当値テキスト"/>
        <xdr:cNvSpPr txBox="1"/>
      </xdr:nvSpPr>
      <xdr:spPr>
        <a:xfrm>
          <a:off x="4686300" y="1319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173,605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41824</xdr:rowOff>
    </xdr:from>
    <xdr:to>
      <xdr:col>5</xdr:col>
      <xdr:colOff>409575</xdr:colOff>
      <xdr:row>78</xdr:row>
      <xdr:rowOff>143424</xdr:rowOff>
    </xdr:to>
    <xdr:sp macro="" textlink="">
      <xdr:nvSpPr>
        <xdr:cNvPr id="198" name="円/楕円 197"/>
        <xdr:cNvSpPr/>
      </xdr:nvSpPr>
      <xdr:spPr>
        <a:xfrm>
          <a:off x="3746500" y="134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159951</xdr:rowOff>
    </xdr:from>
    <xdr:ext cx="599010" cy="259045"/>
    <xdr:sp macro="" textlink="">
      <xdr:nvSpPr>
        <xdr:cNvPr id="199" name="テキスト ボックス 198"/>
        <xdr:cNvSpPr txBox="1"/>
      </xdr:nvSpPr>
      <xdr:spPr>
        <a:xfrm>
          <a:off x="3497794" y="1319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163,246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51784</xdr:rowOff>
    </xdr:from>
    <xdr:to>
      <xdr:col>4</xdr:col>
      <xdr:colOff>206375</xdr:colOff>
      <xdr:row>78</xdr:row>
      <xdr:rowOff>153384</xdr:rowOff>
    </xdr:to>
    <xdr:sp macro="" textlink="">
      <xdr:nvSpPr>
        <xdr:cNvPr id="200" name="円/楕円 199"/>
        <xdr:cNvSpPr/>
      </xdr:nvSpPr>
      <xdr:spPr>
        <a:xfrm>
          <a:off x="2857500" y="134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169911</xdr:rowOff>
    </xdr:from>
    <xdr:ext cx="599010" cy="259045"/>
    <xdr:sp macro="" textlink="">
      <xdr:nvSpPr>
        <xdr:cNvPr id="201" name="テキスト ボックス 200"/>
        <xdr:cNvSpPr txBox="1"/>
      </xdr:nvSpPr>
      <xdr:spPr>
        <a:xfrm>
          <a:off x="2608794" y="1320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54054</xdr:rowOff>
    </xdr:from>
    <xdr:to>
      <xdr:col>3</xdr:col>
      <xdr:colOff>3175</xdr:colOff>
      <xdr:row>78</xdr:row>
      <xdr:rowOff>155654</xdr:rowOff>
    </xdr:to>
    <xdr:sp macro="" textlink="">
      <xdr:nvSpPr>
        <xdr:cNvPr id="202" name="円/楕円 201"/>
        <xdr:cNvSpPr/>
      </xdr:nvSpPr>
      <xdr:spPr>
        <a:xfrm>
          <a:off x="1968500" y="1342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731</xdr:rowOff>
    </xdr:from>
    <xdr:ext cx="599010" cy="259045"/>
    <xdr:sp macro="" textlink="">
      <xdr:nvSpPr>
        <xdr:cNvPr id="203" name="テキスト ボックス 202"/>
        <xdr:cNvSpPr txBox="1"/>
      </xdr:nvSpPr>
      <xdr:spPr>
        <a:xfrm>
          <a:off x="1719794" y="1320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47127</xdr:rowOff>
    </xdr:from>
    <xdr:to>
      <xdr:col>1</xdr:col>
      <xdr:colOff>485775</xdr:colOff>
      <xdr:row>78</xdr:row>
      <xdr:rowOff>148727</xdr:rowOff>
    </xdr:to>
    <xdr:sp macro="" textlink="">
      <xdr:nvSpPr>
        <xdr:cNvPr id="204" name="円/楕円 203"/>
        <xdr:cNvSpPr/>
      </xdr:nvSpPr>
      <xdr:spPr>
        <a:xfrm>
          <a:off x="1079500" y="13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165254</xdr:rowOff>
    </xdr:from>
    <xdr:ext cx="599010" cy="259045"/>
    <xdr:sp macro="" textlink="">
      <xdr:nvSpPr>
        <xdr:cNvPr id="205" name="テキスト ボックス 204"/>
        <xdr:cNvSpPr txBox="1"/>
      </xdr:nvSpPr>
      <xdr:spPr>
        <a:xfrm>
          <a:off x="830794" y="1319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64164</xdr:rowOff>
    </xdr:from>
    <xdr:to>
      <xdr:col>6</xdr:col>
      <xdr:colOff>511175</xdr:colOff>
      <xdr:row>95</xdr:row>
      <xdr:rowOff>105257</xdr:rowOff>
    </xdr:to>
    <xdr:cxnSp macro="">
      <xdr:nvCxnSpPr>
        <xdr:cNvPr id="236" name="直線コネクタ 235"/>
        <xdr:cNvCxnSpPr/>
      </xdr:nvCxnSpPr>
      <xdr:spPr>
        <a:xfrm flipV="1">
          <a:off x="3797300" y="16009014"/>
          <a:ext cx="838200" cy="38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105257</xdr:rowOff>
    </xdr:from>
    <xdr:to>
      <xdr:col>5</xdr:col>
      <xdr:colOff>358775</xdr:colOff>
      <xdr:row>97</xdr:row>
      <xdr:rowOff>20861</xdr:rowOff>
    </xdr:to>
    <xdr:cxnSp macro="">
      <xdr:nvCxnSpPr>
        <xdr:cNvPr id="239" name="直線コネクタ 238"/>
        <xdr:cNvCxnSpPr/>
      </xdr:nvCxnSpPr>
      <xdr:spPr>
        <a:xfrm flipV="1">
          <a:off x="2908300" y="16393007"/>
          <a:ext cx="889000" cy="25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137599</xdr:rowOff>
    </xdr:from>
    <xdr:to>
      <xdr:col>4</xdr:col>
      <xdr:colOff>155575</xdr:colOff>
      <xdr:row>97</xdr:row>
      <xdr:rowOff>20861</xdr:rowOff>
    </xdr:to>
    <xdr:cxnSp macro="">
      <xdr:nvCxnSpPr>
        <xdr:cNvPr id="242" name="直線コネクタ 241"/>
        <xdr:cNvCxnSpPr/>
      </xdr:nvCxnSpPr>
      <xdr:spPr>
        <a:xfrm>
          <a:off x="2019300" y="16596799"/>
          <a:ext cx="889000" cy="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137599</xdr:rowOff>
    </xdr:from>
    <xdr:to>
      <xdr:col>2</xdr:col>
      <xdr:colOff>638175</xdr:colOff>
      <xdr:row>97</xdr:row>
      <xdr:rowOff>38354</xdr:rowOff>
    </xdr:to>
    <xdr:cxnSp macro="">
      <xdr:nvCxnSpPr>
        <xdr:cNvPr id="245" name="直線コネクタ 244"/>
        <xdr:cNvCxnSpPr/>
      </xdr:nvCxnSpPr>
      <xdr:spPr>
        <a:xfrm flipV="1">
          <a:off x="1130300" y="16596799"/>
          <a:ext cx="889000" cy="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13364</xdr:rowOff>
    </xdr:from>
    <xdr:to>
      <xdr:col>6</xdr:col>
      <xdr:colOff>561975</xdr:colOff>
      <xdr:row>93</xdr:row>
      <xdr:rowOff>114964</xdr:rowOff>
    </xdr:to>
    <xdr:sp macro="" textlink="">
      <xdr:nvSpPr>
        <xdr:cNvPr id="255" name="円/楕円 254"/>
        <xdr:cNvSpPr/>
      </xdr:nvSpPr>
      <xdr:spPr>
        <a:xfrm>
          <a:off x="4584700" y="159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36241</xdr:rowOff>
    </xdr:from>
    <xdr:ext cx="534377" cy="259045"/>
    <xdr:sp macro="" textlink="">
      <xdr:nvSpPr>
        <xdr:cNvPr id="256" name="衛生費該当値テキスト"/>
        <xdr:cNvSpPr txBox="1"/>
      </xdr:nvSpPr>
      <xdr:spPr>
        <a:xfrm>
          <a:off x="4686300" y="1580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97,689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54457</xdr:rowOff>
    </xdr:from>
    <xdr:to>
      <xdr:col>5</xdr:col>
      <xdr:colOff>409575</xdr:colOff>
      <xdr:row>95</xdr:row>
      <xdr:rowOff>156057</xdr:rowOff>
    </xdr:to>
    <xdr:sp macro="" textlink="">
      <xdr:nvSpPr>
        <xdr:cNvPr id="257" name="円/楕円 256"/>
        <xdr:cNvSpPr/>
      </xdr:nvSpPr>
      <xdr:spPr>
        <a:xfrm>
          <a:off x="3746500" y="163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1134</xdr:rowOff>
    </xdr:from>
    <xdr:ext cx="534377" cy="259045"/>
    <xdr:sp macro="" textlink="">
      <xdr:nvSpPr>
        <xdr:cNvPr id="258" name="テキスト ボックス 257"/>
        <xdr:cNvSpPr txBox="1"/>
      </xdr:nvSpPr>
      <xdr:spPr>
        <a:xfrm>
          <a:off x="3530111" y="1611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141511</xdr:rowOff>
    </xdr:from>
    <xdr:to>
      <xdr:col>4</xdr:col>
      <xdr:colOff>206375</xdr:colOff>
      <xdr:row>97</xdr:row>
      <xdr:rowOff>71661</xdr:rowOff>
    </xdr:to>
    <xdr:sp macro="" textlink="">
      <xdr:nvSpPr>
        <xdr:cNvPr id="259" name="円/楕円 258"/>
        <xdr:cNvSpPr/>
      </xdr:nvSpPr>
      <xdr:spPr>
        <a:xfrm>
          <a:off x="2857500" y="166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88188</xdr:rowOff>
    </xdr:from>
    <xdr:ext cx="534377" cy="259045"/>
    <xdr:sp macro="" textlink="">
      <xdr:nvSpPr>
        <xdr:cNvPr id="260" name="テキスト ボックス 259"/>
        <xdr:cNvSpPr txBox="1"/>
      </xdr:nvSpPr>
      <xdr:spPr>
        <a:xfrm>
          <a:off x="2641111" y="1637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86799</xdr:rowOff>
    </xdr:from>
    <xdr:to>
      <xdr:col>3</xdr:col>
      <xdr:colOff>3175</xdr:colOff>
      <xdr:row>97</xdr:row>
      <xdr:rowOff>16949</xdr:rowOff>
    </xdr:to>
    <xdr:sp macro="" textlink="">
      <xdr:nvSpPr>
        <xdr:cNvPr id="261" name="円/楕円 260"/>
        <xdr:cNvSpPr/>
      </xdr:nvSpPr>
      <xdr:spPr>
        <a:xfrm>
          <a:off x="1968500" y="165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33476</xdr:rowOff>
    </xdr:from>
    <xdr:ext cx="534377" cy="259045"/>
    <xdr:sp macro="" textlink="">
      <xdr:nvSpPr>
        <xdr:cNvPr id="262" name="テキスト ボックス 261"/>
        <xdr:cNvSpPr txBox="1"/>
      </xdr:nvSpPr>
      <xdr:spPr>
        <a:xfrm>
          <a:off x="1752111" y="1632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159004</xdr:rowOff>
    </xdr:from>
    <xdr:to>
      <xdr:col>1</xdr:col>
      <xdr:colOff>485775</xdr:colOff>
      <xdr:row>97</xdr:row>
      <xdr:rowOff>89154</xdr:rowOff>
    </xdr:to>
    <xdr:sp macro="" textlink="">
      <xdr:nvSpPr>
        <xdr:cNvPr id="263" name="円/楕円 262"/>
        <xdr:cNvSpPr/>
      </xdr:nvSpPr>
      <xdr:spPr>
        <a:xfrm>
          <a:off x="1079500" y="1661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105681</xdr:rowOff>
    </xdr:from>
    <xdr:ext cx="534377" cy="259045"/>
    <xdr:sp macro="" textlink="">
      <xdr:nvSpPr>
        <xdr:cNvPr id="264" name="テキスト ボックス 263"/>
        <xdr:cNvSpPr txBox="1"/>
      </xdr:nvSpPr>
      <xdr:spPr>
        <a:xfrm>
          <a:off x="863111" y="1639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158496</xdr:rowOff>
    </xdr:from>
    <xdr:to>
      <xdr:col>15</xdr:col>
      <xdr:colOff>180975</xdr:colOff>
      <xdr:row>37</xdr:row>
      <xdr:rowOff>168656</xdr:rowOff>
    </xdr:to>
    <xdr:cxnSp macro="">
      <xdr:nvCxnSpPr>
        <xdr:cNvPr id="293" name="直線コネクタ 292"/>
        <xdr:cNvCxnSpPr/>
      </xdr:nvCxnSpPr>
      <xdr:spPr>
        <a:xfrm>
          <a:off x="9639300" y="6502146"/>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159021</xdr:rowOff>
    </xdr:from>
    <xdr:ext cx="469744" cy="259045"/>
    <xdr:sp macro="" textlink="">
      <xdr:nvSpPr>
        <xdr:cNvPr id="294" name="労働費平均値テキスト"/>
        <xdr:cNvSpPr txBox="1"/>
      </xdr:nvSpPr>
      <xdr:spPr>
        <a:xfrm>
          <a:off x="10528300" y="650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59182</xdr:rowOff>
    </xdr:from>
    <xdr:to>
      <xdr:col>14</xdr:col>
      <xdr:colOff>28575</xdr:colOff>
      <xdr:row>37</xdr:row>
      <xdr:rowOff>158496</xdr:rowOff>
    </xdr:to>
    <xdr:cxnSp macro="">
      <xdr:nvCxnSpPr>
        <xdr:cNvPr id="296" name="直線コネクタ 295"/>
        <xdr:cNvCxnSpPr/>
      </xdr:nvCxnSpPr>
      <xdr:spPr>
        <a:xfrm>
          <a:off x="8750300" y="6059932"/>
          <a:ext cx="889000" cy="44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59182</xdr:rowOff>
    </xdr:from>
    <xdr:to>
      <xdr:col>12</xdr:col>
      <xdr:colOff>511175</xdr:colOff>
      <xdr:row>37</xdr:row>
      <xdr:rowOff>14859</xdr:rowOff>
    </xdr:to>
    <xdr:cxnSp macro="">
      <xdr:nvCxnSpPr>
        <xdr:cNvPr id="299" name="直線コネクタ 298"/>
        <xdr:cNvCxnSpPr/>
      </xdr:nvCxnSpPr>
      <xdr:spPr>
        <a:xfrm flipV="1">
          <a:off x="7861300" y="6059932"/>
          <a:ext cx="889000" cy="29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133223</xdr:rowOff>
    </xdr:from>
    <xdr:to>
      <xdr:col>11</xdr:col>
      <xdr:colOff>307975</xdr:colOff>
      <xdr:row>37</xdr:row>
      <xdr:rowOff>14859</xdr:rowOff>
    </xdr:to>
    <xdr:cxnSp macro="">
      <xdr:nvCxnSpPr>
        <xdr:cNvPr id="302" name="直線コネクタ 301"/>
        <xdr:cNvCxnSpPr/>
      </xdr:nvCxnSpPr>
      <xdr:spPr>
        <a:xfrm>
          <a:off x="6972300" y="6133973"/>
          <a:ext cx="889000" cy="2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312" name="円/楕円 311"/>
        <xdr:cNvSpPr/>
      </xdr:nvSpPr>
      <xdr:spPr>
        <a:xfrm>
          <a:off x="10426700" y="64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140733</xdr:rowOff>
    </xdr:from>
    <xdr:ext cx="469744" cy="259045"/>
    <xdr:sp macro="" textlink="">
      <xdr:nvSpPr>
        <xdr:cNvPr id="313" name="労働費該当値テキスト"/>
        <xdr:cNvSpPr txBox="1"/>
      </xdr:nvSpPr>
      <xdr:spPr>
        <a:xfrm>
          <a:off x="10528300"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107696</xdr:rowOff>
    </xdr:from>
    <xdr:to>
      <xdr:col>14</xdr:col>
      <xdr:colOff>79375</xdr:colOff>
      <xdr:row>38</xdr:row>
      <xdr:rowOff>37846</xdr:rowOff>
    </xdr:to>
    <xdr:sp macro="" textlink="">
      <xdr:nvSpPr>
        <xdr:cNvPr id="314" name="円/楕円 313"/>
        <xdr:cNvSpPr/>
      </xdr:nvSpPr>
      <xdr:spPr>
        <a:xfrm>
          <a:off x="95885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54373</xdr:rowOff>
    </xdr:from>
    <xdr:ext cx="469744" cy="259045"/>
    <xdr:sp macro="" textlink="">
      <xdr:nvSpPr>
        <xdr:cNvPr id="315" name="テキスト ボックス 314"/>
        <xdr:cNvSpPr txBox="1"/>
      </xdr:nvSpPr>
      <xdr:spPr>
        <a:xfrm>
          <a:off x="9404427" y="62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8382</xdr:rowOff>
    </xdr:from>
    <xdr:to>
      <xdr:col>12</xdr:col>
      <xdr:colOff>561975</xdr:colOff>
      <xdr:row>35</xdr:row>
      <xdr:rowOff>109982</xdr:rowOff>
    </xdr:to>
    <xdr:sp macro="" textlink="">
      <xdr:nvSpPr>
        <xdr:cNvPr id="316" name="円/楕円 315"/>
        <xdr:cNvSpPr/>
      </xdr:nvSpPr>
      <xdr:spPr>
        <a:xfrm>
          <a:off x="8699500" y="600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126509</xdr:rowOff>
    </xdr:from>
    <xdr:ext cx="469744" cy="259045"/>
    <xdr:sp macro="" textlink="">
      <xdr:nvSpPr>
        <xdr:cNvPr id="317" name="テキスト ボックス 316"/>
        <xdr:cNvSpPr txBox="1"/>
      </xdr:nvSpPr>
      <xdr:spPr>
        <a:xfrm>
          <a:off x="8515427" y="57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135509</xdr:rowOff>
    </xdr:from>
    <xdr:to>
      <xdr:col>11</xdr:col>
      <xdr:colOff>358775</xdr:colOff>
      <xdr:row>37</xdr:row>
      <xdr:rowOff>65659</xdr:rowOff>
    </xdr:to>
    <xdr:sp macro="" textlink="">
      <xdr:nvSpPr>
        <xdr:cNvPr id="318" name="円/楕円 317"/>
        <xdr:cNvSpPr/>
      </xdr:nvSpPr>
      <xdr:spPr>
        <a:xfrm>
          <a:off x="7810500" y="63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82186</xdr:rowOff>
    </xdr:from>
    <xdr:ext cx="469744" cy="259045"/>
    <xdr:sp macro="" textlink="">
      <xdr:nvSpPr>
        <xdr:cNvPr id="319" name="テキスト ボックス 318"/>
        <xdr:cNvSpPr txBox="1"/>
      </xdr:nvSpPr>
      <xdr:spPr>
        <a:xfrm>
          <a:off x="7626427" y="60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82423</xdr:rowOff>
    </xdr:from>
    <xdr:to>
      <xdr:col>10</xdr:col>
      <xdr:colOff>155575</xdr:colOff>
      <xdr:row>36</xdr:row>
      <xdr:rowOff>12573</xdr:rowOff>
    </xdr:to>
    <xdr:sp macro="" textlink="">
      <xdr:nvSpPr>
        <xdr:cNvPr id="320" name="円/楕円 319"/>
        <xdr:cNvSpPr/>
      </xdr:nvSpPr>
      <xdr:spPr>
        <a:xfrm>
          <a:off x="6921500" y="60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29100</xdr:rowOff>
    </xdr:from>
    <xdr:ext cx="469744" cy="259045"/>
    <xdr:sp macro="" textlink="">
      <xdr:nvSpPr>
        <xdr:cNvPr id="321" name="テキスト ボックス 320"/>
        <xdr:cNvSpPr txBox="1"/>
      </xdr:nvSpPr>
      <xdr:spPr>
        <a:xfrm>
          <a:off x="6737427" y="585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151852</xdr:rowOff>
    </xdr:from>
    <xdr:to>
      <xdr:col>15</xdr:col>
      <xdr:colOff>180975</xdr:colOff>
      <xdr:row>58</xdr:row>
      <xdr:rowOff>167008</xdr:rowOff>
    </xdr:to>
    <xdr:cxnSp macro="">
      <xdr:nvCxnSpPr>
        <xdr:cNvPr id="352" name="直線コネクタ 351"/>
        <xdr:cNvCxnSpPr/>
      </xdr:nvCxnSpPr>
      <xdr:spPr>
        <a:xfrm>
          <a:off x="9639300" y="10095952"/>
          <a:ext cx="8382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151852</xdr:rowOff>
    </xdr:from>
    <xdr:to>
      <xdr:col>14</xdr:col>
      <xdr:colOff>28575</xdr:colOff>
      <xdr:row>58</xdr:row>
      <xdr:rowOff>164826</xdr:rowOff>
    </xdr:to>
    <xdr:cxnSp macro="">
      <xdr:nvCxnSpPr>
        <xdr:cNvPr id="355" name="直線コネクタ 354"/>
        <xdr:cNvCxnSpPr/>
      </xdr:nvCxnSpPr>
      <xdr:spPr>
        <a:xfrm flipV="1">
          <a:off x="8750300" y="10095952"/>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164826</xdr:rowOff>
    </xdr:from>
    <xdr:to>
      <xdr:col>12</xdr:col>
      <xdr:colOff>511175</xdr:colOff>
      <xdr:row>59</xdr:row>
      <xdr:rowOff>13467</xdr:rowOff>
    </xdr:to>
    <xdr:cxnSp macro="">
      <xdr:nvCxnSpPr>
        <xdr:cNvPr id="358" name="直線コネクタ 357"/>
        <xdr:cNvCxnSpPr/>
      </xdr:nvCxnSpPr>
      <xdr:spPr>
        <a:xfrm flipV="1">
          <a:off x="7861300" y="10108926"/>
          <a:ext cx="889000" cy="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8846</xdr:rowOff>
    </xdr:from>
    <xdr:to>
      <xdr:col>11</xdr:col>
      <xdr:colOff>307975</xdr:colOff>
      <xdr:row>59</xdr:row>
      <xdr:rowOff>13467</xdr:rowOff>
    </xdr:to>
    <xdr:cxnSp macro="">
      <xdr:nvCxnSpPr>
        <xdr:cNvPr id="361" name="直線コネクタ 360"/>
        <xdr:cNvCxnSpPr/>
      </xdr:nvCxnSpPr>
      <xdr:spPr>
        <a:xfrm>
          <a:off x="6972300" y="10124396"/>
          <a:ext cx="889000" cy="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116208</xdr:rowOff>
    </xdr:from>
    <xdr:to>
      <xdr:col>15</xdr:col>
      <xdr:colOff>231775</xdr:colOff>
      <xdr:row>59</xdr:row>
      <xdr:rowOff>46358</xdr:rowOff>
    </xdr:to>
    <xdr:sp macro="" textlink="">
      <xdr:nvSpPr>
        <xdr:cNvPr id="371" name="円/楕円 370"/>
        <xdr:cNvSpPr/>
      </xdr:nvSpPr>
      <xdr:spPr>
        <a:xfrm>
          <a:off x="10426700" y="100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75585</xdr:rowOff>
    </xdr:from>
    <xdr:ext cx="534377" cy="259045"/>
    <xdr:sp macro="" textlink="">
      <xdr:nvSpPr>
        <xdr:cNvPr id="372" name="農林水産業費該当値テキスト"/>
        <xdr:cNvSpPr txBox="1"/>
      </xdr:nvSpPr>
      <xdr:spPr>
        <a:xfrm>
          <a:off x="10528300" y="984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101052</xdr:rowOff>
    </xdr:from>
    <xdr:to>
      <xdr:col>14</xdr:col>
      <xdr:colOff>79375</xdr:colOff>
      <xdr:row>59</xdr:row>
      <xdr:rowOff>31202</xdr:rowOff>
    </xdr:to>
    <xdr:sp macro="" textlink="">
      <xdr:nvSpPr>
        <xdr:cNvPr id="373" name="円/楕円 372"/>
        <xdr:cNvSpPr/>
      </xdr:nvSpPr>
      <xdr:spPr>
        <a:xfrm>
          <a:off x="9588500" y="1004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47729</xdr:rowOff>
    </xdr:from>
    <xdr:ext cx="534377" cy="259045"/>
    <xdr:sp macro="" textlink="">
      <xdr:nvSpPr>
        <xdr:cNvPr id="374" name="テキスト ボックス 373"/>
        <xdr:cNvSpPr txBox="1"/>
      </xdr:nvSpPr>
      <xdr:spPr>
        <a:xfrm>
          <a:off x="9372111" y="982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114026</xdr:rowOff>
    </xdr:from>
    <xdr:to>
      <xdr:col>12</xdr:col>
      <xdr:colOff>561975</xdr:colOff>
      <xdr:row>59</xdr:row>
      <xdr:rowOff>44176</xdr:rowOff>
    </xdr:to>
    <xdr:sp macro="" textlink="">
      <xdr:nvSpPr>
        <xdr:cNvPr id="375" name="円/楕円 374"/>
        <xdr:cNvSpPr/>
      </xdr:nvSpPr>
      <xdr:spPr>
        <a:xfrm>
          <a:off x="8699500" y="100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60703</xdr:rowOff>
    </xdr:from>
    <xdr:ext cx="534377" cy="259045"/>
    <xdr:sp macro="" textlink="">
      <xdr:nvSpPr>
        <xdr:cNvPr id="376" name="テキスト ボックス 375"/>
        <xdr:cNvSpPr txBox="1"/>
      </xdr:nvSpPr>
      <xdr:spPr>
        <a:xfrm>
          <a:off x="8483111" y="98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134117</xdr:rowOff>
    </xdr:from>
    <xdr:to>
      <xdr:col>11</xdr:col>
      <xdr:colOff>358775</xdr:colOff>
      <xdr:row>59</xdr:row>
      <xdr:rowOff>64267</xdr:rowOff>
    </xdr:to>
    <xdr:sp macro="" textlink="">
      <xdr:nvSpPr>
        <xdr:cNvPr id="377" name="円/楕円 376"/>
        <xdr:cNvSpPr/>
      </xdr:nvSpPr>
      <xdr:spPr>
        <a:xfrm>
          <a:off x="7810500" y="1007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80794</xdr:rowOff>
    </xdr:from>
    <xdr:ext cx="534377" cy="259045"/>
    <xdr:sp macro="" textlink="">
      <xdr:nvSpPr>
        <xdr:cNvPr id="378" name="テキスト ボックス 377"/>
        <xdr:cNvSpPr txBox="1"/>
      </xdr:nvSpPr>
      <xdr:spPr>
        <a:xfrm>
          <a:off x="7594111" y="985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129496</xdr:rowOff>
    </xdr:from>
    <xdr:to>
      <xdr:col>10</xdr:col>
      <xdr:colOff>155575</xdr:colOff>
      <xdr:row>59</xdr:row>
      <xdr:rowOff>59646</xdr:rowOff>
    </xdr:to>
    <xdr:sp macro="" textlink="">
      <xdr:nvSpPr>
        <xdr:cNvPr id="379" name="円/楕円 378"/>
        <xdr:cNvSpPr/>
      </xdr:nvSpPr>
      <xdr:spPr>
        <a:xfrm>
          <a:off x="6921500" y="100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76173</xdr:rowOff>
    </xdr:from>
    <xdr:ext cx="534377" cy="259045"/>
    <xdr:sp macro="" textlink="">
      <xdr:nvSpPr>
        <xdr:cNvPr id="380" name="テキスト ボックス 379"/>
        <xdr:cNvSpPr txBox="1"/>
      </xdr:nvSpPr>
      <xdr:spPr>
        <a:xfrm>
          <a:off x="6705111" y="98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47019</xdr:rowOff>
    </xdr:from>
    <xdr:to>
      <xdr:col>15</xdr:col>
      <xdr:colOff>180975</xdr:colOff>
      <xdr:row>75</xdr:row>
      <xdr:rowOff>105508</xdr:rowOff>
    </xdr:to>
    <xdr:cxnSp macro="">
      <xdr:nvCxnSpPr>
        <xdr:cNvPr id="411" name="直線コネクタ 410"/>
        <xdr:cNvCxnSpPr/>
      </xdr:nvCxnSpPr>
      <xdr:spPr>
        <a:xfrm flipV="1">
          <a:off x="9639300" y="12905769"/>
          <a:ext cx="838200" cy="5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82060</xdr:rowOff>
    </xdr:from>
    <xdr:to>
      <xdr:col>14</xdr:col>
      <xdr:colOff>28575</xdr:colOff>
      <xdr:row>75</xdr:row>
      <xdr:rowOff>105508</xdr:rowOff>
    </xdr:to>
    <xdr:cxnSp macro="">
      <xdr:nvCxnSpPr>
        <xdr:cNvPr id="414" name="直線コネクタ 413"/>
        <xdr:cNvCxnSpPr/>
      </xdr:nvCxnSpPr>
      <xdr:spPr>
        <a:xfrm>
          <a:off x="8750300" y="12940810"/>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82060</xdr:rowOff>
    </xdr:from>
    <xdr:to>
      <xdr:col>12</xdr:col>
      <xdr:colOff>511175</xdr:colOff>
      <xdr:row>76</xdr:row>
      <xdr:rowOff>31279</xdr:rowOff>
    </xdr:to>
    <xdr:cxnSp macro="">
      <xdr:nvCxnSpPr>
        <xdr:cNvPr id="417" name="直線コネクタ 416"/>
        <xdr:cNvCxnSpPr/>
      </xdr:nvCxnSpPr>
      <xdr:spPr>
        <a:xfrm flipV="1">
          <a:off x="7861300" y="12940810"/>
          <a:ext cx="889000" cy="1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67495</xdr:rowOff>
    </xdr:from>
    <xdr:to>
      <xdr:col>11</xdr:col>
      <xdr:colOff>307975</xdr:colOff>
      <xdr:row>76</xdr:row>
      <xdr:rowOff>31279</xdr:rowOff>
    </xdr:to>
    <xdr:cxnSp macro="">
      <xdr:nvCxnSpPr>
        <xdr:cNvPr id="420" name="直線コネクタ 419"/>
        <xdr:cNvCxnSpPr/>
      </xdr:nvCxnSpPr>
      <xdr:spPr>
        <a:xfrm>
          <a:off x="6972300" y="12926245"/>
          <a:ext cx="889000" cy="13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167669</xdr:rowOff>
    </xdr:from>
    <xdr:to>
      <xdr:col>15</xdr:col>
      <xdr:colOff>231775</xdr:colOff>
      <xdr:row>75</xdr:row>
      <xdr:rowOff>97819</xdr:rowOff>
    </xdr:to>
    <xdr:sp macro="" textlink="">
      <xdr:nvSpPr>
        <xdr:cNvPr id="430" name="円/楕円 429"/>
        <xdr:cNvSpPr/>
      </xdr:nvSpPr>
      <xdr:spPr>
        <a:xfrm>
          <a:off x="10426700" y="1285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19096</xdr:rowOff>
    </xdr:from>
    <xdr:ext cx="534377" cy="259045"/>
    <xdr:sp macro="" textlink="">
      <xdr:nvSpPr>
        <xdr:cNvPr id="431" name="商工費該当値テキスト"/>
        <xdr:cNvSpPr txBox="1"/>
      </xdr:nvSpPr>
      <xdr:spPr>
        <a:xfrm>
          <a:off x="10528300" y="1270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22,588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54708</xdr:rowOff>
    </xdr:from>
    <xdr:to>
      <xdr:col>14</xdr:col>
      <xdr:colOff>79375</xdr:colOff>
      <xdr:row>75</xdr:row>
      <xdr:rowOff>156308</xdr:rowOff>
    </xdr:to>
    <xdr:sp macro="" textlink="">
      <xdr:nvSpPr>
        <xdr:cNvPr id="432" name="円/楕円 431"/>
        <xdr:cNvSpPr/>
      </xdr:nvSpPr>
      <xdr:spPr>
        <a:xfrm>
          <a:off x="9588500" y="129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1385</xdr:rowOff>
    </xdr:from>
    <xdr:ext cx="534377" cy="259045"/>
    <xdr:sp macro="" textlink="">
      <xdr:nvSpPr>
        <xdr:cNvPr id="433" name="テキスト ボックス 432"/>
        <xdr:cNvSpPr txBox="1"/>
      </xdr:nvSpPr>
      <xdr:spPr>
        <a:xfrm>
          <a:off x="9372111" y="126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31260</xdr:rowOff>
    </xdr:from>
    <xdr:to>
      <xdr:col>12</xdr:col>
      <xdr:colOff>561975</xdr:colOff>
      <xdr:row>75</xdr:row>
      <xdr:rowOff>132860</xdr:rowOff>
    </xdr:to>
    <xdr:sp macro="" textlink="">
      <xdr:nvSpPr>
        <xdr:cNvPr id="434" name="円/楕円 433"/>
        <xdr:cNvSpPr/>
      </xdr:nvSpPr>
      <xdr:spPr>
        <a:xfrm>
          <a:off x="8699500" y="128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149387</xdr:rowOff>
    </xdr:from>
    <xdr:ext cx="534377" cy="259045"/>
    <xdr:sp macro="" textlink="">
      <xdr:nvSpPr>
        <xdr:cNvPr id="435" name="テキスト ボックス 434"/>
        <xdr:cNvSpPr txBox="1"/>
      </xdr:nvSpPr>
      <xdr:spPr>
        <a:xfrm>
          <a:off x="8483111" y="126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151929</xdr:rowOff>
    </xdr:from>
    <xdr:to>
      <xdr:col>11</xdr:col>
      <xdr:colOff>358775</xdr:colOff>
      <xdr:row>76</xdr:row>
      <xdr:rowOff>82079</xdr:rowOff>
    </xdr:to>
    <xdr:sp macro="" textlink="">
      <xdr:nvSpPr>
        <xdr:cNvPr id="436" name="円/楕円 435"/>
        <xdr:cNvSpPr/>
      </xdr:nvSpPr>
      <xdr:spPr>
        <a:xfrm>
          <a:off x="7810500" y="130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98605</xdr:rowOff>
    </xdr:from>
    <xdr:ext cx="534377" cy="259045"/>
    <xdr:sp macro="" textlink="">
      <xdr:nvSpPr>
        <xdr:cNvPr id="437" name="テキスト ボックス 436"/>
        <xdr:cNvSpPr txBox="1"/>
      </xdr:nvSpPr>
      <xdr:spPr>
        <a:xfrm>
          <a:off x="7594111" y="1278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16695</xdr:rowOff>
    </xdr:from>
    <xdr:to>
      <xdr:col>10</xdr:col>
      <xdr:colOff>155575</xdr:colOff>
      <xdr:row>75</xdr:row>
      <xdr:rowOff>118295</xdr:rowOff>
    </xdr:to>
    <xdr:sp macro="" textlink="">
      <xdr:nvSpPr>
        <xdr:cNvPr id="438" name="円/楕円 437"/>
        <xdr:cNvSpPr/>
      </xdr:nvSpPr>
      <xdr:spPr>
        <a:xfrm>
          <a:off x="6921500" y="128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134822</xdr:rowOff>
    </xdr:from>
    <xdr:ext cx="534377" cy="259045"/>
    <xdr:sp macro="" textlink="">
      <xdr:nvSpPr>
        <xdr:cNvPr id="439" name="テキスト ボックス 438"/>
        <xdr:cNvSpPr txBox="1"/>
      </xdr:nvSpPr>
      <xdr:spPr>
        <a:xfrm>
          <a:off x="6705111" y="1265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102780</xdr:rowOff>
    </xdr:from>
    <xdr:to>
      <xdr:col>15</xdr:col>
      <xdr:colOff>180975</xdr:colOff>
      <xdr:row>98</xdr:row>
      <xdr:rowOff>102988</xdr:rowOff>
    </xdr:to>
    <xdr:cxnSp macro="">
      <xdr:nvCxnSpPr>
        <xdr:cNvPr id="468" name="直線コネクタ 467"/>
        <xdr:cNvCxnSpPr/>
      </xdr:nvCxnSpPr>
      <xdr:spPr>
        <a:xfrm flipV="1">
          <a:off x="9639300" y="16904880"/>
          <a:ext cx="8382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98671</xdr:rowOff>
    </xdr:from>
    <xdr:to>
      <xdr:col>14</xdr:col>
      <xdr:colOff>28575</xdr:colOff>
      <xdr:row>98</xdr:row>
      <xdr:rowOff>102988</xdr:rowOff>
    </xdr:to>
    <xdr:cxnSp macro="">
      <xdr:nvCxnSpPr>
        <xdr:cNvPr id="471" name="直線コネクタ 470"/>
        <xdr:cNvCxnSpPr/>
      </xdr:nvCxnSpPr>
      <xdr:spPr>
        <a:xfrm>
          <a:off x="8750300" y="16900771"/>
          <a:ext cx="889000" cy="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93039</xdr:rowOff>
    </xdr:from>
    <xdr:to>
      <xdr:col>12</xdr:col>
      <xdr:colOff>511175</xdr:colOff>
      <xdr:row>98</xdr:row>
      <xdr:rowOff>98671</xdr:rowOff>
    </xdr:to>
    <xdr:cxnSp macro="">
      <xdr:nvCxnSpPr>
        <xdr:cNvPr id="474" name="直線コネクタ 473"/>
        <xdr:cNvCxnSpPr/>
      </xdr:nvCxnSpPr>
      <xdr:spPr>
        <a:xfrm>
          <a:off x="7861300" y="16895139"/>
          <a:ext cx="8890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79425</xdr:rowOff>
    </xdr:from>
    <xdr:to>
      <xdr:col>11</xdr:col>
      <xdr:colOff>307975</xdr:colOff>
      <xdr:row>98</xdr:row>
      <xdr:rowOff>93039</xdr:rowOff>
    </xdr:to>
    <xdr:cxnSp macro="">
      <xdr:nvCxnSpPr>
        <xdr:cNvPr id="477" name="直線コネクタ 476"/>
        <xdr:cNvCxnSpPr/>
      </xdr:nvCxnSpPr>
      <xdr:spPr>
        <a:xfrm>
          <a:off x="6972300" y="16881525"/>
          <a:ext cx="889000" cy="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51980</xdr:rowOff>
    </xdr:from>
    <xdr:to>
      <xdr:col>15</xdr:col>
      <xdr:colOff>231775</xdr:colOff>
      <xdr:row>98</xdr:row>
      <xdr:rowOff>153580</xdr:rowOff>
    </xdr:to>
    <xdr:sp macro="" textlink="">
      <xdr:nvSpPr>
        <xdr:cNvPr id="487" name="円/楕円 486"/>
        <xdr:cNvSpPr/>
      </xdr:nvSpPr>
      <xdr:spPr>
        <a:xfrm>
          <a:off x="10426700" y="1685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52188</xdr:rowOff>
    </xdr:from>
    <xdr:to>
      <xdr:col>14</xdr:col>
      <xdr:colOff>79375</xdr:colOff>
      <xdr:row>98</xdr:row>
      <xdr:rowOff>153788</xdr:rowOff>
    </xdr:to>
    <xdr:sp macro="" textlink="">
      <xdr:nvSpPr>
        <xdr:cNvPr id="489" name="円/楕円 488"/>
        <xdr:cNvSpPr/>
      </xdr:nvSpPr>
      <xdr:spPr>
        <a:xfrm>
          <a:off x="9588500" y="1685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170315</xdr:rowOff>
    </xdr:from>
    <xdr:ext cx="534377" cy="259045"/>
    <xdr:sp macro="" textlink="">
      <xdr:nvSpPr>
        <xdr:cNvPr id="490" name="テキスト ボックス 489"/>
        <xdr:cNvSpPr txBox="1"/>
      </xdr:nvSpPr>
      <xdr:spPr>
        <a:xfrm>
          <a:off x="9372111" y="1662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47871</xdr:rowOff>
    </xdr:from>
    <xdr:to>
      <xdr:col>12</xdr:col>
      <xdr:colOff>561975</xdr:colOff>
      <xdr:row>98</xdr:row>
      <xdr:rowOff>149471</xdr:rowOff>
    </xdr:to>
    <xdr:sp macro="" textlink="">
      <xdr:nvSpPr>
        <xdr:cNvPr id="491" name="円/楕円 490"/>
        <xdr:cNvSpPr/>
      </xdr:nvSpPr>
      <xdr:spPr>
        <a:xfrm>
          <a:off x="8699500" y="1684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165998</xdr:rowOff>
    </xdr:from>
    <xdr:ext cx="534377" cy="259045"/>
    <xdr:sp macro="" textlink="">
      <xdr:nvSpPr>
        <xdr:cNvPr id="492" name="テキスト ボックス 491"/>
        <xdr:cNvSpPr txBox="1"/>
      </xdr:nvSpPr>
      <xdr:spPr>
        <a:xfrm>
          <a:off x="8483111" y="1662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42239</xdr:rowOff>
    </xdr:from>
    <xdr:to>
      <xdr:col>11</xdr:col>
      <xdr:colOff>358775</xdr:colOff>
      <xdr:row>98</xdr:row>
      <xdr:rowOff>143839</xdr:rowOff>
    </xdr:to>
    <xdr:sp macro="" textlink="">
      <xdr:nvSpPr>
        <xdr:cNvPr id="493" name="円/楕円 492"/>
        <xdr:cNvSpPr/>
      </xdr:nvSpPr>
      <xdr:spPr>
        <a:xfrm>
          <a:off x="7810500" y="1684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160366</xdr:rowOff>
    </xdr:from>
    <xdr:ext cx="534377" cy="259045"/>
    <xdr:sp macro="" textlink="">
      <xdr:nvSpPr>
        <xdr:cNvPr id="494" name="テキスト ボックス 493"/>
        <xdr:cNvSpPr txBox="1"/>
      </xdr:nvSpPr>
      <xdr:spPr>
        <a:xfrm>
          <a:off x="7594111" y="1661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28625</xdr:rowOff>
    </xdr:from>
    <xdr:to>
      <xdr:col>10</xdr:col>
      <xdr:colOff>155575</xdr:colOff>
      <xdr:row>98</xdr:row>
      <xdr:rowOff>130225</xdr:rowOff>
    </xdr:to>
    <xdr:sp macro="" textlink="">
      <xdr:nvSpPr>
        <xdr:cNvPr id="495" name="円/楕円 494"/>
        <xdr:cNvSpPr/>
      </xdr:nvSpPr>
      <xdr:spPr>
        <a:xfrm>
          <a:off x="6921500" y="1683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146752</xdr:rowOff>
    </xdr:from>
    <xdr:ext cx="534377" cy="259045"/>
    <xdr:sp macro="" textlink="">
      <xdr:nvSpPr>
        <xdr:cNvPr id="496" name="テキスト ボックス 495"/>
        <xdr:cNvSpPr txBox="1"/>
      </xdr:nvSpPr>
      <xdr:spPr>
        <a:xfrm>
          <a:off x="6705111" y="1660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112725</xdr:rowOff>
    </xdr:from>
    <xdr:to>
      <xdr:col>23</xdr:col>
      <xdr:colOff>517525</xdr:colOff>
      <xdr:row>37</xdr:row>
      <xdr:rowOff>99123</xdr:rowOff>
    </xdr:to>
    <xdr:cxnSp macro="">
      <xdr:nvCxnSpPr>
        <xdr:cNvPr id="525" name="直線コネクタ 524"/>
        <xdr:cNvCxnSpPr/>
      </xdr:nvCxnSpPr>
      <xdr:spPr>
        <a:xfrm>
          <a:off x="15481300" y="6284925"/>
          <a:ext cx="838200" cy="15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112725</xdr:rowOff>
    </xdr:from>
    <xdr:to>
      <xdr:col>22</xdr:col>
      <xdr:colOff>365125</xdr:colOff>
      <xdr:row>37</xdr:row>
      <xdr:rowOff>61119</xdr:rowOff>
    </xdr:to>
    <xdr:cxnSp macro="">
      <xdr:nvCxnSpPr>
        <xdr:cNvPr id="528" name="直線コネクタ 527"/>
        <xdr:cNvCxnSpPr/>
      </xdr:nvCxnSpPr>
      <xdr:spPr>
        <a:xfrm flipV="1">
          <a:off x="14592300" y="6284925"/>
          <a:ext cx="889000" cy="11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61119</xdr:rowOff>
    </xdr:from>
    <xdr:to>
      <xdr:col>21</xdr:col>
      <xdr:colOff>161925</xdr:colOff>
      <xdr:row>37</xdr:row>
      <xdr:rowOff>61690</xdr:rowOff>
    </xdr:to>
    <xdr:cxnSp macro="">
      <xdr:nvCxnSpPr>
        <xdr:cNvPr id="531" name="直線コネクタ 530"/>
        <xdr:cNvCxnSpPr/>
      </xdr:nvCxnSpPr>
      <xdr:spPr>
        <a:xfrm flipV="1">
          <a:off x="13703300" y="640476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61690</xdr:rowOff>
    </xdr:from>
    <xdr:to>
      <xdr:col>19</xdr:col>
      <xdr:colOff>644525</xdr:colOff>
      <xdr:row>37</xdr:row>
      <xdr:rowOff>75159</xdr:rowOff>
    </xdr:to>
    <xdr:cxnSp macro="">
      <xdr:nvCxnSpPr>
        <xdr:cNvPr id="534" name="直線コネクタ 533"/>
        <xdr:cNvCxnSpPr/>
      </xdr:nvCxnSpPr>
      <xdr:spPr>
        <a:xfrm flipV="1">
          <a:off x="12814300" y="6405340"/>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48323</xdr:rowOff>
    </xdr:from>
    <xdr:to>
      <xdr:col>23</xdr:col>
      <xdr:colOff>568325</xdr:colOff>
      <xdr:row>37</xdr:row>
      <xdr:rowOff>149923</xdr:rowOff>
    </xdr:to>
    <xdr:sp macro="" textlink="">
      <xdr:nvSpPr>
        <xdr:cNvPr id="544" name="円/楕円 543"/>
        <xdr:cNvSpPr/>
      </xdr:nvSpPr>
      <xdr:spPr>
        <a:xfrm>
          <a:off x="16268700" y="63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134700</xdr:rowOff>
    </xdr:from>
    <xdr:ext cx="534377" cy="259045"/>
    <xdr:sp macro="" textlink="">
      <xdr:nvSpPr>
        <xdr:cNvPr id="545" name="消防費該当値テキスト"/>
        <xdr:cNvSpPr txBox="1"/>
      </xdr:nvSpPr>
      <xdr:spPr>
        <a:xfrm>
          <a:off x="16370300" y="630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61925</xdr:rowOff>
    </xdr:from>
    <xdr:to>
      <xdr:col>22</xdr:col>
      <xdr:colOff>415925</xdr:colOff>
      <xdr:row>36</xdr:row>
      <xdr:rowOff>163525</xdr:rowOff>
    </xdr:to>
    <xdr:sp macro="" textlink="">
      <xdr:nvSpPr>
        <xdr:cNvPr id="546" name="円/楕円 545"/>
        <xdr:cNvSpPr/>
      </xdr:nvSpPr>
      <xdr:spPr>
        <a:xfrm>
          <a:off x="15430500" y="62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8602</xdr:rowOff>
    </xdr:from>
    <xdr:ext cx="534377" cy="259045"/>
    <xdr:sp macro="" textlink="">
      <xdr:nvSpPr>
        <xdr:cNvPr id="547" name="テキスト ボックス 546"/>
        <xdr:cNvSpPr txBox="1"/>
      </xdr:nvSpPr>
      <xdr:spPr>
        <a:xfrm>
          <a:off x="15214111" y="60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10319</xdr:rowOff>
    </xdr:from>
    <xdr:to>
      <xdr:col>21</xdr:col>
      <xdr:colOff>212725</xdr:colOff>
      <xdr:row>37</xdr:row>
      <xdr:rowOff>111919</xdr:rowOff>
    </xdr:to>
    <xdr:sp macro="" textlink="">
      <xdr:nvSpPr>
        <xdr:cNvPr id="548" name="円/楕円 547"/>
        <xdr:cNvSpPr/>
      </xdr:nvSpPr>
      <xdr:spPr>
        <a:xfrm>
          <a:off x="14541500" y="63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128446</xdr:rowOff>
    </xdr:from>
    <xdr:ext cx="534377" cy="259045"/>
    <xdr:sp macro="" textlink="">
      <xdr:nvSpPr>
        <xdr:cNvPr id="549" name="テキスト ボックス 548"/>
        <xdr:cNvSpPr txBox="1"/>
      </xdr:nvSpPr>
      <xdr:spPr>
        <a:xfrm>
          <a:off x="14325111" y="61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10890</xdr:rowOff>
    </xdr:from>
    <xdr:to>
      <xdr:col>20</xdr:col>
      <xdr:colOff>9525</xdr:colOff>
      <xdr:row>37</xdr:row>
      <xdr:rowOff>112490</xdr:rowOff>
    </xdr:to>
    <xdr:sp macro="" textlink="">
      <xdr:nvSpPr>
        <xdr:cNvPr id="550" name="円/楕円 549"/>
        <xdr:cNvSpPr/>
      </xdr:nvSpPr>
      <xdr:spPr>
        <a:xfrm>
          <a:off x="13652500" y="63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129017</xdr:rowOff>
    </xdr:from>
    <xdr:ext cx="534377" cy="259045"/>
    <xdr:sp macro="" textlink="">
      <xdr:nvSpPr>
        <xdr:cNvPr id="551" name="テキスト ボックス 550"/>
        <xdr:cNvSpPr txBox="1"/>
      </xdr:nvSpPr>
      <xdr:spPr>
        <a:xfrm>
          <a:off x="13436111" y="61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24359</xdr:rowOff>
    </xdr:from>
    <xdr:to>
      <xdr:col>18</xdr:col>
      <xdr:colOff>492125</xdr:colOff>
      <xdr:row>37</xdr:row>
      <xdr:rowOff>125959</xdr:rowOff>
    </xdr:to>
    <xdr:sp macro="" textlink="">
      <xdr:nvSpPr>
        <xdr:cNvPr id="552" name="円/楕円 551"/>
        <xdr:cNvSpPr/>
      </xdr:nvSpPr>
      <xdr:spPr>
        <a:xfrm>
          <a:off x="12763500" y="63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142486</xdr:rowOff>
    </xdr:from>
    <xdr:ext cx="534377" cy="259045"/>
    <xdr:sp macro="" textlink="">
      <xdr:nvSpPr>
        <xdr:cNvPr id="553" name="テキスト ボックス 552"/>
        <xdr:cNvSpPr txBox="1"/>
      </xdr:nvSpPr>
      <xdr:spPr>
        <a:xfrm>
          <a:off x="12547111" y="614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163799</xdr:rowOff>
    </xdr:from>
    <xdr:to>
      <xdr:col>23</xdr:col>
      <xdr:colOff>517525</xdr:colOff>
      <xdr:row>55</xdr:row>
      <xdr:rowOff>1283</xdr:rowOff>
    </xdr:to>
    <xdr:cxnSp macro="">
      <xdr:nvCxnSpPr>
        <xdr:cNvPr id="583" name="直線コネクタ 582"/>
        <xdr:cNvCxnSpPr/>
      </xdr:nvCxnSpPr>
      <xdr:spPr>
        <a:xfrm>
          <a:off x="15481300" y="9250649"/>
          <a:ext cx="838200" cy="18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163799</xdr:rowOff>
    </xdr:from>
    <xdr:to>
      <xdr:col>22</xdr:col>
      <xdr:colOff>365125</xdr:colOff>
      <xdr:row>55</xdr:row>
      <xdr:rowOff>92723</xdr:rowOff>
    </xdr:to>
    <xdr:cxnSp macro="">
      <xdr:nvCxnSpPr>
        <xdr:cNvPr id="586" name="直線コネクタ 585"/>
        <xdr:cNvCxnSpPr/>
      </xdr:nvCxnSpPr>
      <xdr:spPr>
        <a:xfrm flipV="1">
          <a:off x="14592300" y="9250649"/>
          <a:ext cx="889000" cy="27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164484</xdr:rowOff>
    </xdr:from>
    <xdr:to>
      <xdr:col>21</xdr:col>
      <xdr:colOff>161925</xdr:colOff>
      <xdr:row>55</xdr:row>
      <xdr:rowOff>92723</xdr:rowOff>
    </xdr:to>
    <xdr:cxnSp macro="">
      <xdr:nvCxnSpPr>
        <xdr:cNvPr id="589" name="直線コネクタ 588"/>
        <xdr:cNvCxnSpPr/>
      </xdr:nvCxnSpPr>
      <xdr:spPr>
        <a:xfrm>
          <a:off x="13703300" y="9251334"/>
          <a:ext cx="889000" cy="27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41173</xdr:rowOff>
    </xdr:from>
    <xdr:to>
      <xdr:col>19</xdr:col>
      <xdr:colOff>644525</xdr:colOff>
      <xdr:row>53</xdr:row>
      <xdr:rowOff>164484</xdr:rowOff>
    </xdr:to>
    <xdr:cxnSp macro="">
      <xdr:nvCxnSpPr>
        <xdr:cNvPr id="592" name="直線コネクタ 591"/>
        <xdr:cNvCxnSpPr/>
      </xdr:nvCxnSpPr>
      <xdr:spPr>
        <a:xfrm>
          <a:off x="12814300" y="9128023"/>
          <a:ext cx="889000" cy="12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121933</xdr:rowOff>
    </xdr:from>
    <xdr:to>
      <xdr:col>23</xdr:col>
      <xdr:colOff>568325</xdr:colOff>
      <xdr:row>55</xdr:row>
      <xdr:rowOff>52083</xdr:rowOff>
    </xdr:to>
    <xdr:sp macro="" textlink="">
      <xdr:nvSpPr>
        <xdr:cNvPr id="602" name="円/楕円 601"/>
        <xdr:cNvSpPr/>
      </xdr:nvSpPr>
      <xdr:spPr>
        <a:xfrm>
          <a:off x="16268700" y="93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144810</xdr:rowOff>
    </xdr:from>
    <xdr:ext cx="534377" cy="259045"/>
    <xdr:sp macro="" textlink="">
      <xdr:nvSpPr>
        <xdr:cNvPr id="603" name="教育費該当値テキスト"/>
        <xdr:cNvSpPr txBox="1"/>
      </xdr:nvSpPr>
      <xdr:spPr>
        <a:xfrm>
          <a:off x="16370300" y="92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58,266</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112999</xdr:rowOff>
    </xdr:from>
    <xdr:to>
      <xdr:col>22</xdr:col>
      <xdr:colOff>415925</xdr:colOff>
      <xdr:row>54</xdr:row>
      <xdr:rowOff>43149</xdr:rowOff>
    </xdr:to>
    <xdr:sp macro="" textlink="">
      <xdr:nvSpPr>
        <xdr:cNvPr id="604" name="円/楕円 603"/>
        <xdr:cNvSpPr/>
      </xdr:nvSpPr>
      <xdr:spPr>
        <a:xfrm>
          <a:off x="15430500" y="91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59676</xdr:rowOff>
    </xdr:from>
    <xdr:ext cx="534377" cy="259045"/>
    <xdr:sp macro="" textlink="">
      <xdr:nvSpPr>
        <xdr:cNvPr id="605" name="テキスト ボックス 604"/>
        <xdr:cNvSpPr txBox="1"/>
      </xdr:nvSpPr>
      <xdr:spPr>
        <a:xfrm>
          <a:off x="15214111" y="897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41923</xdr:rowOff>
    </xdr:from>
    <xdr:to>
      <xdr:col>21</xdr:col>
      <xdr:colOff>212725</xdr:colOff>
      <xdr:row>55</xdr:row>
      <xdr:rowOff>143523</xdr:rowOff>
    </xdr:to>
    <xdr:sp macro="" textlink="">
      <xdr:nvSpPr>
        <xdr:cNvPr id="606" name="円/楕円 605"/>
        <xdr:cNvSpPr/>
      </xdr:nvSpPr>
      <xdr:spPr>
        <a:xfrm>
          <a:off x="14541500" y="947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160050</xdr:rowOff>
    </xdr:from>
    <xdr:ext cx="534377" cy="259045"/>
    <xdr:sp macro="" textlink="">
      <xdr:nvSpPr>
        <xdr:cNvPr id="607" name="テキスト ボックス 606"/>
        <xdr:cNvSpPr txBox="1"/>
      </xdr:nvSpPr>
      <xdr:spPr>
        <a:xfrm>
          <a:off x="14325111" y="9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53,466</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113684</xdr:rowOff>
    </xdr:from>
    <xdr:to>
      <xdr:col>20</xdr:col>
      <xdr:colOff>9525</xdr:colOff>
      <xdr:row>54</xdr:row>
      <xdr:rowOff>43834</xdr:rowOff>
    </xdr:to>
    <xdr:sp macro="" textlink="">
      <xdr:nvSpPr>
        <xdr:cNvPr id="608" name="円/楕円 607"/>
        <xdr:cNvSpPr/>
      </xdr:nvSpPr>
      <xdr:spPr>
        <a:xfrm>
          <a:off x="13652500" y="92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60361</xdr:rowOff>
    </xdr:from>
    <xdr:ext cx="534377" cy="259045"/>
    <xdr:sp macro="" textlink="">
      <xdr:nvSpPr>
        <xdr:cNvPr id="609" name="テキスト ボックス 608"/>
        <xdr:cNvSpPr txBox="1"/>
      </xdr:nvSpPr>
      <xdr:spPr>
        <a:xfrm>
          <a:off x="13436111" y="897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67,699</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161823</xdr:rowOff>
    </xdr:from>
    <xdr:to>
      <xdr:col>18</xdr:col>
      <xdr:colOff>492125</xdr:colOff>
      <xdr:row>53</xdr:row>
      <xdr:rowOff>91973</xdr:rowOff>
    </xdr:to>
    <xdr:sp macro="" textlink="">
      <xdr:nvSpPr>
        <xdr:cNvPr id="610" name="円/楕円 609"/>
        <xdr:cNvSpPr/>
      </xdr:nvSpPr>
      <xdr:spPr>
        <a:xfrm>
          <a:off x="12763500" y="907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108500</xdr:rowOff>
    </xdr:from>
    <xdr:ext cx="534377" cy="259045"/>
    <xdr:sp macro="" textlink="">
      <xdr:nvSpPr>
        <xdr:cNvPr id="611" name="テキスト ボックス 610"/>
        <xdr:cNvSpPr txBox="1"/>
      </xdr:nvSpPr>
      <xdr:spPr>
        <a:xfrm>
          <a:off x="12547111" y="88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138923</xdr:rowOff>
    </xdr:from>
    <xdr:to>
      <xdr:col>23</xdr:col>
      <xdr:colOff>517525</xdr:colOff>
      <xdr:row>78</xdr:row>
      <xdr:rowOff>139564</xdr:rowOff>
    </xdr:to>
    <xdr:cxnSp macro="">
      <xdr:nvCxnSpPr>
        <xdr:cNvPr id="638" name="直線コネクタ 637"/>
        <xdr:cNvCxnSpPr/>
      </xdr:nvCxnSpPr>
      <xdr:spPr>
        <a:xfrm>
          <a:off x="15481300" y="13512023"/>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109049</xdr:rowOff>
    </xdr:from>
    <xdr:to>
      <xdr:col>22</xdr:col>
      <xdr:colOff>365125</xdr:colOff>
      <xdr:row>78</xdr:row>
      <xdr:rowOff>138923</xdr:rowOff>
    </xdr:to>
    <xdr:cxnSp macro="">
      <xdr:nvCxnSpPr>
        <xdr:cNvPr id="641" name="直線コネクタ 640"/>
        <xdr:cNvCxnSpPr/>
      </xdr:nvCxnSpPr>
      <xdr:spPr>
        <a:xfrm>
          <a:off x="14592300" y="13482149"/>
          <a:ext cx="889000" cy="2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106919</xdr:rowOff>
    </xdr:from>
    <xdr:to>
      <xdr:col>21</xdr:col>
      <xdr:colOff>161925</xdr:colOff>
      <xdr:row>78</xdr:row>
      <xdr:rowOff>109049</xdr:rowOff>
    </xdr:to>
    <xdr:cxnSp macro="">
      <xdr:nvCxnSpPr>
        <xdr:cNvPr id="644" name="直線コネクタ 643"/>
        <xdr:cNvCxnSpPr/>
      </xdr:nvCxnSpPr>
      <xdr:spPr>
        <a:xfrm>
          <a:off x="13703300" y="13480019"/>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106919</xdr:rowOff>
    </xdr:from>
    <xdr:to>
      <xdr:col>19</xdr:col>
      <xdr:colOff>644525</xdr:colOff>
      <xdr:row>78</xdr:row>
      <xdr:rowOff>123972</xdr:rowOff>
    </xdr:to>
    <xdr:cxnSp macro="">
      <xdr:nvCxnSpPr>
        <xdr:cNvPr id="647" name="直線コネクタ 646"/>
        <xdr:cNvCxnSpPr/>
      </xdr:nvCxnSpPr>
      <xdr:spPr>
        <a:xfrm flipV="1">
          <a:off x="12814300" y="13480019"/>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88764</xdr:rowOff>
    </xdr:from>
    <xdr:to>
      <xdr:col>23</xdr:col>
      <xdr:colOff>568325</xdr:colOff>
      <xdr:row>79</xdr:row>
      <xdr:rowOff>18914</xdr:rowOff>
    </xdr:to>
    <xdr:sp macro="" textlink="">
      <xdr:nvSpPr>
        <xdr:cNvPr id="657" name="円/楕円 656"/>
        <xdr:cNvSpPr/>
      </xdr:nvSpPr>
      <xdr:spPr>
        <a:xfrm>
          <a:off x="162687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11038</xdr:rowOff>
    </xdr:from>
    <xdr:ext cx="313932" cy="259045"/>
    <xdr:sp macro="" textlink="">
      <xdr:nvSpPr>
        <xdr:cNvPr id="658" name="災害復旧費該当値テキスト"/>
        <xdr:cNvSpPr txBox="1"/>
      </xdr:nvSpPr>
      <xdr:spPr>
        <a:xfrm>
          <a:off x="16370300" y="13384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88123</xdr:rowOff>
    </xdr:from>
    <xdr:to>
      <xdr:col>22</xdr:col>
      <xdr:colOff>415925</xdr:colOff>
      <xdr:row>79</xdr:row>
      <xdr:rowOff>18273</xdr:rowOff>
    </xdr:to>
    <xdr:sp macro="" textlink="">
      <xdr:nvSpPr>
        <xdr:cNvPr id="659" name="円/楕円 658"/>
        <xdr:cNvSpPr/>
      </xdr:nvSpPr>
      <xdr:spPr>
        <a:xfrm>
          <a:off x="15430500" y="134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9400</xdr:rowOff>
    </xdr:from>
    <xdr:ext cx="313932" cy="259045"/>
    <xdr:sp macro="" textlink="">
      <xdr:nvSpPr>
        <xdr:cNvPr id="660" name="テキスト ボックス 659"/>
        <xdr:cNvSpPr txBox="1"/>
      </xdr:nvSpPr>
      <xdr:spPr>
        <a:xfrm>
          <a:off x="15324333" y="13553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58249</xdr:rowOff>
    </xdr:from>
    <xdr:to>
      <xdr:col>21</xdr:col>
      <xdr:colOff>212725</xdr:colOff>
      <xdr:row>78</xdr:row>
      <xdr:rowOff>159849</xdr:rowOff>
    </xdr:to>
    <xdr:sp macro="" textlink="">
      <xdr:nvSpPr>
        <xdr:cNvPr id="661" name="円/楕円 660"/>
        <xdr:cNvSpPr/>
      </xdr:nvSpPr>
      <xdr:spPr>
        <a:xfrm>
          <a:off x="14541500" y="134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150976</xdr:rowOff>
    </xdr:from>
    <xdr:ext cx="469744" cy="259045"/>
    <xdr:sp macro="" textlink="">
      <xdr:nvSpPr>
        <xdr:cNvPr id="662" name="テキスト ボックス 661"/>
        <xdr:cNvSpPr txBox="1"/>
      </xdr:nvSpPr>
      <xdr:spPr>
        <a:xfrm>
          <a:off x="14357427" y="1352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56119</xdr:rowOff>
    </xdr:from>
    <xdr:to>
      <xdr:col>20</xdr:col>
      <xdr:colOff>9525</xdr:colOff>
      <xdr:row>78</xdr:row>
      <xdr:rowOff>157719</xdr:rowOff>
    </xdr:to>
    <xdr:sp macro="" textlink="">
      <xdr:nvSpPr>
        <xdr:cNvPr id="663" name="円/楕円 662"/>
        <xdr:cNvSpPr/>
      </xdr:nvSpPr>
      <xdr:spPr>
        <a:xfrm>
          <a:off x="13652500" y="1342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148846</xdr:rowOff>
    </xdr:from>
    <xdr:ext cx="469744" cy="259045"/>
    <xdr:sp macro="" textlink="">
      <xdr:nvSpPr>
        <xdr:cNvPr id="664" name="テキスト ボックス 663"/>
        <xdr:cNvSpPr txBox="1"/>
      </xdr:nvSpPr>
      <xdr:spPr>
        <a:xfrm>
          <a:off x="13468427" y="1352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73172</xdr:rowOff>
    </xdr:from>
    <xdr:to>
      <xdr:col>18</xdr:col>
      <xdr:colOff>492125</xdr:colOff>
      <xdr:row>79</xdr:row>
      <xdr:rowOff>3322</xdr:rowOff>
    </xdr:to>
    <xdr:sp macro="" textlink="">
      <xdr:nvSpPr>
        <xdr:cNvPr id="665" name="円/楕円 664"/>
        <xdr:cNvSpPr/>
      </xdr:nvSpPr>
      <xdr:spPr>
        <a:xfrm>
          <a:off x="12763500" y="134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165899</xdr:rowOff>
    </xdr:from>
    <xdr:ext cx="469744" cy="259045"/>
    <xdr:sp macro="" textlink="">
      <xdr:nvSpPr>
        <xdr:cNvPr id="666" name="テキスト ボックス 665"/>
        <xdr:cNvSpPr txBox="1"/>
      </xdr:nvSpPr>
      <xdr:spPr>
        <a:xfrm>
          <a:off x="12579427" y="1353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23788</xdr:rowOff>
    </xdr:from>
    <xdr:to>
      <xdr:col>23</xdr:col>
      <xdr:colOff>517525</xdr:colOff>
      <xdr:row>94</xdr:row>
      <xdr:rowOff>36055</xdr:rowOff>
    </xdr:to>
    <xdr:cxnSp macro="">
      <xdr:nvCxnSpPr>
        <xdr:cNvPr id="695" name="直線コネクタ 694"/>
        <xdr:cNvCxnSpPr/>
      </xdr:nvCxnSpPr>
      <xdr:spPr>
        <a:xfrm>
          <a:off x="15481300" y="16140088"/>
          <a:ext cx="8382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23788</xdr:rowOff>
    </xdr:from>
    <xdr:to>
      <xdr:col>22</xdr:col>
      <xdr:colOff>365125</xdr:colOff>
      <xdr:row>94</xdr:row>
      <xdr:rowOff>41872</xdr:rowOff>
    </xdr:to>
    <xdr:cxnSp macro="">
      <xdr:nvCxnSpPr>
        <xdr:cNvPr id="698" name="直線コネクタ 697"/>
        <xdr:cNvCxnSpPr/>
      </xdr:nvCxnSpPr>
      <xdr:spPr>
        <a:xfrm flipV="1">
          <a:off x="14592300" y="16140088"/>
          <a:ext cx="889000" cy="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41872</xdr:rowOff>
    </xdr:from>
    <xdr:to>
      <xdr:col>21</xdr:col>
      <xdr:colOff>161925</xdr:colOff>
      <xdr:row>94</xdr:row>
      <xdr:rowOff>44678</xdr:rowOff>
    </xdr:to>
    <xdr:cxnSp macro="">
      <xdr:nvCxnSpPr>
        <xdr:cNvPr id="701" name="直線コネクタ 700"/>
        <xdr:cNvCxnSpPr/>
      </xdr:nvCxnSpPr>
      <xdr:spPr>
        <a:xfrm flipV="1">
          <a:off x="13703300" y="16158172"/>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34480</xdr:rowOff>
    </xdr:from>
    <xdr:to>
      <xdr:col>19</xdr:col>
      <xdr:colOff>644525</xdr:colOff>
      <xdr:row>94</xdr:row>
      <xdr:rowOff>44678</xdr:rowOff>
    </xdr:to>
    <xdr:cxnSp macro="">
      <xdr:nvCxnSpPr>
        <xdr:cNvPr id="704" name="直線コネクタ 703"/>
        <xdr:cNvCxnSpPr/>
      </xdr:nvCxnSpPr>
      <xdr:spPr>
        <a:xfrm>
          <a:off x="12814300" y="16150780"/>
          <a:ext cx="8890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156705</xdr:rowOff>
    </xdr:from>
    <xdr:to>
      <xdr:col>23</xdr:col>
      <xdr:colOff>568325</xdr:colOff>
      <xdr:row>94</xdr:row>
      <xdr:rowOff>86855</xdr:rowOff>
    </xdr:to>
    <xdr:sp macro="" textlink="">
      <xdr:nvSpPr>
        <xdr:cNvPr id="714" name="円/楕円 713"/>
        <xdr:cNvSpPr/>
      </xdr:nvSpPr>
      <xdr:spPr>
        <a:xfrm>
          <a:off x="16268700" y="161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8132</xdr:rowOff>
    </xdr:from>
    <xdr:ext cx="534377" cy="259045"/>
    <xdr:sp macro="" textlink="">
      <xdr:nvSpPr>
        <xdr:cNvPr id="715" name="公債費該当値テキスト"/>
        <xdr:cNvSpPr txBox="1"/>
      </xdr:nvSpPr>
      <xdr:spPr>
        <a:xfrm>
          <a:off x="16370300" y="15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68,161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144438</xdr:rowOff>
    </xdr:from>
    <xdr:to>
      <xdr:col>22</xdr:col>
      <xdr:colOff>415925</xdr:colOff>
      <xdr:row>94</xdr:row>
      <xdr:rowOff>74588</xdr:rowOff>
    </xdr:to>
    <xdr:sp macro="" textlink="">
      <xdr:nvSpPr>
        <xdr:cNvPr id="716" name="円/楕円 715"/>
        <xdr:cNvSpPr/>
      </xdr:nvSpPr>
      <xdr:spPr>
        <a:xfrm>
          <a:off x="15430500" y="160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91115</xdr:rowOff>
    </xdr:from>
    <xdr:ext cx="534377" cy="259045"/>
    <xdr:sp macro="" textlink="">
      <xdr:nvSpPr>
        <xdr:cNvPr id="717" name="テキスト ボックス 716"/>
        <xdr:cNvSpPr txBox="1"/>
      </xdr:nvSpPr>
      <xdr:spPr>
        <a:xfrm>
          <a:off x="15214111" y="1586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162522</xdr:rowOff>
    </xdr:from>
    <xdr:to>
      <xdr:col>21</xdr:col>
      <xdr:colOff>212725</xdr:colOff>
      <xdr:row>94</xdr:row>
      <xdr:rowOff>92672</xdr:rowOff>
    </xdr:to>
    <xdr:sp macro="" textlink="">
      <xdr:nvSpPr>
        <xdr:cNvPr id="718" name="円/楕円 717"/>
        <xdr:cNvSpPr/>
      </xdr:nvSpPr>
      <xdr:spPr>
        <a:xfrm>
          <a:off x="14541500" y="161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109199</xdr:rowOff>
    </xdr:from>
    <xdr:ext cx="534377" cy="259045"/>
    <xdr:sp macro="" textlink="">
      <xdr:nvSpPr>
        <xdr:cNvPr id="719" name="テキスト ボックス 718"/>
        <xdr:cNvSpPr txBox="1"/>
      </xdr:nvSpPr>
      <xdr:spPr>
        <a:xfrm>
          <a:off x="14325111" y="158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67,703</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165328</xdr:rowOff>
    </xdr:from>
    <xdr:to>
      <xdr:col>20</xdr:col>
      <xdr:colOff>9525</xdr:colOff>
      <xdr:row>94</xdr:row>
      <xdr:rowOff>95478</xdr:rowOff>
    </xdr:to>
    <xdr:sp macro="" textlink="">
      <xdr:nvSpPr>
        <xdr:cNvPr id="720" name="円/楕円 719"/>
        <xdr:cNvSpPr/>
      </xdr:nvSpPr>
      <xdr:spPr>
        <a:xfrm>
          <a:off x="13652500" y="161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112005</xdr:rowOff>
    </xdr:from>
    <xdr:ext cx="534377" cy="259045"/>
    <xdr:sp macro="" textlink="">
      <xdr:nvSpPr>
        <xdr:cNvPr id="721" name="テキスト ボックス 720"/>
        <xdr:cNvSpPr txBox="1"/>
      </xdr:nvSpPr>
      <xdr:spPr>
        <a:xfrm>
          <a:off x="13436111" y="158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67,482</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155130</xdr:rowOff>
    </xdr:from>
    <xdr:to>
      <xdr:col>18</xdr:col>
      <xdr:colOff>492125</xdr:colOff>
      <xdr:row>94</xdr:row>
      <xdr:rowOff>85280</xdr:rowOff>
    </xdr:to>
    <xdr:sp macro="" textlink="">
      <xdr:nvSpPr>
        <xdr:cNvPr id="722" name="円/楕円 721"/>
        <xdr:cNvSpPr/>
      </xdr:nvSpPr>
      <xdr:spPr>
        <a:xfrm>
          <a:off x="12763500" y="16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101807</xdr:rowOff>
    </xdr:from>
    <xdr:ext cx="534377" cy="259045"/>
    <xdr:sp macro="" textlink="">
      <xdr:nvSpPr>
        <xdr:cNvPr id="723" name="テキスト ボックス 722"/>
        <xdr:cNvSpPr txBox="1"/>
      </xdr:nvSpPr>
      <xdr:spPr>
        <a:xfrm>
          <a:off x="12547111" y="158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j-ea"/>
              <a:ea typeface="+mj-ea"/>
              <a:cs typeface="+mn-cs"/>
            </a:rPr>
            <a:t>総務費は、住民一人当たり</a:t>
          </a:r>
          <a:r>
            <a:rPr kumimoji="1" lang="en-US" altLang="ja-JP" sz="1300">
              <a:solidFill>
                <a:schemeClr val="dk1"/>
              </a:solidFill>
              <a:effectLst/>
              <a:latin typeface="+mj-ea"/>
              <a:ea typeface="+mj-ea"/>
              <a:cs typeface="+mn-cs"/>
            </a:rPr>
            <a:t>92,467</a:t>
          </a:r>
          <a:r>
            <a:rPr kumimoji="1" lang="ja-JP" altLang="ja-JP" sz="1300">
              <a:solidFill>
                <a:schemeClr val="dk1"/>
              </a:solidFill>
              <a:effectLst/>
              <a:latin typeface="+mj-ea"/>
              <a:ea typeface="+mj-ea"/>
              <a:cs typeface="+mn-cs"/>
            </a:rPr>
            <a:t>円で、前年度比で</a:t>
          </a:r>
          <a:r>
            <a:rPr kumimoji="1" lang="en-US" altLang="ja-JP" sz="1300">
              <a:solidFill>
                <a:schemeClr val="dk1"/>
              </a:solidFill>
              <a:effectLst/>
              <a:latin typeface="+mj-ea"/>
              <a:ea typeface="+mj-ea"/>
              <a:cs typeface="+mn-cs"/>
            </a:rPr>
            <a:t>21,331</a:t>
          </a:r>
          <a:r>
            <a:rPr kumimoji="1" lang="ja-JP" altLang="ja-JP" sz="1300">
              <a:solidFill>
                <a:schemeClr val="dk1"/>
              </a:solidFill>
              <a:effectLst/>
              <a:latin typeface="+mj-ea"/>
              <a:ea typeface="+mj-ea"/>
              <a:cs typeface="+mn-cs"/>
            </a:rPr>
            <a:t>円の増となっている。類似団体</a:t>
          </a:r>
          <a:r>
            <a:rPr kumimoji="1" lang="ja-JP" altLang="en-US" sz="1300">
              <a:solidFill>
                <a:schemeClr val="dk1"/>
              </a:solidFill>
              <a:effectLst/>
              <a:latin typeface="+mj-ea"/>
              <a:ea typeface="+mj-ea"/>
              <a:cs typeface="+mn-cs"/>
            </a:rPr>
            <a:t>平均</a:t>
          </a:r>
          <a:r>
            <a:rPr kumimoji="1" lang="ja-JP" altLang="ja-JP" sz="1300">
              <a:solidFill>
                <a:schemeClr val="dk1"/>
              </a:solidFill>
              <a:effectLst/>
              <a:latin typeface="+mj-ea"/>
              <a:ea typeface="+mj-ea"/>
              <a:cs typeface="+mn-cs"/>
            </a:rPr>
            <a:t>も前年度比で増となっているものの、市の増加率は類似団体のそれより大きくなっているが、財政調整基金積立金の増（</a:t>
          </a:r>
          <a:r>
            <a:rPr kumimoji="1" lang="ja-JP" altLang="en-US" sz="1300">
              <a:solidFill>
                <a:schemeClr val="dk1"/>
              </a:solidFill>
              <a:effectLst/>
              <a:latin typeface="+mj-ea"/>
              <a:ea typeface="+mj-ea"/>
              <a:cs typeface="+mn-cs"/>
            </a:rPr>
            <a:t>約</a:t>
          </a:r>
          <a:r>
            <a:rPr kumimoji="1" lang="en-US" altLang="ja-JP" sz="1300">
              <a:solidFill>
                <a:schemeClr val="dk1"/>
              </a:solidFill>
              <a:effectLst/>
              <a:latin typeface="+mj-ea"/>
              <a:ea typeface="+mj-ea"/>
              <a:cs typeface="+mn-cs"/>
            </a:rPr>
            <a:t>728,000</a:t>
          </a:r>
          <a:r>
            <a:rPr kumimoji="1" lang="ja-JP" altLang="en-US" sz="1300">
              <a:solidFill>
                <a:schemeClr val="dk1"/>
              </a:solidFill>
              <a:effectLst/>
              <a:latin typeface="+mj-ea"/>
              <a:ea typeface="+mj-ea"/>
              <a:cs typeface="+mn-cs"/>
            </a:rPr>
            <a:t>千円</a:t>
          </a:r>
          <a:r>
            <a:rPr kumimoji="1" lang="ja-JP" altLang="ja-JP" sz="1300">
              <a:solidFill>
                <a:schemeClr val="dk1"/>
              </a:solidFill>
              <a:effectLst/>
              <a:latin typeface="+mj-ea"/>
              <a:ea typeface="+mj-ea"/>
              <a:cs typeface="+mn-cs"/>
            </a:rPr>
            <a:t>）と減債基金積立金の増（</a:t>
          </a:r>
          <a:r>
            <a:rPr kumimoji="1" lang="ja-JP" altLang="en-US" sz="1300">
              <a:solidFill>
                <a:schemeClr val="dk1"/>
              </a:solidFill>
              <a:effectLst/>
              <a:latin typeface="+mj-ea"/>
              <a:ea typeface="+mj-ea"/>
              <a:cs typeface="+mn-cs"/>
            </a:rPr>
            <a:t>約</a:t>
          </a:r>
          <a:r>
            <a:rPr kumimoji="1" lang="en-US" altLang="ja-JP" sz="1300">
              <a:solidFill>
                <a:schemeClr val="dk1"/>
              </a:solidFill>
              <a:effectLst/>
              <a:latin typeface="+mj-ea"/>
              <a:ea typeface="+mj-ea"/>
              <a:cs typeface="+mn-cs"/>
            </a:rPr>
            <a:t>807,000</a:t>
          </a:r>
          <a:r>
            <a:rPr kumimoji="1" lang="ja-JP" altLang="en-US" sz="1300">
              <a:solidFill>
                <a:schemeClr val="dk1"/>
              </a:solidFill>
              <a:effectLst/>
              <a:latin typeface="+mj-ea"/>
              <a:ea typeface="+mj-ea"/>
              <a:cs typeface="+mn-cs"/>
            </a:rPr>
            <a:t>千</a:t>
          </a:r>
          <a:r>
            <a:rPr kumimoji="1" lang="ja-JP" altLang="ja-JP" sz="1300">
              <a:solidFill>
                <a:schemeClr val="dk1"/>
              </a:solidFill>
              <a:effectLst/>
              <a:latin typeface="+mj-ea"/>
              <a:ea typeface="+mj-ea"/>
              <a:cs typeface="+mn-cs"/>
            </a:rPr>
            <a:t>円）が大きく影響している。衛生費は、住民一人当たり</a:t>
          </a:r>
          <a:r>
            <a:rPr kumimoji="1" lang="en-US" altLang="ja-JP" sz="1300">
              <a:solidFill>
                <a:schemeClr val="dk1"/>
              </a:solidFill>
              <a:effectLst/>
              <a:latin typeface="+mj-ea"/>
              <a:ea typeface="+mj-ea"/>
              <a:cs typeface="+mn-cs"/>
            </a:rPr>
            <a:t>97,689</a:t>
          </a:r>
          <a:r>
            <a:rPr kumimoji="1" lang="ja-JP" altLang="ja-JP" sz="1300">
              <a:solidFill>
                <a:schemeClr val="dk1"/>
              </a:solidFill>
              <a:effectLst/>
              <a:latin typeface="+mj-ea"/>
              <a:ea typeface="+mj-ea"/>
              <a:cs typeface="+mn-cs"/>
            </a:rPr>
            <a:t>円となっており、類似団体</a:t>
          </a:r>
          <a:r>
            <a:rPr kumimoji="1" lang="ja-JP" altLang="en-US" sz="1300">
              <a:solidFill>
                <a:schemeClr val="dk1"/>
              </a:solidFill>
              <a:effectLst/>
              <a:latin typeface="+mj-ea"/>
              <a:ea typeface="+mj-ea"/>
              <a:cs typeface="+mn-cs"/>
            </a:rPr>
            <a:t>平均</a:t>
          </a:r>
          <a:r>
            <a:rPr kumimoji="1" lang="ja-JP" altLang="ja-JP" sz="1300">
              <a:solidFill>
                <a:schemeClr val="dk1"/>
              </a:solidFill>
              <a:effectLst/>
              <a:latin typeface="+mj-ea"/>
              <a:ea typeface="+mj-ea"/>
              <a:cs typeface="+mn-cs"/>
            </a:rPr>
            <a:t>の２倍以上となっている。特に平成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年度以降著しく増加しているが、これはごみ処理</a:t>
          </a:r>
          <a:r>
            <a:rPr kumimoji="1" lang="ja-JP" altLang="en-US" sz="1300">
              <a:solidFill>
                <a:schemeClr val="dk1"/>
              </a:solidFill>
              <a:effectLst/>
              <a:latin typeface="+mj-ea"/>
              <a:ea typeface="+mj-ea"/>
              <a:cs typeface="+mn-cs"/>
            </a:rPr>
            <a:t>統合施設整備事業の</a:t>
          </a:r>
          <a:r>
            <a:rPr kumimoji="1" lang="ja-JP" altLang="ja-JP" sz="1300">
              <a:solidFill>
                <a:schemeClr val="dk1"/>
              </a:solidFill>
              <a:effectLst/>
              <a:latin typeface="+mj-ea"/>
              <a:ea typeface="+mj-ea"/>
              <a:cs typeface="+mn-cs"/>
            </a:rPr>
            <a:t>本体工事が主な要因である。</a:t>
          </a:r>
          <a:r>
            <a:rPr kumimoji="1" lang="ja-JP" altLang="en-US" sz="1300">
              <a:solidFill>
                <a:schemeClr val="dk1"/>
              </a:solidFill>
              <a:effectLst/>
              <a:latin typeface="+mj-ea"/>
              <a:ea typeface="+mj-ea"/>
              <a:cs typeface="+mn-cs"/>
            </a:rPr>
            <a:t>当該</a:t>
          </a:r>
          <a:r>
            <a:rPr kumimoji="1" lang="ja-JP" altLang="ja-JP" sz="1300">
              <a:solidFill>
                <a:schemeClr val="dk1"/>
              </a:solidFill>
              <a:effectLst/>
              <a:latin typeface="+mj-ea"/>
              <a:ea typeface="+mj-ea"/>
              <a:cs typeface="+mn-cs"/>
            </a:rPr>
            <a:t>建設工事は平成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年度で終了したことから、次年度は大幅に減少すると見込まれる。商工費は、住民一人当たり</a:t>
          </a:r>
          <a:r>
            <a:rPr kumimoji="1" lang="en-US" altLang="ja-JP" sz="1300">
              <a:solidFill>
                <a:schemeClr val="dk1"/>
              </a:solidFill>
              <a:effectLst/>
              <a:latin typeface="+mj-ea"/>
              <a:ea typeface="+mj-ea"/>
              <a:cs typeface="+mn-cs"/>
            </a:rPr>
            <a:t>22,588</a:t>
          </a:r>
          <a:r>
            <a:rPr kumimoji="1" lang="ja-JP" altLang="ja-JP" sz="1300">
              <a:solidFill>
                <a:schemeClr val="dk1"/>
              </a:solidFill>
              <a:effectLst/>
              <a:latin typeface="+mj-ea"/>
              <a:ea typeface="+mj-ea"/>
              <a:cs typeface="+mn-cs"/>
            </a:rPr>
            <a:t>円となっており、類似団体</a:t>
          </a:r>
          <a:r>
            <a:rPr kumimoji="1" lang="ja-JP" altLang="en-US" sz="1300">
              <a:solidFill>
                <a:schemeClr val="dk1"/>
              </a:solidFill>
              <a:effectLst/>
              <a:latin typeface="+mj-ea"/>
              <a:ea typeface="+mj-ea"/>
              <a:cs typeface="+mn-cs"/>
            </a:rPr>
            <a:t>平均</a:t>
          </a:r>
          <a:r>
            <a:rPr kumimoji="1" lang="ja-JP" altLang="ja-JP" sz="1300">
              <a:solidFill>
                <a:schemeClr val="dk1"/>
              </a:solidFill>
              <a:effectLst/>
              <a:latin typeface="+mj-ea"/>
              <a:ea typeface="+mj-ea"/>
              <a:cs typeface="+mn-cs"/>
            </a:rPr>
            <a:t>を大幅に上回っている。経年でも同様の傾向であるが、これは、「産業を育成し、雇用を創出する」ことを当市がかねてより市の重点施策として掲げ、企業誘致等各種事業に</a:t>
          </a:r>
          <a:r>
            <a:rPr kumimoji="1" lang="ja-JP" altLang="en-US" sz="1300">
              <a:solidFill>
                <a:schemeClr val="dk1"/>
              </a:solidFill>
              <a:effectLst/>
              <a:latin typeface="+mj-ea"/>
              <a:ea typeface="+mj-ea"/>
              <a:cs typeface="+mn-cs"/>
            </a:rPr>
            <a:t>積極的に</a:t>
          </a:r>
          <a:r>
            <a:rPr kumimoji="1" lang="ja-JP" altLang="ja-JP" sz="1300">
              <a:solidFill>
                <a:schemeClr val="dk1"/>
              </a:solidFill>
              <a:effectLst/>
              <a:latin typeface="+mj-ea"/>
              <a:ea typeface="+mj-ea"/>
              <a:cs typeface="+mn-cs"/>
            </a:rPr>
            <a:t>取り組んできたことによるものである。消防費は、前年度比で</a:t>
          </a:r>
          <a:r>
            <a:rPr kumimoji="1" lang="en-US" altLang="ja-JP" sz="1300">
              <a:solidFill>
                <a:schemeClr val="dk1"/>
              </a:solidFill>
              <a:effectLst/>
              <a:latin typeface="+mj-ea"/>
              <a:ea typeface="+mj-ea"/>
              <a:cs typeface="+mn-cs"/>
            </a:rPr>
            <a:t>8,286</a:t>
          </a:r>
          <a:r>
            <a:rPr kumimoji="1" lang="ja-JP" altLang="ja-JP" sz="1300">
              <a:solidFill>
                <a:schemeClr val="dk1"/>
              </a:solidFill>
              <a:effectLst/>
              <a:latin typeface="+mj-ea"/>
              <a:ea typeface="+mj-ea"/>
              <a:cs typeface="+mn-cs"/>
            </a:rPr>
            <a:t>円と大幅に減少し、類似団体</a:t>
          </a:r>
          <a:r>
            <a:rPr kumimoji="1" lang="ja-JP" altLang="en-US" sz="1300">
              <a:solidFill>
                <a:schemeClr val="dk1"/>
              </a:solidFill>
              <a:effectLst/>
              <a:latin typeface="+mj-ea"/>
              <a:ea typeface="+mj-ea"/>
              <a:cs typeface="+mn-cs"/>
            </a:rPr>
            <a:t>平均</a:t>
          </a:r>
          <a:r>
            <a:rPr kumimoji="1" lang="ja-JP" altLang="ja-JP" sz="1300">
              <a:solidFill>
                <a:schemeClr val="dk1"/>
              </a:solidFill>
              <a:effectLst/>
              <a:latin typeface="+mj-ea"/>
              <a:ea typeface="+mj-ea"/>
              <a:cs typeface="+mn-cs"/>
            </a:rPr>
            <a:t>を下回っているが、これは平成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年度で消防救急無線デジタル化事業の工事が終了したことによるものである。教育費は、平成</a:t>
          </a:r>
          <a:r>
            <a:rPr kumimoji="1" lang="en-US" altLang="ja-JP" sz="1300">
              <a:solidFill>
                <a:schemeClr val="dk1"/>
              </a:solidFill>
              <a:effectLst/>
              <a:latin typeface="+mj-ea"/>
              <a:ea typeface="+mj-ea"/>
              <a:cs typeface="+mn-cs"/>
            </a:rPr>
            <a:t>23</a:t>
          </a:r>
          <a:r>
            <a:rPr kumimoji="1" lang="ja-JP" altLang="ja-JP" sz="1300">
              <a:solidFill>
                <a:schemeClr val="dk1"/>
              </a:solidFill>
              <a:effectLst/>
              <a:latin typeface="+mj-ea"/>
              <a:ea typeface="+mj-ea"/>
              <a:cs typeface="+mn-cs"/>
            </a:rPr>
            <a:t>年度以降、年度ごとに増減が大きくなっているものの、いずれの年度も類似団体</a:t>
          </a:r>
          <a:r>
            <a:rPr kumimoji="1" lang="ja-JP" altLang="en-US" sz="1300">
              <a:solidFill>
                <a:schemeClr val="dk1"/>
              </a:solidFill>
              <a:effectLst/>
              <a:latin typeface="+mj-ea"/>
              <a:ea typeface="+mj-ea"/>
              <a:cs typeface="+mn-cs"/>
            </a:rPr>
            <a:t>平均</a:t>
          </a:r>
          <a:r>
            <a:rPr kumimoji="1" lang="ja-JP" altLang="ja-JP" sz="1300">
              <a:solidFill>
                <a:schemeClr val="dk1"/>
              </a:solidFill>
              <a:effectLst/>
              <a:latin typeface="+mj-ea"/>
              <a:ea typeface="+mj-ea"/>
              <a:cs typeface="+mn-cs"/>
            </a:rPr>
            <a:t>を上回っている。</a:t>
          </a:r>
          <a:r>
            <a:rPr kumimoji="1" lang="ja-JP" altLang="en-US" sz="1300">
              <a:solidFill>
                <a:schemeClr val="dk1"/>
              </a:solidFill>
              <a:effectLst/>
              <a:latin typeface="+mj-ea"/>
              <a:ea typeface="+mj-ea"/>
              <a:cs typeface="+mn-cs"/>
            </a:rPr>
            <a:t>これらの</a:t>
          </a:r>
          <a:r>
            <a:rPr kumimoji="1" lang="ja-JP" altLang="ja-JP" sz="1300">
              <a:solidFill>
                <a:schemeClr val="dk1"/>
              </a:solidFill>
              <a:effectLst/>
              <a:latin typeface="+mj-ea"/>
              <a:ea typeface="+mj-ea"/>
              <a:cs typeface="+mn-cs"/>
            </a:rPr>
            <a:t>要因として</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各年度に</a:t>
          </a:r>
          <a:r>
            <a:rPr kumimoji="1" lang="ja-JP" altLang="en-US" sz="1300">
              <a:solidFill>
                <a:schemeClr val="dk1"/>
              </a:solidFill>
              <a:effectLst/>
              <a:latin typeface="+mj-ea"/>
              <a:ea typeface="+mj-ea"/>
              <a:cs typeface="+mn-cs"/>
            </a:rPr>
            <a:t>統合小・中</a:t>
          </a:r>
          <a:r>
            <a:rPr kumimoji="1" lang="ja-JP" altLang="ja-JP" sz="1300">
              <a:solidFill>
                <a:schemeClr val="dk1"/>
              </a:solidFill>
              <a:effectLst/>
              <a:latin typeface="+mj-ea"/>
              <a:ea typeface="+mj-ea"/>
              <a:cs typeface="+mn-cs"/>
            </a:rPr>
            <a:t>学校の建設工事や給食センター</a:t>
          </a:r>
          <a:r>
            <a:rPr kumimoji="1" lang="ja-JP" altLang="en-US" sz="1300">
              <a:solidFill>
                <a:schemeClr val="dk1"/>
              </a:solidFill>
              <a:effectLst/>
              <a:latin typeface="+mj-ea"/>
              <a:ea typeface="+mj-ea"/>
              <a:cs typeface="+mn-cs"/>
            </a:rPr>
            <a:t>の</a:t>
          </a:r>
          <a:r>
            <a:rPr kumimoji="1" lang="ja-JP" altLang="ja-JP" sz="1300">
              <a:solidFill>
                <a:schemeClr val="dk1"/>
              </a:solidFill>
              <a:effectLst/>
              <a:latin typeface="+mj-ea"/>
              <a:ea typeface="+mj-ea"/>
              <a:cs typeface="+mn-cs"/>
            </a:rPr>
            <a:t>建設工事があり、年度により工事が複数重なったためである。平成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a:t>
          </a:r>
          <a:r>
            <a:rPr kumimoji="1" lang="ja-JP" altLang="en-US" sz="1300">
              <a:solidFill>
                <a:schemeClr val="dk1"/>
              </a:solidFill>
              <a:effectLst/>
              <a:latin typeface="+mj-ea"/>
              <a:ea typeface="+mj-ea"/>
              <a:cs typeface="+mn-cs"/>
            </a:rPr>
            <a:t>も統合小学校の建設があったものの、大型</a:t>
          </a:r>
          <a:r>
            <a:rPr kumimoji="1" lang="ja-JP" altLang="ja-JP" sz="1300">
              <a:solidFill>
                <a:schemeClr val="dk1"/>
              </a:solidFill>
              <a:effectLst/>
              <a:latin typeface="+mj-ea"/>
              <a:ea typeface="+mj-ea"/>
              <a:cs typeface="+mn-cs"/>
            </a:rPr>
            <a:t>工事</a:t>
          </a:r>
          <a:r>
            <a:rPr kumimoji="1" lang="ja-JP" altLang="en-US" sz="1300">
              <a:solidFill>
                <a:schemeClr val="dk1"/>
              </a:solidFill>
              <a:effectLst/>
              <a:latin typeface="+mj-ea"/>
              <a:ea typeface="+mj-ea"/>
              <a:cs typeface="+mn-cs"/>
            </a:rPr>
            <a:t>は</a:t>
          </a:r>
          <a:r>
            <a:rPr kumimoji="1" lang="ja-JP" altLang="ja-JP" sz="1300">
              <a:solidFill>
                <a:schemeClr val="dk1"/>
              </a:solidFill>
              <a:effectLst/>
              <a:latin typeface="+mj-ea"/>
              <a:ea typeface="+mj-ea"/>
              <a:cs typeface="+mn-cs"/>
            </a:rPr>
            <a:t>重ならなかったため、前年度比で減となった。</a:t>
          </a:r>
          <a:endParaRPr lang="ja-JP" altLang="ja-JP" sz="1300">
            <a:effectLst/>
            <a:latin typeface="+mj-ea"/>
            <a:ea typeface="+mj-ea"/>
          </a:endParaRPr>
        </a:p>
        <a:p>
          <a:endParaRPr kumimoji="1" lang="ja-JP" altLang="en-US" sz="1300">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j-ea"/>
              <a:ea typeface="+mj-ea"/>
              <a:cs typeface="+mn-cs"/>
            </a:rPr>
            <a:t>財政調整基金残高は、平成</a:t>
          </a:r>
          <a:r>
            <a:rPr kumimoji="1" lang="en-US" altLang="ja-JP" sz="1300">
              <a:solidFill>
                <a:schemeClr val="dk1"/>
              </a:solidFill>
              <a:effectLst/>
              <a:latin typeface="+mj-ea"/>
              <a:ea typeface="+mj-ea"/>
              <a:cs typeface="+mn-cs"/>
            </a:rPr>
            <a:t>23</a:t>
          </a:r>
          <a:r>
            <a:rPr kumimoji="1" lang="ja-JP" altLang="ja-JP" sz="1300">
              <a:solidFill>
                <a:schemeClr val="dk1"/>
              </a:solidFill>
              <a:effectLst/>
              <a:latin typeface="+mj-ea"/>
              <a:ea typeface="+mj-ea"/>
              <a:cs typeface="+mn-cs"/>
            </a:rPr>
            <a:t>年度から平成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年度までの間で</a:t>
          </a:r>
          <a:r>
            <a:rPr kumimoji="1" lang="en-US" altLang="ja-JP" sz="1300">
              <a:solidFill>
                <a:schemeClr val="dk1"/>
              </a:solidFill>
              <a:effectLst/>
              <a:latin typeface="+mj-ea"/>
              <a:ea typeface="+mj-ea"/>
              <a:cs typeface="+mn-cs"/>
            </a:rPr>
            <a:t>3,685</a:t>
          </a:r>
          <a:r>
            <a:rPr kumimoji="1" lang="ja-JP" altLang="ja-JP" sz="1300">
              <a:solidFill>
                <a:schemeClr val="dk1"/>
              </a:solidFill>
              <a:effectLst/>
              <a:latin typeface="+mj-ea"/>
              <a:ea typeface="+mj-ea"/>
              <a:cs typeface="+mn-cs"/>
            </a:rPr>
            <a:t>百万円増加している。</a:t>
          </a:r>
          <a:r>
            <a:rPr kumimoji="1" lang="ja-JP" altLang="en-US" sz="1300">
              <a:solidFill>
                <a:schemeClr val="dk1"/>
              </a:solidFill>
              <a:effectLst/>
              <a:latin typeface="+mj-ea"/>
              <a:ea typeface="+mj-ea"/>
              <a:cs typeface="+mn-cs"/>
            </a:rPr>
            <a:t>横手市</a:t>
          </a:r>
          <a:r>
            <a:rPr kumimoji="1" lang="ja-JP" altLang="ja-JP" sz="1300">
              <a:solidFill>
                <a:schemeClr val="dk1"/>
              </a:solidFill>
              <a:effectLst/>
              <a:latin typeface="+mj-ea"/>
              <a:ea typeface="+mj-ea"/>
              <a:cs typeface="+mn-cs"/>
            </a:rPr>
            <a:t>財政計画（</a:t>
          </a:r>
          <a:r>
            <a:rPr kumimoji="1" lang="ja-JP" altLang="en-US"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a:t>
          </a:r>
          <a:r>
            <a:rPr kumimoji="1" lang="en-US" altLang="ja-JP" sz="1300">
              <a:solidFill>
                <a:schemeClr val="dk1"/>
              </a:solidFill>
              <a:effectLst/>
              <a:latin typeface="+mj-ea"/>
              <a:ea typeface="+mj-ea"/>
              <a:cs typeface="+mn-cs"/>
            </a:rPr>
            <a:t>32</a:t>
          </a:r>
          <a:r>
            <a:rPr kumimoji="1" lang="ja-JP" altLang="ja-JP" sz="1300">
              <a:solidFill>
                <a:schemeClr val="dk1"/>
              </a:solidFill>
              <a:effectLst/>
              <a:latin typeface="+mj-ea"/>
              <a:ea typeface="+mj-ea"/>
              <a:cs typeface="+mn-cs"/>
            </a:rPr>
            <a:t>年度）では、財政調整基金及び減債基金の残高の合算額について、標準財政規模の概ね５％以上を維持することを目標としているが、財政調整基金残高だけで</a:t>
          </a:r>
          <a:r>
            <a:rPr kumimoji="1" lang="ja-JP" altLang="en-US" sz="1300">
              <a:solidFill>
                <a:schemeClr val="dk1"/>
              </a:solidFill>
              <a:effectLst/>
              <a:latin typeface="+mj-ea"/>
              <a:ea typeface="+mj-ea"/>
              <a:cs typeface="+mn-cs"/>
            </a:rPr>
            <a:t>この</a:t>
          </a:r>
          <a:r>
            <a:rPr kumimoji="1" lang="ja-JP" altLang="ja-JP" sz="1300">
              <a:solidFill>
                <a:schemeClr val="dk1"/>
              </a:solidFill>
              <a:effectLst/>
              <a:latin typeface="+mj-ea"/>
              <a:ea typeface="+mj-ea"/>
              <a:cs typeface="+mn-cs"/>
            </a:rPr>
            <a:t>比率は</a:t>
          </a:r>
          <a:r>
            <a:rPr kumimoji="1" lang="en-US" altLang="ja-JP" sz="1300">
              <a:solidFill>
                <a:schemeClr val="dk1"/>
              </a:solidFill>
              <a:effectLst/>
              <a:latin typeface="+mj-ea"/>
              <a:ea typeface="+mj-ea"/>
              <a:cs typeface="+mn-cs"/>
            </a:rPr>
            <a:t>29.75</a:t>
          </a:r>
          <a:r>
            <a:rPr kumimoji="1" lang="ja-JP" altLang="ja-JP" sz="1300">
              <a:solidFill>
                <a:schemeClr val="dk1"/>
              </a:solidFill>
              <a:effectLst/>
              <a:latin typeface="+mj-ea"/>
              <a:ea typeface="+mj-ea"/>
              <a:cs typeface="+mn-cs"/>
            </a:rPr>
            <a:t>％となっており、目標を大きく上回っている。これは、普通交付税の合併算定替の段階的縮減に備えて積み増してきたことによるものであり、縮減が始まる平成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年度以降は比率の減少を見込んでいる。</a:t>
          </a:r>
          <a:endParaRPr lang="ja-JP" altLang="ja-JP" sz="1300">
            <a:effectLst/>
            <a:latin typeface="+mj-ea"/>
            <a:ea typeface="+mj-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j-ea"/>
              <a:ea typeface="+mj-ea"/>
              <a:cs typeface="+mn-cs"/>
            </a:rPr>
            <a:t>いずれの会計も黒字である。今後も、収入確保と歳出抑制に努め、一般会計以外の会計にあっては、一般会計繰入金に頼らない財政運営に努める。</a:t>
          </a:r>
          <a:endParaRPr lang="ja-JP" altLang="ja-JP" sz="1300">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60834311</v>
      </c>
      <c r="BO4" s="379"/>
      <c r="BP4" s="379"/>
      <c r="BQ4" s="379"/>
      <c r="BR4" s="379"/>
      <c r="BS4" s="379"/>
      <c r="BT4" s="379"/>
      <c r="BU4" s="380"/>
      <c r="BV4" s="378">
        <v>57431813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5.5</v>
      </c>
      <c r="CU4" s="385"/>
      <c r="CV4" s="385"/>
      <c r="CW4" s="385"/>
      <c r="CX4" s="385"/>
      <c r="CY4" s="385"/>
      <c r="CZ4" s="385"/>
      <c r="DA4" s="386"/>
      <c r="DB4" s="384">
        <v>5.5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59004412</v>
      </c>
      <c r="BO5" s="416"/>
      <c r="BP5" s="416"/>
      <c r="BQ5" s="416"/>
      <c r="BR5" s="416"/>
      <c r="BS5" s="416"/>
      <c r="BT5" s="416"/>
      <c r="BU5" s="417"/>
      <c r="BV5" s="415">
        <v>55496348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86.5</v>
      </c>
      <c r="CU5" s="413"/>
      <c r="CV5" s="413"/>
      <c r="CW5" s="413"/>
      <c r="CX5" s="413"/>
      <c r="CY5" s="413"/>
      <c r="CZ5" s="413"/>
      <c r="DA5" s="414"/>
      <c r="DB5" s="412">
        <v>88.9</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1829899</v>
      </c>
      <c r="BO6" s="416"/>
      <c r="BP6" s="416"/>
      <c r="BQ6" s="416"/>
      <c r="BR6" s="416"/>
      <c r="BS6" s="416"/>
      <c r="BT6" s="416"/>
      <c r="BU6" s="417"/>
      <c r="BV6" s="415">
        <v>1935465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91.5</v>
      </c>
      <c r="CU6" s="453"/>
      <c r="CV6" s="453"/>
      <c r="CW6" s="453"/>
      <c r="CX6" s="453"/>
      <c r="CY6" s="453"/>
      <c r="CZ6" s="453"/>
      <c r="DA6" s="454"/>
      <c r="DB6" s="452">
        <v>94.5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40069</v>
      </c>
      <c r="BO7" s="416"/>
      <c r="BP7" s="416"/>
      <c r="BQ7" s="416"/>
      <c r="BR7" s="416"/>
      <c r="BS7" s="416"/>
      <c r="BT7" s="416"/>
      <c r="BU7" s="417"/>
      <c r="BV7" s="415">
        <v>151599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32785914</v>
      </c>
      <c r="CU7" s="416"/>
      <c r="CV7" s="416"/>
      <c r="CW7" s="416"/>
      <c r="CX7" s="416"/>
      <c r="CY7" s="416"/>
      <c r="CZ7" s="416"/>
      <c r="DA7" s="417"/>
      <c r="DB7" s="415">
        <v>32382894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1789830</v>
      </c>
      <c r="BO8" s="416"/>
      <c r="BP8" s="416"/>
      <c r="BQ8" s="416"/>
      <c r="BR8" s="416"/>
      <c r="BS8" s="416"/>
      <c r="BT8" s="416"/>
      <c r="BU8" s="417"/>
      <c r="BV8" s="415">
        <v>1783866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0.33</v>
      </c>
      <c r="CU8" s="456"/>
      <c r="CV8" s="456"/>
      <c r="CW8" s="456"/>
      <c r="CX8" s="456"/>
      <c r="CY8" s="456"/>
      <c r="CZ8" s="456"/>
      <c r="DA8" s="457"/>
      <c r="DB8" s="455">
        <v>0.33</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92197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5964</v>
      </c>
      <c r="BO9" s="416"/>
      <c r="BP9" s="416"/>
      <c r="BQ9" s="416"/>
      <c r="BR9" s="416"/>
      <c r="BS9" s="416"/>
      <c r="BT9" s="416"/>
      <c r="BU9" s="417"/>
      <c r="BV9" s="415">
        <v>311782</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16.600000000000001</v>
      </c>
      <c r="CU9" s="413"/>
      <c r="CV9" s="413"/>
      <c r="CW9" s="413"/>
      <c r="CX9" s="413"/>
      <c r="CY9" s="413"/>
      <c r="CZ9" s="413"/>
      <c r="DA9" s="414"/>
      <c r="DB9" s="412">
        <v>17.2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98367</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1383051</v>
      </c>
      <c r="BO10" s="416"/>
      <c r="BP10" s="416"/>
      <c r="BQ10" s="416"/>
      <c r="BR10" s="416"/>
      <c r="BS10" s="416"/>
      <c r="BT10" s="416"/>
      <c r="BU10" s="417"/>
      <c r="BV10" s="415">
        <v>654659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94552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307439</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94197</v>
      </c>
      <c r="S13" s="497"/>
      <c r="T13" s="497"/>
      <c r="U13" s="497"/>
      <c r="V13" s="498"/>
      <c r="W13" s="431" t="s">
        <v>120</v>
      </c>
      <c r="X13" s="432"/>
      <c r="Y13" s="432"/>
      <c r="Z13" s="432"/>
      <c r="AA13" s="432"/>
      <c r="AB13" s="422"/>
      <c r="AC13" s="466">
        <v>7939</v>
      </c>
      <c r="AD13" s="467"/>
      <c r="AE13" s="467"/>
      <c r="AF13" s="467"/>
      <c r="AG13" s="506"/>
      <c r="AH13" s="466">
        <v>9286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1389015</v>
      </c>
      <c r="BO13" s="416"/>
      <c r="BP13" s="416"/>
      <c r="BQ13" s="416"/>
      <c r="BR13" s="416"/>
      <c r="BS13" s="416"/>
      <c r="BT13" s="416"/>
      <c r="BU13" s="417"/>
      <c r="BV13" s="415">
        <v>659002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8.4</v>
      </c>
      <c r="CU13" s="413"/>
      <c r="CV13" s="413"/>
      <c r="CW13" s="413"/>
      <c r="CX13" s="413"/>
      <c r="CY13" s="413"/>
      <c r="CZ13" s="413"/>
      <c r="DA13" s="414"/>
      <c r="DB13" s="412">
        <v>9.6999999999999993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95939</v>
      </c>
      <c r="S14" s="497"/>
      <c r="T14" s="497"/>
      <c r="U14" s="497"/>
      <c r="V14" s="498"/>
      <c r="W14" s="405"/>
      <c r="X14" s="406"/>
      <c r="Y14" s="406"/>
      <c r="Z14" s="406"/>
      <c r="AA14" s="406"/>
      <c r="AB14" s="395"/>
      <c r="AC14" s="499">
        <v>16.8</v>
      </c>
      <c r="AD14" s="500"/>
      <c r="AE14" s="500"/>
      <c r="AF14" s="500"/>
      <c r="AG14" s="501"/>
      <c r="AH14" s="499">
        <v>17.7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56.8</v>
      </c>
      <c r="CU14" s="511"/>
      <c r="CV14" s="511"/>
      <c r="CW14" s="511"/>
      <c r="CX14" s="511"/>
      <c r="CY14" s="511"/>
      <c r="CZ14" s="511"/>
      <c r="DA14" s="512"/>
      <c r="DB14" s="510">
        <v>51.7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95605</v>
      </c>
      <c r="S15" s="497"/>
      <c r="T15" s="497"/>
      <c r="U15" s="497"/>
      <c r="V15" s="498"/>
      <c r="W15" s="431" t="s">
        <v>127</v>
      </c>
      <c r="X15" s="432"/>
      <c r="Y15" s="432"/>
      <c r="Z15" s="432"/>
      <c r="AA15" s="432"/>
      <c r="AB15" s="422"/>
      <c r="AC15" s="466">
        <v>12282</v>
      </c>
      <c r="AD15" s="467"/>
      <c r="AE15" s="467"/>
      <c r="AF15" s="467"/>
      <c r="AG15" s="506"/>
      <c r="AH15" s="466">
        <v>14330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8418712</v>
      </c>
      <c r="BO15" s="379"/>
      <c r="BP15" s="379"/>
      <c r="BQ15" s="379"/>
      <c r="BR15" s="379"/>
      <c r="BS15" s="379"/>
      <c r="BT15" s="379"/>
      <c r="BU15" s="380"/>
      <c r="BV15" s="378">
        <v>7982764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25.9</v>
      </c>
      <c r="AD16" s="500"/>
      <c r="AE16" s="500"/>
      <c r="AF16" s="500"/>
      <c r="AG16" s="501"/>
      <c r="AH16" s="499">
        <v>27.4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25334669</v>
      </c>
      <c r="BO16" s="416"/>
      <c r="BP16" s="416"/>
      <c r="BQ16" s="416"/>
      <c r="BR16" s="416"/>
      <c r="BS16" s="416"/>
      <c r="BT16" s="416"/>
      <c r="BU16" s="417"/>
      <c r="BV16" s="415">
        <v>23927688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27145</v>
      </c>
      <c r="AD17" s="467"/>
      <c r="AE17" s="467"/>
      <c r="AF17" s="467"/>
      <c r="AG17" s="506"/>
      <c r="AH17" s="466">
        <v>28625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10567350</v>
      </c>
      <c r="BO17" s="416"/>
      <c r="BP17" s="416"/>
      <c r="BQ17" s="416"/>
      <c r="BR17" s="416"/>
      <c r="BS17" s="416"/>
      <c r="BT17" s="416"/>
      <c r="BU17" s="417"/>
      <c r="BV17" s="415">
        <v>10168910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692.8</v>
      </c>
      <c r="M18" s="528"/>
      <c r="N18" s="528"/>
      <c r="O18" s="528"/>
      <c r="P18" s="528"/>
      <c r="Q18" s="528"/>
      <c r="R18" s="529"/>
      <c r="S18" s="529"/>
      <c r="T18" s="529"/>
      <c r="U18" s="529"/>
      <c r="V18" s="530"/>
      <c r="W18" s="433"/>
      <c r="X18" s="434"/>
      <c r="Y18" s="434"/>
      <c r="Z18" s="434"/>
      <c r="AA18" s="434"/>
      <c r="AB18" s="425"/>
      <c r="AC18" s="531">
        <v>57.3</v>
      </c>
      <c r="AD18" s="532"/>
      <c r="AE18" s="532"/>
      <c r="AF18" s="532"/>
      <c r="AG18" s="533"/>
      <c r="AH18" s="531">
        <v>54.7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28774890</v>
      </c>
      <c r="BO18" s="416"/>
      <c r="BP18" s="416"/>
      <c r="BQ18" s="416"/>
      <c r="BR18" s="416"/>
      <c r="BS18" s="416"/>
      <c r="BT18" s="416"/>
      <c r="BU18" s="417"/>
      <c r="BV18" s="415">
        <v>28978792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133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37858020</v>
      </c>
      <c r="BO19" s="416"/>
      <c r="BP19" s="416"/>
      <c r="BQ19" s="416"/>
      <c r="BR19" s="416"/>
      <c r="BS19" s="416"/>
      <c r="BT19" s="416"/>
      <c r="BU19" s="417"/>
      <c r="BV19" s="415">
        <v>36940188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31463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69587760</v>
      </c>
      <c r="BO23" s="416"/>
      <c r="BP23" s="416"/>
      <c r="BQ23" s="416"/>
      <c r="BR23" s="416"/>
      <c r="BS23" s="416"/>
      <c r="BT23" s="416"/>
      <c r="BU23" s="417"/>
      <c r="BV23" s="415">
        <v>65621899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8200</v>
      </c>
      <c r="R24" s="467"/>
      <c r="S24" s="467"/>
      <c r="T24" s="467"/>
      <c r="U24" s="467"/>
      <c r="V24" s="506"/>
      <c r="W24" s="561"/>
      <c r="X24" s="549"/>
      <c r="Y24" s="550"/>
      <c r="Z24" s="465" t="s">
        <v>151</v>
      </c>
      <c r="AA24" s="445"/>
      <c r="AB24" s="445"/>
      <c r="AC24" s="445"/>
      <c r="AD24" s="445"/>
      <c r="AE24" s="445"/>
      <c r="AF24" s="445"/>
      <c r="AG24" s="446"/>
      <c r="AH24" s="466">
        <v>1008</v>
      </c>
      <c r="AI24" s="467"/>
      <c r="AJ24" s="467"/>
      <c r="AK24" s="467"/>
      <c r="AL24" s="506"/>
      <c r="AM24" s="466">
        <v>3186288</v>
      </c>
      <c r="AN24" s="467"/>
      <c r="AO24" s="467"/>
      <c r="AP24" s="467"/>
      <c r="AQ24" s="467"/>
      <c r="AR24" s="506"/>
      <c r="AS24" s="466">
        <v>3161</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38525981</v>
      </c>
      <c r="BO24" s="416"/>
      <c r="BP24" s="416"/>
      <c r="BQ24" s="416"/>
      <c r="BR24" s="416"/>
      <c r="BS24" s="416"/>
      <c r="BT24" s="416"/>
      <c r="BU24" s="417"/>
      <c r="BV24" s="415">
        <v>39004115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2</v>
      </c>
      <c r="M25" s="467"/>
      <c r="N25" s="467"/>
      <c r="O25" s="467"/>
      <c r="P25" s="506"/>
      <c r="Q25" s="466">
        <v>6580</v>
      </c>
      <c r="R25" s="467"/>
      <c r="S25" s="467"/>
      <c r="T25" s="467"/>
      <c r="U25" s="467"/>
      <c r="V25" s="506"/>
      <c r="W25" s="561"/>
      <c r="X25" s="549"/>
      <c r="Y25" s="550"/>
      <c r="Z25" s="465" t="s">
        <v>154</v>
      </c>
      <c r="AA25" s="445"/>
      <c r="AB25" s="445"/>
      <c r="AC25" s="445"/>
      <c r="AD25" s="445"/>
      <c r="AE25" s="445"/>
      <c r="AF25" s="445"/>
      <c r="AG25" s="446"/>
      <c r="AH25" s="466">
        <v>165</v>
      </c>
      <c r="AI25" s="467"/>
      <c r="AJ25" s="467"/>
      <c r="AK25" s="467"/>
      <c r="AL25" s="506"/>
      <c r="AM25" s="466">
        <v>427185</v>
      </c>
      <c r="AN25" s="467"/>
      <c r="AO25" s="467"/>
      <c r="AP25" s="467"/>
      <c r="AQ25" s="467"/>
      <c r="AR25" s="506"/>
      <c r="AS25" s="466">
        <v>2589</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9681761</v>
      </c>
      <c r="BO25" s="379"/>
      <c r="BP25" s="379"/>
      <c r="BQ25" s="379"/>
      <c r="BR25" s="379"/>
      <c r="BS25" s="379"/>
      <c r="BT25" s="379"/>
      <c r="BU25" s="380"/>
      <c r="BV25" s="378">
        <v>16509388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5660</v>
      </c>
      <c r="R26" s="467"/>
      <c r="S26" s="467"/>
      <c r="T26" s="467"/>
      <c r="U26" s="467"/>
      <c r="V26" s="506"/>
      <c r="W26" s="561"/>
      <c r="X26" s="549"/>
      <c r="Y26" s="550"/>
      <c r="Z26" s="465" t="s">
        <v>157</v>
      </c>
      <c r="AA26" s="571"/>
      <c r="AB26" s="571"/>
      <c r="AC26" s="571"/>
      <c r="AD26" s="571"/>
      <c r="AE26" s="571"/>
      <c r="AF26" s="571"/>
      <c r="AG26" s="572"/>
      <c r="AH26" s="466">
        <v>94</v>
      </c>
      <c r="AI26" s="467"/>
      <c r="AJ26" s="467"/>
      <c r="AK26" s="467"/>
      <c r="AL26" s="506"/>
      <c r="AM26" s="466">
        <v>287452</v>
      </c>
      <c r="AN26" s="467"/>
      <c r="AO26" s="467"/>
      <c r="AP26" s="467"/>
      <c r="AQ26" s="467"/>
      <c r="AR26" s="506"/>
      <c r="AS26" s="466">
        <v>3058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4560</v>
      </c>
      <c r="R27" s="467"/>
      <c r="S27" s="467"/>
      <c r="T27" s="467"/>
      <c r="U27" s="467"/>
      <c r="V27" s="506"/>
      <c r="W27" s="561"/>
      <c r="X27" s="549"/>
      <c r="Y27" s="550"/>
      <c r="Z27" s="465" t="s">
        <v>160</v>
      </c>
      <c r="AA27" s="445"/>
      <c r="AB27" s="445"/>
      <c r="AC27" s="445"/>
      <c r="AD27" s="445"/>
      <c r="AE27" s="445"/>
      <c r="AF27" s="445"/>
      <c r="AG27" s="446"/>
      <c r="AH27" s="466">
        <v>6</v>
      </c>
      <c r="AI27" s="467"/>
      <c r="AJ27" s="467"/>
      <c r="AK27" s="467"/>
      <c r="AL27" s="506"/>
      <c r="AM27" s="466">
        <v>23868</v>
      </c>
      <c r="AN27" s="467"/>
      <c r="AO27" s="467"/>
      <c r="AP27" s="467"/>
      <c r="AQ27" s="467"/>
      <c r="AR27" s="506"/>
      <c r="AS27" s="466">
        <v>3978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4110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9755245</v>
      </c>
      <c r="BO28" s="379"/>
      <c r="BP28" s="379"/>
      <c r="BQ28" s="379"/>
      <c r="BR28" s="379"/>
      <c r="BS28" s="379"/>
      <c r="BT28" s="379"/>
      <c r="BU28" s="380"/>
      <c r="BV28" s="378">
        <v>8372194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26</v>
      </c>
      <c r="M29" s="467"/>
      <c r="N29" s="467"/>
      <c r="O29" s="467"/>
      <c r="P29" s="506"/>
      <c r="Q29" s="466">
        <v>3840</v>
      </c>
      <c r="R29" s="467"/>
      <c r="S29" s="467"/>
      <c r="T29" s="467"/>
      <c r="U29" s="467"/>
      <c r="V29" s="506"/>
      <c r="W29" s="562"/>
      <c r="X29" s="563"/>
      <c r="Y29" s="564"/>
      <c r="Z29" s="465" t="s">
        <v>167</v>
      </c>
      <c r="AA29" s="445"/>
      <c r="AB29" s="445"/>
      <c r="AC29" s="445"/>
      <c r="AD29" s="445"/>
      <c r="AE29" s="445"/>
      <c r="AF29" s="445"/>
      <c r="AG29" s="446"/>
      <c r="AH29" s="466">
        <v>1014</v>
      </c>
      <c r="AI29" s="467"/>
      <c r="AJ29" s="467"/>
      <c r="AK29" s="467"/>
      <c r="AL29" s="506"/>
      <c r="AM29" s="466">
        <v>3210156</v>
      </c>
      <c r="AN29" s="467"/>
      <c r="AO29" s="467"/>
      <c r="AP29" s="467"/>
      <c r="AQ29" s="467"/>
      <c r="AR29" s="506"/>
      <c r="AS29" s="466">
        <v>3166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3413360</v>
      </c>
      <c r="BO29" s="416"/>
      <c r="BP29" s="416"/>
      <c r="BQ29" s="416"/>
      <c r="BR29" s="416"/>
      <c r="BS29" s="416"/>
      <c r="BT29" s="416"/>
      <c r="BU29" s="417"/>
      <c r="BV29" s="415">
        <v>2565822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5786495</v>
      </c>
      <c r="BO30" s="585"/>
      <c r="BP30" s="585"/>
      <c r="BQ30" s="585"/>
      <c r="BR30" s="585"/>
      <c r="BS30" s="585"/>
      <c r="BT30" s="585"/>
      <c r="BU30" s="586"/>
      <c r="BV30" s="584">
        <v>5343184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11</v>
      </c>
      <c r="AN34" s="596"/>
      <c r="AO34" s="597" t="str">
        <f>IF('各会計、関係団体の財政状況及び健全化判断比率'!B35="","",'各会計、関係団体の財政状況及び健全化判断比率'!B35)</f>
        <v>横手市病院事業会計</v>
      </c>
      <c r="AP34" s="597"/>
      <c r="AQ34" s="597"/>
      <c r="AR34" s="597"/>
      <c r="AS34" s="597"/>
      <c r="AT34" s="597"/>
      <c r="AU34" s="597"/>
      <c r="AV34" s="597"/>
      <c r="AW34" s="597"/>
      <c r="AX34" s="597"/>
      <c r="AY34" s="597"/>
      <c r="AZ34" s="597"/>
      <c r="BA34" s="597"/>
      <c r="BB34" s="597"/>
      <c r="BC34" s="597"/>
      <c r="BD34" s="165"/>
      <c r="BE34" s="596">
        <f>IF(BG34="","",MAX(C34:D43,U34:V43,AM34:AN43)+1)</f>
        <v>14</v>
      </c>
      <c r="BF34" s="596"/>
      <c r="BG34" s="597" t="str">
        <f>IF('各会計、関係団体の財政状況及び健全化判断比率'!B38="","",'各会計、関係団体の財政状況及び健全化判断比率'!B38)</f>
        <v>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17</v>
      </c>
      <c r="BX34" s="596"/>
      <c r="BY34" s="597" t="str">
        <f>IF('各会計、関係団体の財政状況及び健全化判断比率'!B68="","",'各会計、関係団体の財政状況及び健全化判断比率'!B68)</f>
        <v>秋田県市町村総合事務組合（一般会計）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横手殖林社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障害者支援施設特別会計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12</v>
      </c>
      <c r="AN35" s="596"/>
      <c r="AO35" s="597" t="str">
        <f>IF('各会計、関係団体の財政状況及び健全化判断比率'!B36="","",'各会計、関係団体の財政状況及び健全化判断比率'!B36)</f>
        <v>横手市水道事業会計</v>
      </c>
      <c r="AP35" s="597"/>
      <c r="AQ35" s="597"/>
      <c r="AR35" s="597"/>
      <c r="AS35" s="597"/>
      <c r="AT35" s="597"/>
      <c r="AU35" s="597"/>
      <c r="AV35" s="597"/>
      <c r="AW35" s="597"/>
      <c r="AX35" s="597"/>
      <c r="AY35" s="597"/>
      <c r="AZ35" s="597"/>
      <c r="BA35" s="597"/>
      <c r="BB35" s="597"/>
      <c r="BC35" s="597"/>
      <c r="BD35" s="165"/>
      <c r="BE35" s="596">
        <f t="shared" ref="BE35:BE43" si="1">IF(BG35="","",BE34+1)</f>
        <v>15</v>
      </c>
      <c r="BF35" s="596"/>
      <c r="BG35" s="597" t="str">
        <f>IF('各会計、関係団体の財政状況及び健全化判断比率'!B39="","",'各会計、関係団体の財政状況及び健全化判断比率'!B39)</f>
        <v>浄化槽市町村整備推進事業特別会計</v>
      </c>
      <c r="BH35" s="597"/>
      <c r="BI35" s="597"/>
      <c r="BJ35" s="597"/>
      <c r="BK35" s="597"/>
      <c r="BL35" s="597"/>
      <c r="BM35" s="597"/>
      <c r="BN35" s="597"/>
      <c r="BO35" s="597"/>
      <c r="BP35" s="597"/>
      <c r="BQ35" s="597"/>
      <c r="BR35" s="597"/>
      <c r="BS35" s="597"/>
      <c r="BT35" s="597"/>
      <c r="BU35" s="597"/>
      <c r="BV35" s="165"/>
      <c r="BW35" s="596">
        <f t="shared" ref="BW35:BW43" si="2">IF(BY35="","",BW34+1)</f>
        <v>18</v>
      </c>
      <c r="BX35" s="596"/>
      <c r="BY35" s="597" t="str">
        <f>IF('各会計、関係団体の財政状況及び健全化判断比率'!B69="","",'各会計、関係団体の財政状況及び健全化判断比率'!B69)</f>
        <v>秋田県市町村総合事務組合（交通災害共済事業等特別会計）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増田町物産流通センター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土地区画整理事業特別会計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f t="shared" si="0"/>
        <v>13</v>
      </c>
      <c r="AN36" s="596"/>
      <c r="AO36" s="597" t="str">
        <f>IF('各会計、関係団体の財政状況及び健全化判断比率'!B37="","",'各会計、関係団体の財政状況及び健全化判断比率'!B37)</f>
        <v>横手市下水道事業会計</v>
      </c>
      <c r="AP36" s="597"/>
      <c r="AQ36" s="597"/>
      <c r="AR36" s="597"/>
      <c r="AS36" s="597"/>
      <c r="AT36" s="597"/>
      <c r="AU36" s="597"/>
      <c r="AV36" s="597"/>
      <c r="AW36" s="597"/>
      <c r="AX36" s="597"/>
      <c r="AY36" s="597"/>
      <c r="AZ36" s="597"/>
      <c r="BA36" s="597"/>
      <c r="BB36" s="597"/>
      <c r="BC36" s="597"/>
      <c r="BD36" s="165"/>
      <c r="BE36" s="596">
        <f t="shared" si="1"/>
        <v>16</v>
      </c>
      <c r="BF36" s="596"/>
      <c r="BG36" s="597" t="str">
        <f>IF('各会計、関係団体の財政状況及び健全化判断比率'!B40="","",'各会計、関係団体の財政状況及び健全化判断比率'!B40)</f>
        <v>市営温泉施設特別会計</v>
      </c>
      <c r="BH36" s="597"/>
      <c r="BI36" s="597"/>
      <c r="BJ36" s="597"/>
      <c r="BK36" s="597"/>
      <c r="BL36" s="597"/>
      <c r="BM36" s="597"/>
      <c r="BN36" s="597"/>
      <c r="BO36" s="597"/>
      <c r="BP36" s="597"/>
      <c r="BQ36" s="597"/>
      <c r="BR36" s="597"/>
      <c r="BS36" s="597"/>
      <c r="BT36" s="597"/>
      <c r="BU36" s="597"/>
      <c r="BV36" s="165"/>
      <c r="BW36" s="596">
        <f t="shared" si="2"/>
        <v>19</v>
      </c>
      <c r="BX36" s="596"/>
      <c r="BY36" s="597" t="str">
        <f>IF('各会計、関係団体の財政状況及び健全化判断比率'!B70="","",'各会計、関係団体の財政状況及び健全化判断比率'!B70)</f>
        <v>秋田県市町村会館管理組合</v>
      </c>
      <c r="BZ36" s="597"/>
      <c r="CA36" s="597"/>
      <c r="CB36" s="597"/>
      <c r="CC36" s="597"/>
      <c r="CD36" s="597"/>
      <c r="CE36" s="597"/>
      <c r="CF36" s="597"/>
      <c r="CG36" s="597"/>
      <c r="CH36" s="597"/>
      <c r="CI36" s="597"/>
      <c r="CJ36" s="597"/>
      <c r="CK36" s="597"/>
      <c r="CL36" s="597"/>
      <c r="CM36" s="597"/>
      <c r="CN36" s="165"/>
      <c r="CO36" s="596">
        <f t="shared" si="3"/>
        <v>24</v>
      </c>
      <c r="CP36" s="596"/>
      <c r="CQ36" s="597" t="str">
        <f>IF('各会計、関係団体の財政状況及び健全化判断比率'!BS9="","",'各会計、関係団体の財政状況及び健全化判断比率'!BS9)</f>
        <v>天下森振興公社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20</v>
      </c>
      <c r="BX37" s="596"/>
      <c r="BY37" s="597" t="str">
        <f>IF('各会計、関係団体の財政状況及び健全化判断比率'!B71="","",'各会計、関係団体の財政状況及び健全化判断比率'!B71)</f>
        <v>秋田県後期高齢者医療広域連合（一般会計）</v>
      </c>
      <c r="BZ37" s="597"/>
      <c r="CA37" s="597"/>
      <c r="CB37" s="597"/>
      <c r="CC37" s="597"/>
      <c r="CD37" s="597"/>
      <c r="CE37" s="597"/>
      <c r="CF37" s="597"/>
      <c r="CG37" s="597"/>
      <c r="CH37" s="597"/>
      <c r="CI37" s="597"/>
      <c r="CJ37" s="597"/>
      <c r="CK37" s="597"/>
      <c r="CL37" s="597"/>
      <c r="CM37" s="597"/>
      <c r="CN37" s="165"/>
      <c r="CO37" s="596">
        <f t="shared" si="3"/>
        <v>25</v>
      </c>
      <c r="CP37" s="596"/>
      <c r="CQ37" s="597" t="str">
        <f>IF('各会計、関係団体の財政状況及び健全化判断比率'!BS10="","",'各会計、関係団体の財政状況及び健全化判断比率'!BS10)</f>
        <v>山内観光振興公社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8</v>
      </c>
      <c r="V38" s="596"/>
      <c r="W38" s="597" t="str">
        <f>IF('各会計、関係団体の財政状況及び健全化判断比率'!B32="","",'各会計、関係団体の財政状況及び健全化判断比率'!B32)</f>
        <v>特別養護老人ホーム特別会計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21</v>
      </c>
      <c r="BX38" s="596"/>
      <c r="BY38" s="597" t="str">
        <f>IF('各会計、関係団体の財政状況及び健全化判断比率'!B72="","",'各会計、関係団体の財政状況及び健全化判断比率'!B72)</f>
        <v>秋田県後期高齢者医療広域連合（後期高齢者医療特別会計）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f t="shared" si="3"/>
        <v>26</v>
      </c>
      <c r="CP38" s="596"/>
      <c r="CQ38" s="597" t="str">
        <f>IF('各会計、関係団体の財政状況及び健全化判断比率'!BS11="","",'各会計、関係団体の財政状況及び健全化判断比率'!BS11)</f>
        <v>ウッディさんない</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9</v>
      </c>
      <c r="V39" s="596"/>
      <c r="W39" s="597" t="str">
        <f>IF('各会計、関係団体の財政状況及び健全化判断比率'!B33="","",'各会計、関係団体の財政状況及び健全化判断比率'!B33)</f>
        <v>介護老人保健施設特別会計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f t="shared" si="4"/>
        <v>10</v>
      </c>
      <c r="V40" s="596"/>
      <c r="W40" s="597" t="str">
        <f>IF('各会計、関係団体の財政状況及び健全化判断比率'!B34="","",'各会計、関係団体の財政状況及び健全化判断比率'!B34)</f>
        <v>指定通所介護事業特別会計</v>
      </c>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81" t="s">
        <v>516</v>
      </c>
      <c r="D34" s="1181"/>
      <c r="E34" s="1182"/>
      <c r="F34" s="32">
        <v>13.54</v>
      </c>
      <c r="G34" s="33">
        <v>13.82</v>
      </c>
      <c r="H34" s="33">
        <v>14.08</v>
      </c>
      <c r="I34" s="33">
        <v>13.62</v>
      </c>
      <c r="J34" s="34">
        <v>13.17</v>
      </c>
      <c r="K34" s="22"/>
      <c r="L34" s="22"/>
      <c r="M34" s="22"/>
      <c r="N34" s="22"/>
      <c r="O34" s="22"/>
      <c r="P34" s="22"/>
    </row>
    <row r="35" spans="1:16" ht="39" customHeight="1">
      <c r="A35" s="22"/>
      <c r="B35" s="35"/>
      <c r="C35" s="1175" t="s">
        <v>517</v>
      </c>
      <c r="D35" s="1176"/>
      <c r="E35" s="1177"/>
      <c r="F35" s="36">
        <v>7.52</v>
      </c>
      <c r="G35" s="37">
        <v>7.19</v>
      </c>
      <c r="H35" s="37">
        <v>6.69</v>
      </c>
      <c r="I35" s="37">
        <v>6.75</v>
      </c>
      <c r="J35" s="38">
        <v>6.76</v>
      </c>
      <c r="K35" s="22"/>
      <c r="L35" s="22"/>
      <c r="M35" s="22"/>
      <c r="N35" s="22"/>
      <c r="O35" s="22"/>
      <c r="P35" s="22"/>
    </row>
    <row r="36" spans="1:16" ht="39" customHeight="1">
      <c r="A36" s="22"/>
      <c r="B36" s="35"/>
      <c r="C36" s="1175" t="s">
        <v>518</v>
      </c>
      <c r="D36" s="1176"/>
      <c r="E36" s="1177"/>
      <c r="F36" s="36">
        <v>5.62</v>
      </c>
      <c r="G36" s="37">
        <v>4.8099999999999996</v>
      </c>
      <c r="H36" s="37">
        <v>4.22</v>
      </c>
      <c r="I36" s="37">
        <v>5.22</v>
      </c>
      <c r="J36" s="38">
        <v>5.38</v>
      </c>
      <c r="K36" s="22"/>
      <c r="L36" s="22"/>
      <c r="M36" s="22"/>
      <c r="N36" s="22"/>
      <c r="O36" s="22"/>
      <c r="P36" s="22"/>
    </row>
    <row r="37" spans="1:16" ht="39" customHeight="1">
      <c r="A37" s="22"/>
      <c r="B37" s="35"/>
      <c r="C37" s="1175" t="s">
        <v>519</v>
      </c>
      <c r="D37" s="1176"/>
      <c r="E37" s="1177"/>
      <c r="F37" s="36" t="s">
        <v>472</v>
      </c>
      <c r="G37" s="37">
        <v>0.57999999999999996</v>
      </c>
      <c r="H37" s="37">
        <v>0.74</v>
      </c>
      <c r="I37" s="37">
        <v>1.39</v>
      </c>
      <c r="J37" s="38">
        <v>1.79</v>
      </c>
      <c r="K37" s="22"/>
      <c r="L37" s="22"/>
      <c r="M37" s="22"/>
      <c r="N37" s="22"/>
      <c r="O37" s="22"/>
      <c r="P37" s="22"/>
    </row>
    <row r="38" spans="1:16" ht="39" customHeight="1">
      <c r="A38" s="22"/>
      <c r="B38" s="35"/>
      <c r="C38" s="1175" t="s">
        <v>520</v>
      </c>
      <c r="D38" s="1176"/>
      <c r="E38" s="1177"/>
      <c r="F38" s="36">
        <v>1.99</v>
      </c>
      <c r="G38" s="37">
        <v>2.2200000000000002</v>
      </c>
      <c r="H38" s="37">
        <v>2.0499999999999998</v>
      </c>
      <c r="I38" s="37">
        <v>1.62</v>
      </c>
      <c r="J38" s="38">
        <v>1.73</v>
      </c>
      <c r="K38" s="22"/>
      <c r="L38" s="22"/>
      <c r="M38" s="22"/>
      <c r="N38" s="22"/>
      <c r="O38" s="22"/>
      <c r="P38" s="22"/>
    </row>
    <row r="39" spans="1:16" ht="39" customHeight="1">
      <c r="A39" s="22"/>
      <c r="B39" s="35"/>
      <c r="C39" s="1175" t="s">
        <v>521</v>
      </c>
      <c r="D39" s="1176"/>
      <c r="E39" s="1177"/>
      <c r="F39" s="36">
        <v>0.36</v>
      </c>
      <c r="G39" s="37">
        <v>0.82</v>
      </c>
      <c r="H39" s="37">
        <v>0.69</v>
      </c>
      <c r="I39" s="37">
        <v>0.42</v>
      </c>
      <c r="J39" s="38">
        <v>0.72</v>
      </c>
      <c r="K39" s="22"/>
      <c r="L39" s="22"/>
      <c r="M39" s="22"/>
      <c r="N39" s="22"/>
      <c r="O39" s="22"/>
      <c r="P39" s="22"/>
    </row>
    <row r="40" spans="1:16" ht="39" customHeight="1">
      <c r="A40" s="22"/>
      <c r="B40" s="35"/>
      <c r="C40" s="1175" t="s">
        <v>522</v>
      </c>
      <c r="D40" s="1176"/>
      <c r="E40" s="1177"/>
      <c r="F40" s="36">
        <v>0.18</v>
      </c>
      <c r="G40" s="37">
        <v>0.15</v>
      </c>
      <c r="H40" s="37">
        <v>0.1</v>
      </c>
      <c r="I40" s="37">
        <v>7.0000000000000007E-2</v>
      </c>
      <c r="J40" s="38">
        <v>0.19</v>
      </c>
      <c r="K40" s="22"/>
      <c r="L40" s="22"/>
      <c r="M40" s="22"/>
      <c r="N40" s="22"/>
      <c r="O40" s="22"/>
      <c r="P40" s="22"/>
    </row>
    <row r="41" spans="1:16" ht="39" customHeight="1">
      <c r="A41" s="22"/>
      <c r="B41" s="35"/>
      <c r="C41" s="1175" t="s">
        <v>523</v>
      </c>
      <c r="D41" s="1176"/>
      <c r="E41" s="1177"/>
      <c r="F41" s="36">
        <v>0.06</v>
      </c>
      <c r="G41" s="37">
        <v>0.08</v>
      </c>
      <c r="H41" s="37">
        <v>0.04</v>
      </c>
      <c r="I41" s="37">
        <v>0.11</v>
      </c>
      <c r="J41" s="38">
        <v>0.14000000000000001</v>
      </c>
      <c r="K41" s="22"/>
      <c r="L41" s="22"/>
      <c r="M41" s="22"/>
      <c r="N41" s="22"/>
      <c r="O41" s="22"/>
      <c r="P41" s="22"/>
    </row>
    <row r="42" spans="1:16" ht="39" customHeight="1">
      <c r="A42" s="22"/>
      <c r="B42" s="39"/>
      <c r="C42" s="1175" t="s">
        <v>524</v>
      </c>
      <c r="D42" s="1176"/>
      <c r="E42" s="1177"/>
      <c r="F42" s="36" t="s">
        <v>472</v>
      </c>
      <c r="G42" s="37" t="s">
        <v>472</v>
      </c>
      <c r="H42" s="37" t="s">
        <v>525</v>
      </c>
      <c r="I42" s="37" t="s">
        <v>472</v>
      </c>
      <c r="J42" s="38" t="s">
        <v>472</v>
      </c>
      <c r="K42" s="22"/>
      <c r="L42" s="22"/>
      <c r="M42" s="22"/>
      <c r="N42" s="22"/>
      <c r="O42" s="22"/>
      <c r="P42" s="22"/>
    </row>
    <row r="43" spans="1:16" ht="39" customHeight="1" thickBot="1">
      <c r="A43" s="22"/>
      <c r="B43" s="40"/>
      <c r="C43" s="1178" t="s">
        <v>526</v>
      </c>
      <c r="D43" s="1179"/>
      <c r="E43" s="1180"/>
      <c r="F43" s="41">
        <v>1.3</v>
      </c>
      <c r="G43" s="42">
        <v>0.61</v>
      </c>
      <c r="H43" s="42">
        <v>0.55000000000000004</v>
      </c>
      <c r="I43" s="42">
        <v>0.59</v>
      </c>
      <c r="J43" s="43">
        <v>0.44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91" t="s">
        <v>10</v>
      </c>
      <c r="C45" s="1192"/>
      <c r="D45" s="58"/>
      <c r="E45" s="1197" t="s">
        <v>11</v>
      </c>
      <c r="F45" s="1197"/>
      <c r="G45" s="1197"/>
      <c r="H45" s="1197"/>
      <c r="I45" s="1197"/>
      <c r="J45" s="1198"/>
      <c r="K45" s="59">
        <v>6754</v>
      </c>
      <c r="L45" s="60">
        <v>6613</v>
      </c>
      <c r="M45" s="60">
        <v>6590</v>
      </c>
      <c r="N45" s="60">
        <v>6632</v>
      </c>
      <c r="O45" s="61">
        <v>6444</v>
      </c>
      <c r="P45" s="48"/>
      <c r="Q45" s="48"/>
      <c r="R45" s="48"/>
      <c r="S45" s="48"/>
      <c r="T45" s="48"/>
      <c r="U45" s="48"/>
    </row>
    <row r="46" spans="1:21" ht="30.75" customHeight="1">
      <c r="A46" s="48"/>
      <c r="B46" s="1193"/>
      <c r="C46" s="1194"/>
      <c r="D46" s="62"/>
      <c r="E46" s="1185" t="s">
        <v>12</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c r="A47" s="48"/>
      <c r="B47" s="1193"/>
      <c r="C47" s="1194"/>
      <c r="D47" s="62"/>
      <c r="E47" s="1185" t="s">
        <v>13</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c r="A48" s="48"/>
      <c r="B48" s="1193"/>
      <c r="C48" s="1194"/>
      <c r="D48" s="62"/>
      <c r="E48" s="1185" t="s">
        <v>14</v>
      </c>
      <c r="F48" s="1185"/>
      <c r="G48" s="1185"/>
      <c r="H48" s="1185"/>
      <c r="I48" s="1185"/>
      <c r="J48" s="1186"/>
      <c r="K48" s="63">
        <v>1744</v>
      </c>
      <c r="L48" s="64">
        <v>1626</v>
      </c>
      <c r="M48" s="64">
        <v>1464</v>
      </c>
      <c r="N48" s="64">
        <v>1424</v>
      </c>
      <c r="O48" s="65">
        <v>1404</v>
      </c>
      <c r="P48" s="48"/>
      <c r="Q48" s="48"/>
      <c r="R48" s="48"/>
      <c r="S48" s="48"/>
      <c r="T48" s="48"/>
      <c r="U48" s="48"/>
    </row>
    <row r="49" spans="1:21" ht="30.75" customHeight="1">
      <c r="A49" s="48"/>
      <c r="B49" s="1193"/>
      <c r="C49" s="1194"/>
      <c r="D49" s="62"/>
      <c r="E49" s="1185" t="s">
        <v>15</v>
      </c>
      <c r="F49" s="1185"/>
      <c r="G49" s="1185"/>
      <c r="H49" s="1185"/>
      <c r="I49" s="1185"/>
      <c r="J49" s="1186"/>
      <c r="K49" s="63" t="s">
        <v>472</v>
      </c>
      <c r="L49" s="64" t="s">
        <v>472</v>
      </c>
      <c r="M49" s="64" t="s">
        <v>472</v>
      </c>
      <c r="N49" s="64" t="s">
        <v>472</v>
      </c>
      <c r="O49" s="65" t="s">
        <v>472</v>
      </c>
      <c r="P49" s="48"/>
      <c r="Q49" s="48"/>
      <c r="R49" s="48"/>
      <c r="S49" s="48"/>
      <c r="T49" s="48"/>
      <c r="U49" s="48"/>
    </row>
    <row r="50" spans="1:21" ht="30.75" customHeight="1">
      <c r="A50" s="48"/>
      <c r="B50" s="1193"/>
      <c r="C50" s="1194"/>
      <c r="D50" s="62"/>
      <c r="E50" s="1185" t="s">
        <v>16</v>
      </c>
      <c r="F50" s="1185"/>
      <c r="G50" s="1185"/>
      <c r="H50" s="1185"/>
      <c r="I50" s="1185"/>
      <c r="J50" s="1186"/>
      <c r="K50" s="63">
        <v>191</v>
      </c>
      <c r="L50" s="64">
        <v>239</v>
      </c>
      <c r="M50" s="64">
        <v>73</v>
      </c>
      <c r="N50" s="64">
        <v>73</v>
      </c>
      <c r="O50" s="65">
        <v>102</v>
      </c>
      <c r="P50" s="48"/>
      <c r="Q50" s="48"/>
      <c r="R50" s="48"/>
      <c r="S50" s="48"/>
      <c r="T50" s="48"/>
      <c r="U50" s="48"/>
    </row>
    <row r="51" spans="1:21" ht="30.75" customHeight="1">
      <c r="A51" s="48"/>
      <c r="B51" s="1195"/>
      <c r="C51" s="1196"/>
      <c r="D51" s="66"/>
      <c r="E51" s="1185" t="s">
        <v>17</v>
      </c>
      <c r="F51" s="1185"/>
      <c r="G51" s="1185"/>
      <c r="H51" s="1185"/>
      <c r="I51" s="1185"/>
      <c r="J51" s="1186"/>
      <c r="K51" s="63">
        <v>0</v>
      </c>
      <c r="L51" s="64" t="s">
        <v>472</v>
      </c>
      <c r="M51" s="64" t="s">
        <v>472</v>
      </c>
      <c r="N51" s="64">
        <v>0</v>
      </c>
      <c r="O51" s="65" t="s">
        <v>472</v>
      </c>
      <c r="P51" s="48"/>
      <c r="Q51" s="48"/>
      <c r="R51" s="48"/>
      <c r="S51" s="48"/>
      <c r="T51" s="48"/>
      <c r="U51" s="48"/>
    </row>
    <row r="52" spans="1:21" ht="30.75" customHeight="1">
      <c r="A52" s="48"/>
      <c r="B52" s="1183" t="s">
        <v>18</v>
      </c>
      <c r="C52" s="1184"/>
      <c r="D52" s="66"/>
      <c r="E52" s="1185" t="s">
        <v>19</v>
      </c>
      <c r="F52" s="1185"/>
      <c r="G52" s="1185"/>
      <c r="H52" s="1185"/>
      <c r="I52" s="1185"/>
      <c r="J52" s="1186"/>
      <c r="K52" s="63">
        <v>5088</v>
      </c>
      <c r="L52" s="64">
        <v>5381</v>
      </c>
      <c r="M52" s="64">
        <v>5534</v>
      </c>
      <c r="N52" s="64">
        <v>5938</v>
      </c>
      <c r="O52" s="65">
        <v>5900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3601</v>
      </c>
      <c r="L53" s="69">
        <v>3097</v>
      </c>
      <c r="M53" s="69">
        <v>2593</v>
      </c>
      <c r="N53" s="69">
        <v>2191</v>
      </c>
      <c r="O53" s="70">
        <v>2050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9"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199" t="s">
        <v>23</v>
      </c>
      <c r="C41" s="1200"/>
      <c r="D41" s="81"/>
      <c r="E41" s="1205" t="s">
        <v>24</v>
      </c>
      <c r="F41" s="1205"/>
      <c r="G41" s="1205"/>
      <c r="H41" s="1206"/>
      <c r="I41" s="82">
        <v>61625</v>
      </c>
      <c r="J41" s="83">
        <v>63298</v>
      </c>
      <c r="K41" s="83">
        <v>63069</v>
      </c>
      <c r="L41" s="83">
        <v>65622</v>
      </c>
      <c r="M41" s="84">
        <v>69588</v>
      </c>
    </row>
    <row r="42" spans="2:13" ht="27.75" customHeight="1">
      <c r="B42" s="1201"/>
      <c r="C42" s="1202"/>
      <c r="D42" s="85"/>
      <c r="E42" s="1207" t="s">
        <v>25</v>
      </c>
      <c r="F42" s="1207"/>
      <c r="G42" s="1207"/>
      <c r="H42" s="1208"/>
      <c r="I42" s="86">
        <v>441</v>
      </c>
      <c r="J42" s="87">
        <v>273</v>
      </c>
      <c r="K42" s="87">
        <v>219</v>
      </c>
      <c r="L42" s="87">
        <v>194</v>
      </c>
      <c r="M42" s="88">
        <v>168</v>
      </c>
    </row>
    <row r="43" spans="2:13" ht="27.75" customHeight="1">
      <c r="B43" s="1201"/>
      <c r="C43" s="1202"/>
      <c r="D43" s="85"/>
      <c r="E43" s="1207" t="s">
        <v>26</v>
      </c>
      <c r="F43" s="1207"/>
      <c r="G43" s="1207"/>
      <c r="H43" s="1208"/>
      <c r="I43" s="86">
        <v>20345</v>
      </c>
      <c r="J43" s="87">
        <v>21934</v>
      </c>
      <c r="K43" s="87">
        <v>19913</v>
      </c>
      <c r="L43" s="87">
        <v>18124</v>
      </c>
      <c r="M43" s="88">
        <v>18287</v>
      </c>
    </row>
    <row r="44" spans="2:13" ht="27.75" customHeight="1">
      <c r="B44" s="1201"/>
      <c r="C44" s="1202"/>
      <c r="D44" s="85"/>
      <c r="E44" s="1207" t="s">
        <v>27</v>
      </c>
      <c r="F44" s="1207"/>
      <c r="G44" s="1207"/>
      <c r="H44" s="1208"/>
      <c r="I44" s="86" t="s">
        <v>472</v>
      </c>
      <c r="J44" s="87" t="s">
        <v>472</v>
      </c>
      <c r="K44" s="87" t="s">
        <v>472</v>
      </c>
      <c r="L44" s="87" t="s">
        <v>472</v>
      </c>
      <c r="M44" s="88" t="s">
        <v>472</v>
      </c>
    </row>
    <row r="45" spans="2:13" ht="27.75" customHeight="1">
      <c r="B45" s="1201"/>
      <c r="C45" s="1202"/>
      <c r="D45" s="85"/>
      <c r="E45" s="1207" t="s">
        <v>28</v>
      </c>
      <c r="F45" s="1207"/>
      <c r="G45" s="1207"/>
      <c r="H45" s="1208"/>
      <c r="I45" s="86">
        <v>8564</v>
      </c>
      <c r="J45" s="87">
        <v>8133</v>
      </c>
      <c r="K45" s="87">
        <v>7563</v>
      </c>
      <c r="L45" s="87">
        <v>6395</v>
      </c>
      <c r="M45" s="88">
        <v>6306</v>
      </c>
    </row>
    <row r="46" spans="2:13" ht="27.75" customHeight="1">
      <c r="B46" s="1201"/>
      <c r="C46" s="1202"/>
      <c r="D46" s="85"/>
      <c r="E46" s="1207" t="s">
        <v>29</v>
      </c>
      <c r="F46" s="1207"/>
      <c r="G46" s="1207"/>
      <c r="H46" s="1208"/>
      <c r="I46" s="86" t="s">
        <v>472</v>
      </c>
      <c r="J46" s="87" t="s">
        <v>472</v>
      </c>
      <c r="K46" s="87" t="s">
        <v>472</v>
      </c>
      <c r="L46" s="87" t="s">
        <v>472</v>
      </c>
      <c r="M46" s="88" t="s">
        <v>472</v>
      </c>
    </row>
    <row r="47" spans="2:13" ht="27.75" customHeight="1">
      <c r="B47" s="1201"/>
      <c r="C47" s="1202"/>
      <c r="D47" s="85"/>
      <c r="E47" s="1207" t="s">
        <v>30</v>
      </c>
      <c r="F47" s="1207"/>
      <c r="G47" s="1207"/>
      <c r="H47" s="1208"/>
      <c r="I47" s="86" t="s">
        <v>472</v>
      </c>
      <c r="J47" s="87" t="s">
        <v>472</v>
      </c>
      <c r="K47" s="87" t="s">
        <v>472</v>
      </c>
      <c r="L47" s="87" t="s">
        <v>472</v>
      </c>
      <c r="M47" s="88" t="s">
        <v>472</v>
      </c>
    </row>
    <row r="48" spans="2:13" ht="27.75" customHeight="1">
      <c r="B48" s="1203"/>
      <c r="C48" s="1204"/>
      <c r="D48" s="85"/>
      <c r="E48" s="1207" t="s">
        <v>31</v>
      </c>
      <c r="F48" s="1207"/>
      <c r="G48" s="1207"/>
      <c r="H48" s="1208"/>
      <c r="I48" s="86" t="s">
        <v>472</v>
      </c>
      <c r="J48" s="87" t="s">
        <v>472</v>
      </c>
      <c r="K48" s="87" t="s">
        <v>472</v>
      </c>
      <c r="L48" s="87" t="s">
        <v>472</v>
      </c>
      <c r="M48" s="88" t="s">
        <v>472</v>
      </c>
    </row>
    <row r="49" spans="2:13" ht="27.75" customHeight="1">
      <c r="B49" s="1209" t="s">
        <v>32</v>
      </c>
      <c r="C49" s="1210"/>
      <c r="D49" s="89"/>
      <c r="E49" s="1207" t="s">
        <v>33</v>
      </c>
      <c r="F49" s="1207"/>
      <c r="G49" s="1207"/>
      <c r="H49" s="1208"/>
      <c r="I49" s="86">
        <v>8778</v>
      </c>
      <c r="J49" s="87">
        <v>11063</v>
      </c>
      <c r="K49" s="87">
        <v>12820</v>
      </c>
      <c r="L49" s="87">
        <v>13421</v>
      </c>
      <c r="M49" s="88">
        <v>15600</v>
      </c>
    </row>
    <row r="50" spans="2:13" ht="27.75" customHeight="1">
      <c r="B50" s="1201"/>
      <c r="C50" s="1202"/>
      <c r="D50" s="85"/>
      <c r="E50" s="1207" t="s">
        <v>34</v>
      </c>
      <c r="F50" s="1207"/>
      <c r="G50" s="1207"/>
      <c r="H50" s="1208"/>
      <c r="I50" s="86">
        <v>1676</v>
      </c>
      <c r="J50" s="87">
        <v>1658</v>
      </c>
      <c r="K50" s="87">
        <v>1829</v>
      </c>
      <c r="L50" s="87">
        <v>1675</v>
      </c>
      <c r="M50" s="88">
        <v>1735</v>
      </c>
    </row>
    <row r="51" spans="2:13" ht="27.75" customHeight="1">
      <c r="B51" s="1203"/>
      <c r="C51" s="1204"/>
      <c r="D51" s="85"/>
      <c r="E51" s="1207" t="s">
        <v>35</v>
      </c>
      <c r="F51" s="1207"/>
      <c r="G51" s="1207"/>
      <c r="H51" s="1208"/>
      <c r="I51" s="86">
        <v>60193</v>
      </c>
      <c r="J51" s="87">
        <v>61767</v>
      </c>
      <c r="K51" s="87">
        <v>62009</v>
      </c>
      <c r="L51" s="87">
        <v>61419</v>
      </c>
      <c r="M51" s="88">
        <v>61651</v>
      </c>
    </row>
    <row r="52" spans="2:13" ht="27.75" customHeight="1" thickBot="1">
      <c r="B52" s="1211" t="s">
        <v>36</v>
      </c>
      <c r="C52" s="1212"/>
      <c r="D52" s="90"/>
      <c r="E52" s="1213" t="s">
        <v>37</v>
      </c>
      <c r="F52" s="1213"/>
      <c r="G52" s="1213"/>
      <c r="H52" s="1214"/>
      <c r="I52" s="91">
        <v>20329</v>
      </c>
      <c r="J52" s="92">
        <v>19151</v>
      </c>
      <c r="K52" s="92">
        <v>14106</v>
      </c>
      <c r="L52" s="92">
        <v>13820</v>
      </c>
      <c r="M52" s="93">
        <v>15363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351" t="s">
        <v>558</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559</v>
      </c>
    </row>
    <row r="50" spans="1:17">
      <c r="B50" s="248"/>
      <c r="C50" s="244"/>
      <c r="D50" s="244"/>
      <c r="E50" s="244"/>
      <c r="F50" s="244"/>
      <c r="G50" s="1236"/>
      <c r="H50" s="1237"/>
      <c r="I50" s="1237"/>
      <c r="J50" s="1238"/>
      <c r="K50" s="354" t="s">
        <v>511</v>
      </c>
      <c r="L50" s="354" t="s">
        <v>512</v>
      </c>
      <c r="M50" s="354" t="s">
        <v>513</v>
      </c>
      <c r="N50" s="354" t="s">
        <v>514</v>
      </c>
      <c r="O50" s="354" t="s">
        <v>515</v>
      </c>
    </row>
    <row r="51" spans="1:17">
      <c r="B51" s="248"/>
      <c r="C51" s="244"/>
      <c r="D51" s="244"/>
      <c r="E51" s="244"/>
      <c r="F51" s="244"/>
      <c r="G51" s="1239" t="s">
        <v>560</v>
      </c>
      <c r="H51" s="1240"/>
      <c r="I51" s="1245" t="s">
        <v>561</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562</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563</v>
      </c>
      <c r="H55" s="1220"/>
      <c r="I55" s="1225" t="s">
        <v>561</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562</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558</v>
      </c>
      <c r="I64" s="352"/>
      <c r="J64" s="352"/>
      <c r="K64" s="352"/>
      <c r="L64" s="244"/>
      <c r="M64" s="244"/>
      <c r="N64" s="244"/>
      <c r="O64" s="244"/>
    </row>
    <row r="65" spans="2:30">
      <c r="B65" s="248"/>
      <c r="C65" s="244"/>
      <c r="D65" s="244"/>
      <c r="E65" s="244"/>
      <c r="F65" s="244"/>
      <c r="G65" s="1227" t="s">
        <v>567</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36"/>
      <c r="H72" s="1237"/>
      <c r="I72" s="1237"/>
      <c r="J72" s="1238"/>
      <c r="K72" s="354" t="s">
        <v>511</v>
      </c>
      <c r="L72" s="354" t="s">
        <v>512</v>
      </c>
      <c r="M72" s="354" t="s">
        <v>513</v>
      </c>
      <c r="N72" s="354" t="s">
        <v>514</v>
      </c>
      <c r="O72" s="354" t="s">
        <v>515</v>
      </c>
    </row>
    <row r="73" spans="2:30">
      <c r="B73" s="248"/>
      <c r="C73" s="244"/>
      <c r="D73" s="244"/>
      <c r="E73" s="244"/>
      <c r="F73" s="244"/>
      <c r="G73" s="1239" t="s">
        <v>560</v>
      </c>
      <c r="H73" s="1240"/>
      <c r="I73" s="1245" t="s">
        <v>561</v>
      </c>
      <c r="J73" s="1245"/>
      <c r="K73" s="1226">
        <v>73.400000000000006</v>
      </c>
      <c r="L73" s="1226">
        <v>70.2</v>
      </c>
      <c r="M73" s="1215">
        <v>51.8</v>
      </c>
      <c r="N73" s="1215">
        <v>51.7</v>
      </c>
      <c r="O73" s="1215">
        <v>56.8</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566</v>
      </c>
      <c r="J75" s="1225"/>
      <c r="K75" s="1247">
        <v>14.5</v>
      </c>
      <c r="L75" s="1247">
        <v>12.8</v>
      </c>
      <c r="M75" s="1247">
        <v>11.1</v>
      </c>
      <c r="N75" s="1247">
        <v>9.6999999999999993</v>
      </c>
      <c r="O75" s="1247">
        <v>8.4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563</v>
      </c>
      <c r="H77" s="1220"/>
      <c r="I77" s="1225" t="s">
        <v>561</v>
      </c>
      <c r="J77" s="1225"/>
      <c r="K77" s="1226">
        <v>69.2</v>
      </c>
      <c r="L77" s="1226">
        <v>58.2</v>
      </c>
      <c r="M77" s="1215">
        <v>50.3</v>
      </c>
      <c r="N77" s="1215">
        <v>45.9</v>
      </c>
      <c r="O77" s="1215">
        <v>39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566</v>
      </c>
      <c r="J79" s="1217"/>
      <c r="K79" s="1218">
        <v>11.1</v>
      </c>
      <c r="L79" s="1218">
        <v>10.3</v>
      </c>
      <c r="M79" s="1218">
        <v>9.6</v>
      </c>
      <c r="N79" s="1218">
        <v>8.8000000000000007</v>
      </c>
      <c r="O79" s="1218">
        <v>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24"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105102</v>
      </c>
      <c r="E3" s="116"/>
      <c r="F3" s="117">
        <v>47569</v>
      </c>
      <c r="G3" s="118"/>
      <c r="H3" s="119"/>
    </row>
    <row r="4" spans="1:8">
      <c r="A4" s="120"/>
      <c r="B4" s="121"/>
      <c r="C4" s="122"/>
      <c r="D4" s="123">
        <v>54560</v>
      </c>
      <c r="E4" s="124"/>
      <c r="F4" s="125">
        <v>26255</v>
      </c>
      <c r="G4" s="126"/>
      <c r="H4" s="127"/>
    </row>
    <row r="5" spans="1:8">
      <c r="A5" s="108" t="s">
        <v>505</v>
      </c>
      <c r="B5" s="113"/>
      <c r="C5" s="114"/>
      <c r="D5" s="115">
        <v>74846</v>
      </c>
      <c r="E5" s="116"/>
      <c r="F5" s="117">
        <v>50880</v>
      </c>
      <c r="G5" s="118"/>
      <c r="H5" s="119"/>
    </row>
    <row r="6" spans="1:8">
      <c r="A6" s="120"/>
      <c r="B6" s="121"/>
      <c r="C6" s="122"/>
      <c r="D6" s="123">
        <v>44087</v>
      </c>
      <c r="E6" s="124"/>
      <c r="F6" s="125">
        <v>26879</v>
      </c>
      <c r="G6" s="126"/>
      <c r="H6" s="127"/>
    </row>
    <row r="7" spans="1:8">
      <c r="A7" s="108" t="s">
        <v>506</v>
      </c>
      <c r="B7" s="113"/>
      <c r="C7" s="114"/>
      <c r="D7" s="115">
        <v>71930</v>
      </c>
      <c r="E7" s="116"/>
      <c r="F7" s="117">
        <v>63956</v>
      </c>
      <c r="G7" s="118"/>
      <c r="H7" s="119"/>
    </row>
    <row r="8" spans="1:8">
      <c r="A8" s="120"/>
      <c r="B8" s="121"/>
      <c r="C8" s="122"/>
      <c r="D8" s="123">
        <v>28659</v>
      </c>
      <c r="E8" s="124"/>
      <c r="F8" s="125">
        <v>29239</v>
      </c>
      <c r="G8" s="126"/>
      <c r="H8" s="127"/>
    </row>
    <row r="9" spans="1:8">
      <c r="A9" s="108" t="s">
        <v>507</v>
      </c>
      <c r="B9" s="113"/>
      <c r="C9" s="114"/>
      <c r="D9" s="115">
        <v>114592</v>
      </c>
      <c r="E9" s="116"/>
      <c r="F9" s="117">
        <v>66255</v>
      </c>
      <c r="G9" s="118"/>
      <c r="H9" s="119"/>
    </row>
    <row r="10" spans="1:8">
      <c r="A10" s="120"/>
      <c r="B10" s="121"/>
      <c r="C10" s="122"/>
      <c r="D10" s="123">
        <v>27564</v>
      </c>
      <c r="E10" s="124"/>
      <c r="F10" s="125">
        <v>31822</v>
      </c>
      <c r="G10" s="126"/>
      <c r="H10" s="127"/>
    </row>
    <row r="11" spans="1:8">
      <c r="A11" s="108" t="s">
        <v>508</v>
      </c>
      <c r="B11" s="113"/>
      <c r="C11" s="114"/>
      <c r="D11" s="115">
        <v>134501</v>
      </c>
      <c r="E11" s="116"/>
      <c r="F11" s="117">
        <v>92247</v>
      </c>
      <c r="G11" s="118"/>
      <c r="H11" s="119"/>
    </row>
    <row r="12" spans="1:8">
      <c r="A12" s="120"/>
      <c r="B12" s="121"/>
      <c r="C12" s="128"/>
      <c r="D12" s="123">
        <v>26912</v>
      </c>
      <c r="E12" s="124"/>
      <c r="F12" s="125">
        <v>37204</v>
      </c>
      <c r="G12" s="126"/>
      <c r="H12" s="127"/>
    </row>
    <row r="13" spans="1:8">
      <c r="A13" s="108"/>
      <c r="B13" s="113"/>
      <c r="C13" s="129"/>
      <c r="D13" s="130">
        <v>100194</v>
      </c>
      <c r="E13" s="131"/>
      <c r="F13" s="132">
        <v>64181</v>
      </c>
      <c r="G13" s="133"/>
      <c r="H13" s="119"/>
    </row>
    <row r="14" spans="1:8">
      <c r="A14" s="120"/>
      <c r="B14" s="121"/>
      <c r="C14" s="122"/>
      <c r="D14" s="123">
        <v>36356</v>
      </c>
      <c r="E14" s="124"/>
      <c r="F14" s="125">
        <v>30280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6.08</v>
      </c>
      <c r="C19" s="134">
        <f>ROUND(VALUE(SUBSTITUTE(実質収支比率等に係る経年分析!G$48,"▲","-")),2)</f>
        <v>5.2</v>
      </c>
      <c r="D19" s="134">
        <f>ROUND(VALUE(SUBSTITUTE(実質収支比率等に係る経年分析!H$48,"▲","-")),2)</f>
        <v>4.5199999999999996</v>
      </c>
      <c r="E19" s="134">
        <f>ROUND(VALUE(SUBSTITUTE(実質収支比率等に係る経年分析!I$48,"▲","-")),2)</f>
        <v>5.51</v>
      </c>
      <c r="F19" s="134">
        <f>ROUND(VALUE(SUBSTITUTE(実質収支比率等に係る経年分析!J$48,"▲","-")),2)</f>
        <v>5.46</v>
      </c>
    </row>
    <row r="20" spans="1:11">
      <c r="A20" s="134" t="s">
        <v>42</v>
      </c>
      <c r="B20" s="134">
        <f>ROUND(VALUE(SUBSTITUTE(実質収支比率等に係る経年分析!F$47,"▲","-")),2)</f>
        <v>18.649999999999999</v>
      </c>
      <c r="C20" s="134">
        <f>ROUND(VALUE(SUBSTITUTE(実質収支比率等に係る経年分析!G$47,"▲","-")),2)</f>
        <v>22.33</v>
      </c>
      <c r="D20" s="134">
        <f>ROUND(VALUE(SUBSTITUTE(実質収支比率等に係る経年分析!H$47,"▲","-")),2)</f>
        <v>24.63</v>
      </c>
      <c r="E20" s="134">
        <f>ROUND(VALUE(SUBSTITUTE(実質収支比率等に係る経年分析!I$47,"▲","-")),2)</f>
        <v>25.85</v>
      </c>
      <c r="F20" s="134">
        <f>ROUND(VALUE(SUBSTITUTE(実質収支比率等に係る経年分析!J$47,"▲","-")),2)</f>
        <v>29.75</v>
      </c>
    </row>
    <row r="21" spans="1:11">
      <c r="A21" s="134" t="s">
        <v>43</v>
      </c>
      <c r="B21" s="134">
        <f>IF(ISNUMBER(VALUE(SUBSTITUTE(実質収支比率等に係る経年分析!F$49,"▲","-"))),ROUND(VALUE(SUBSTITUTE(実質収支比率等に係る経年分析!F$49,"▲","-")),2),NA())</f>
        <v>2.9</v>
      </c>
      <c r="C21" s="134">
        <f>IF(ISNUMBER(VALUE(SUBSTITUTE(実質収支比率等に係る経年分析!G$49,"▲","-"))),ROUND(VALUE(SUBSTITUTE(実質収支比率等に係る経年分析!G$49,"▲","-")),2),NA())</f>
        <v>2.72</v>
      </c>
      <c r="D21" s="134">
        <f>IF(ISNUMBER(VALUE(SUBSTITUTE(実質収支比率等に係る経年分析!H$49,"▲","-"))),ROUND(VALUE(SUBSTITUTE(実質収支比率等に係る経年分析!H$49,"▲","-")),2),NA())</f>
        <v>1.73</v>
      </c>
      <c r="E21" s="134">
        <f>IF(ISNUMBER(VALUE(SUBSTITUTE(実質収支比率等に係る経年分析!I$49,"▲","-"))),ROUND(VALUE(SUBSTITUTE(実質収支比率等に係る経年分析!I$49,"▲","-")),2),NA())</f>
        <v>2.04</v>
      </c>
      <c r="F21" s="134">
        <f>IF(ISNUMBER(VALUE(SUBSTITUTE(実質収支比率等に係る経年分析!J$49,"▲","-"))),ROUND(VALUE(SUBSTITUTE(実質収支比率等に係る経年分析!J$49,"▲","-")),2),NA())</f>
        <v>4.24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0.55000000000000004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0.11</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0.14000000000000001</v>
      </c>
    </row>
    <row r="30" spans="1:11">
      <c r="A30" s="135" t="str">
        <f>IF(連結実質赤字比率に係る赤字・黒字の構成分析!C$40="",NA(),連結実質赤字比率に係る赤字・黒字の構成分析!C$40)</f>
        <v>市営温泉施設特別会計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0.72</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2.2200000000000002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2.0499999999999998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1.73</v>
      </c>
    </row>
    <row r="33" spans="1:16">
      <c r="A33" s="135" t="str">
        <f>IF(連結実質赤字比率に係る赤字・黒字の構成分析!C$37="",NA(),連結実質赤字比率に係る赤字・黒字の構成分析!C$37)</f>
        <v>横手市下水道事業会計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0.57999999999999996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4.8099999999999996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5.38</v>
      </c>
    </row>
    <row r="35" spans="1:16">
      <c r="A35" s="135" t="str">
        <f>IF(連結実質赤字比率に係る赤字・黒字の構成分析!C$35="",NA(),連結実質赤字比率に係る赤字・黒字の構成分析!C$35)</f>
        <v>横手市水道事業会計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6.76</v>
      </c>
    </row>
    <row r="36" spans="1:16">
      <c r="A36" s="135" t="str">
        <f>IF(連結実質赤字比率に係る赤字・黒字の構成分析!C$34="",NA(),連結実質赤字比率に係る赤字・黒字の構成分析!C$34)</f>
        <v>横手市病院事業会計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13.17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5088</v>
      </c>
      <c r="E42" s="136"/>
      <c r="F42" s="136"/>
      <c r="G42" s="136">
        <f>'実質公債費比率（分子）の構造'!L$52</f>
        <v>5381</v>
      </c>
      <c r="H42" s="136"/>
      <c r="I42" s="136"/>
      <c r="J42" s="136">
        <f>'実質公債費比率（分子）の構造'!M$52</f>
        <v>5534</v>
      </c>
      <c r="K42" s="136"/>
      <c r="L42" s="136"/>
      <c r="M42" s="136">
        <f>'実質公債費比率（分子）の構造'!N$52</f>
        <v>5938</v>
      </c>
      <c r="N42" s="136"/>
      <c r="O42" s="136"/>
      <c r="P42" s="136">
        <f>'実質公債費比率（分子）の構造'!O$52</f>
        <v>5900</v>
      </c>
    </row>
    <row r="43" spans="1:16">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191</v>
      </c>
      <c r="C44" s="136"/>
      <c r="D44" s="136"/>
      <c r="E44" s="136">
        <f>'実質公債費比率（分子）の構造'!L$50</f>
        <v>239</v>
      </c>
      <c r="F44" s="136"/>
      <c r="G44" s="136"/>
      <c r="H44" s="136">
        <f>'実質公債費比率（分子）の構造'!M$50</f>
        <v>73</v>
      </c>
      <c r="I44" s="136"/>
      <c r="J44" s="136"/>
      <c r="K44" s="136">
        <f>'実質公債費比率（分子）の構造'!N$50</f>
        <v>73</v>
      </c>
      <c r="L44" s="136"/>
      <c r="M44" s="136"/>
      <c r="N44" s="136">
        <f>'実質公債費比率（分子）の構造'!O$50</f>
        <v>102</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1744</v>
      </c>
      <c r="C46" s="136"/>
      <c r="D46" s="136"/>
      <c r="E46" s="136">
        <f>'実質公債費比率（分子）の構造'!L$48</f>
        <v>1626</v>
      </c>
      <c r="F46" s="136"/>
      <c r="G46" s="136"/>
      <c r="H46" s="136">
        <f>'実質公債費比率（分子）の構造'!M$48</f>
        <v>1464</v>
      </c>
      <c r="I46" s="136"/>
      <c r="J46" s="136"/>
      <c r="K46" s="136">
        <f>'実質公債費比率（分子）の構造'!N$48</f>
        <v>1424</v>
      </c>
      <c r="L46" s="136"/>
      <c r="M46" s="136"/>
      <c r="N46" s="136">
        <f>'実質公債費比率（分子）の構造'!O$48</f>
        <v>1404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6754</v>
      </c>
      <c r="C49" s="136"/>
      <c r="D49" s="136"/>
      <c r="E49" s="136">
        <f>'実質公債費比率（分子）の構造'!L$45</f>
        <v>6613</v>
      </c>
      <c r="F49" s="136"/>
      <c r="G49" s="136"/>
      <c r="H49" s="136">
        <f>'実質公債費比率（分子）の構造'!M$45</f>
        <v>6590</v>
      </c>
      <c r="I49" s="136"/>
      <c r="J49" s="136"/>
      <c r="K49" s="136">
        <f>'実質公債費比率（分子）の構造'!N$45</f>
        <v>6632</v>
      </c>
      <c r="L49" s="136"/>
      <c r="M49" s="136"/>
      <c r="N49" s="136">
        <f>'実質公債費比率（分子）の構造'!O$45</f>
        <v>6444</v>
      </c>
      <c r="O49" s="136"/>
      <c r="P49" s="136"/>
    </row>
    <row r="50" spans="1:16">
      <c r="A50" s="136" t="s">
        <v>58</v>
      </c>
      <c r="B50" s="136" t="e">
        <f>NA()</f>
        <v>#N/A</v>
      </c>
      <c r="C50" s="136">
        <f>IF(ISNUMBER('実質公債費比率（分子）の構造'!K$53),'実質公債費比率（分子）の構造'!K$53,NA())</f>
        <v>3601</v>
      </c>
      <c r="D50" s="136" t="e">
        <f>NA()</f>
        <v>#N/A</v>
      </c>
      <c r="E50" s="136" t="e">
        <f>NA()</f>
        <v>#N/A</v>
      </c>
      <c r="F50" s="136">
        <f>IF(ISNUMBER('実質公債費比率（分子）の構造'!L$53),'実質公債費比率（分子）の構造'!L$53,NA())</f>
        <v>3097</v>
      </c>
      <c r="G50" s="136" t="e">
        <f>NA()</f>
        <v>#N/A</v>
      </c>
      <c r="H50" s="136" t="e">
        <f>NA()</f>
        <v>#N/A</v>
      </c>
      <c r="I50" s="136">
        <f>IF(ISNUMBER('実質公債費比率（分子）の構造'!M$53),'実質公債費比率（分子）の構造'!M$53,NA())</f>
        <v>2593</v>
      </c>
      <c r="J50" s="136" t="e">
        <f>NA()</f>
        <v>#N/A</v>
      </c>
      <c r="K50" s="136" t="e">
        <f>NA()</f>
        <v>#N/A</v>
      </c>
      <c r="L50" s="136">
        <f>IF(ISNUMBER('実質公債費比率（分子）の構造'!N$53),'実質公債費比率（分子）の構造'!N$53,NA())</f>
        <v>2191</v>
      </c>
      <c r="M50" s="136" t="e">
        <f>NA()</f>
        <v>#N/A</v>
      </c>
      <c r="N50" s="136" t="e">
        <f>NA()</f>
        <v>#N/A</v>
      </c>
      <c r="O50" s="136">
        <f>IF(ISNUMBER('実質公債費比率（分子）の構造'!O$53),'実質公債費比率（分子）の構造'!O$53,NA())</f>
        <v>2050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60193</v>
      </c>
      <c r="E56" s="135"/>
      <c r="F56" s="135"/>
      <c r="G56" s="135">
        <f>'将来負担比率（分子）の構造'!J$51</f>
        <v>61767</v>
      </c>
      <c r="H56" s="135"/>
      <c r="I56" s="135"/>
      <c r="J56" s="135">
        <f>'将来負担比率（分子）の構造'!K$51</f>
        <v>62009</v>
      </c>
      <c r="K56" s="135"/>
      <c r="L56" s="135"/>
      <c r="M56" s="135">
        <f>'将来負担比率（分子）の構造'!L$51</f>
        <v>61419</v>
      </c>
      <c r="N56" s="135"/>
      <c r="O56" s="135"/>
      <c r="P56" s="135">
        <f>'将来負担比率（分子）の構造'!M$51</f>
        <v>61651</v>
      </c>
    </row>
    <row r="57" spans="1:16">
      <c r="A57" s="135" t="s">
        <v>34</v>
      </c>
      <c r="B57" s="135"/>
      <c r="C57" s="135"/>
      <c r="D57" s="135">
        <f>'将来負担比率（分子）の構造'!I$50</f>
        <v>1676</v>
      </c>
      <c r="E57" s="135"/>
      <c r="F57" s="135"/>
      <c r="G57" s="135">
        <f>'将来負担比率（分子）の構造'!J$50</f>
        <v>1658</v>
      </c>
      <c r="H57" s="135"/>
      <c r="I57" s="135"/>
      <c r="J57" s="135">
        <f>'将来負担比率（分子）の構造'!K$50</f>
        <v>1829</v>
      </c>
      <c r="K57" s="135"/>
      <c r="L57" s="135"/>
      <c r="M57" s="135">
        <f>'将来負担比率（分子）の構造'!L$50</f>
        <v>1675</v>
      </c>
      <c r="N57" s="135"/>
      <c r="O57" s="135"/>
      <c r="P57" s="135">
        <f>'将来負担比率（分子）の構造'!M$50</f>
        <v>1735</v>
      </c>
    </row>
    <row r="58" spans="1:16">
      <c r="A58" s="135" t="s">
        <v>33</v>
      </c>
      <c r="B58" s="135"/>
      <c r="C58" s="135"/>
      <c r="D58" s="135">
        <f>'将来負担比率（分子）の構造'!I$49</f>
        <v>8778</v>
      </c>
      <c r="E58" s="135"/>
      <c r="F58" s="135"/>
      <c r="G58" s="135">
        <f>'将来負担比率（分子）の構造'!J$49</f>
        <v>11063</v>
      </c>
      <c r="H58" s="135"/>
      <c r="I58" s="135"/>
      <c r="J58" s="135">
        <f>'将来負担比率（分子）の構造'!K$49</f>
        <v>12820</v>
      </c>
      <c r="K58" s="135"/>
      <c r="L58" s="135"/>
      <c r="M58" s="135">
        <f>'将来負担比率（分子）の構造'!L$49</f>
        <v>13421</v>
      </c>
      <c r="N58" s="135"/>
      <c r="O58" s="135"/>
      <c r="P58" s="135">
        <f>'将来負担比率（分子）の構造'!M$49</f>
        <v>15600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8564</v>
      </c>
      <c r="C62" s="135"/>
      <c r="D62" s="135"/>
      <c r="E62" s="135">
        <f>'将来負担比率（分子）の構造'!J$45</f>
        <v>8133</v>
      </c>
      <c r="F62" s="135"/>
      <c r="G62" s="135"/>
      <c r="H62" s="135">
        <f>'将来負担比率（分子）の構造'!K$45</f>
        <v>7563</v>
      </c>
      <c r="I62" s="135"/>
      <c r="J62" s="135"/>
      <c r="K62" s="135">
        <f>'将来負担比率（分子）の構造'!L$45</f>
        <v>6395</v>
      </c>
      <c r="L62" s="135"/>
      <c r="M62" s="135"/>
      <c r="N62" s="135">
        <f>'将来負担比率（分子）の構造'!M$45</f>
        <v>6306</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20345</v>
      </c>
      <c r="C64" s="135"/>
      <c r="D64" s="135"/>
      <c r="E64" s="135">
        <f>'将来負担比率（分子）の構造'!J$43</f>
        <v>21934</v>
      </c>
      <c r="F64" s="135"/>
      <c r="G64" s="135"/>
      <c r="H64" s="135">
        <f>'将来負担比率（分子）の構造'!K$43</f>
        <v>19913</v>
      </c>
      <c r="I64" s="135"/>
      <c r="J64" s="135"/>
      <c r="K64" s="135">
        <f>'将来負担比率（分子）の構造'!L$43</f>
        <v>18124</v>
      </c>
      <c r="L64" s="135"/>
      <c r="M64" s="135"/>
      <c r="N64" s="135">
        <f>'将来負担比率（分子）の構造'!M$43</f>
        <v>18287</v>
      </c>
      <c r="O64" s="135"/>
      <c r="P64" s="135"/>
    </row>
    <row r="65" spans="1:16">
      <c r="A65" s="135" t="s">
        <v>25</v>
      </c>
      <c r="B65" s="135">
        <f>'将来負担比率（分子）の構造'!I$42</f>
        <v>441</v>
      </c>
      <c r="C65" s="135"/>
      <c r="D65" s="135"/>
      <c r="E65" s="135">
        <f>'将来負担比率（分子）の構造'!J$42</f>
        <v>273</v>
      </c>
      <c r="F65" s="135"/>
      <c r="G65" s="135"/>
      <c r="H65" s="135">
        <f>'将来負担比率（分子）の構造'!K$42</f>
        <v>219</v>
      </c>
      <c r="I65" s="135"/>
      <c r="J65" s="135"/>
      <c r="K65" s="135">
        <f>'将来負担比率（分子）の構造'!L$42</f>
        <v>194</v>
      </c>
      <c r="L65" s="135"/>
      <c r="M65" s="135"/>
      <c r="N65" s="135">
        <f>'将来負担比率（分子）の構造'!M$42</f>
        <v>168</v>
      </c>
      <c r="O65" s="135"/>
      <c r="P65" s="135"/>
    </row>
    <row r="66" spans="1:16">
      <c r="A66" s="135" t="s">
        <v>24</v>
      </c>
      <c r="B66" s="135">
        <f>'将来負担比率（分子）の構造'!I$41</f>
        <v>61625</v>
      </c>
      <c r="C66" s="135"/>
      <c r="D66" s="135"/>
      <c r="E66" s="135">
        <f>'将来負担比率（分子）の構造'!J$41</f>
        <v>63298</v>
      </c>
      <c r="F66" s="135"/>
      <c r="G66" s="135"/>
      <c r="H66" s="135">
        <f>'将来負担比率（分子）の構造'!K$41</f>
        <v>63069</v>
      </c>
      <c r="I66" s="135"/>
      <c r="J66" s="135"/>
      <c r="K66" s="135">
        <f>'将来負担比率（分子）の構造'!L$41</f>
        <v>65622</v>
      </c>
      <c r="L66" s="135"/>
      <c r="M66" s="135"/>
      <c r="N66" s="135">
        <f>'将来負担比率（分子）の構造'!M$41</f>
        <v>69588</v>
      </c>
      <c r="O66" s="135"/>
      <c r="P66" s="135"/>
    </row>
    <row r="67" spans="1:16">
      <c r="A67" s="135" t="s">
        <v>62</v>
      </c>
      <c r="B67" s="135" t="e">
        <f>NA()</f>
        <v>#N/A</v>
      </c>
      <c r="C67" s="135">
        <f>IF(ISNUMBER('将来負担比率（分子）の構造'!I$52), IF('将来負担比率（分子）の構造'!I$52 &lt; 0, 0, '将来負担比率（分子）の構造'!I$52), NA())</f>
        <v>20329</v>
      </c>
      <c r="D67" s="135" t="e">
        <f>NA()</f>
        <v>#N/A</v>
      </c>
      <c r="E67" s="135" t="e">
        <f>NA()</f>
        <v>#N/A</v>
      </c>
      <c r="F67" s="135">
        <f>IF(ISNUMBER('将来負担比率（分子）の構造'!J$52), IF('将来負担比率（分子）の構造'!J$52 &lt; 0, 0, '将来負担比率（分子）の構造'!J$52), NA())</f>
        <v>19151</v>
      </c>
      <c r="G67" s="135" t="e">
        <f>NA()</f>
        <v>#N/A</v>
      </c>
      <c r="H67" s="135" t="e">
        <f>NA()</f>
        <v>#N/A</v>
      </c>
      <c r="I67" s="135">
        <f>IF(ISNUMBER('将来負担比率（分子）の構造'!K$52), IF('将来負担比率（分子）の構造'!K$52 &lt; 0, 0, '将来負担比率（分子）の構造'!K$52), NA())</f>
        <v>14106</v>
      </c>
      <c r="J67" s="135" t="e">
        <f>NA()</f>
        <v>#N/A</v>
      </c>
      <c r="K67" s="135" t="e">
        <f>NA()</f>
        <v>#N/A</v>
      </c>
      <c r="L67" s="135">
        <f>IF(ISNUMBER('将来負担比率（分子）の構造'!L$52), IF('将来負担比率（分子）の構造'!L$52 &lt; 0, 0, '将来負担比率（分子）の構造'!L$52), NA())</f>
        <v>13820</v>
      </c>
      <c r="M67" s="135" t="e">
        <f>NA()</f>
        <v>#N/A</v>
      </c>
      <c r="N67" s="135" t="e">
        <f>NA()</f>
        <v>#N/A</v>
      </c>
      <c r="O67" s="135">
        <f>IF(ISNUMBER('将来負担比率（分子）の構造'!M$52), IF('将来負担比率（分子）の構造'!M$52 &lt; 0, 0, '将来負担比率（分子）の構造'!M$52), NA())</f>
        <v>15363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8359936</v>
      </c>
      <c r="S5" s="613"/>
      <c r="T5" s="613"/>
      <c r="U5" s="613"/>
      <c r="V5" s="613"/>
      <c r="W5" s="613"/>
      <c r="X5" s="613"/>
      <c r="Y5" s="614"/>
      <c r="Z5" s="615">
        <v>13.7</v>
      </c>
      <c r="AA5" s="615"/>
      <c r="AB5" s="615"/>
      <c r="AC5" s="615"/>
      <c r="AD5" s="616">
        <v>8359895</v>
      </c>
      <c r="AE5" s="616"/>
      <c r="AF5" s="616"/>
      <c r="AG5" s="616"/>
      <c r="AH5" s="616"/>
      <c r="AI5" s="616"/>
      <c r="AJ5" s="616"/>
      <c r="AK5" s="616"/>
      <c r="AL5" s="617">
        <v>26.6</v>
      </c>
      <c r="AM5" s="618"/>
      <c r="AN5" s="618"/>
      <c r="AO5" s="619"/>
      <c r="AP5" s="609" t="s">
        <v>206</v>
      </c>
      <c r="AQ5" s="610"/>
      <c r="AR5" s="610"/>
      <c r="AS5" s="610"/>
      <c r="AT5" s="610"/>
      <c r="AU5" s="610"/>
      <c r="AV5" s="610"/>
      <c r="AW5" s="610"/>
      <c r="AX5" s="610"/>
      <c r="AY5" s="610"/>
      <c r="AZ5" s="610"/>
      <c r="BA5" s="610"/>
      <c r="BB5" s="610"/>
      <c r="BC5" s="610"/>
      <c r="BD5" s="610"/>
      <c r="BE5" s="610"/>
      <c r="BF5" s="611"/>
      <c r="BG5" s="623">
        <v>8290106</v>
      </c>
      <c r="BH5" s="624"/>
      <c r="BI5" s="624"/>
      <c r="BJ5" s="624"/>
      <c r="BK5" s="624"/>
      <c r="BL5" s="624"/>
      <c r="BM5" s="624"/>
      <c r="BN5" s="625"/>
      <c r="BO5" s="626">
        <v>99.2</v>
      </c>
      <c r="BP5" s="626"/>
      <c r="BQ5" s="626"/>
      <c r="BR5" s="626"/>
      <c r="BS5" s="627">
        <v>112215</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568343</v>
      </c>
      <c r="S6" s="624"/>
      <c r="T6" s="624"/>
      <c r="U6" s="624"/>
      <c r="V6" s="624"/>
      <c r="W6" s="624"/>
      <c r="X6" s="624"/>
      <c r="Y6" s="625"/>
      <c r="Z6" s="626">
        <v>0.9</v>
      </c>
      <c r="AA6" s="626"/>
      <c r="AB6" s="626"/>
      <c r="AC6" s="626"/>
      <c r="AD6" s="627">
        <v>568343</v>
      </c>
      <c r="AE6" s="627"/>
      <c r="AF6" s="627"/>
      <c r="AG6" s="627"/>
      <c r="AH6" s="627"/>
      <c r="AI6" s="627"/>
      <c r="AJ6" s="627"/>
      <c r="AK6" s="627"/>
      <c r="AL6" s="628">
        <v>1.8</v>
      </c>
      <c r="AM6" s="629"/>
      <c r="AN6" s="629"/>
      <c r="AO6" s="630"/>
      <c r="AP6" s="620" t="s">
        <v>211</v>
      </c>
      <c r="AQ6" s="621"/>
      <c r="AR6" s="621"/>
      <c r="AS6" s="621"/>
      <c r="AT6" s="621"/>
      <c r="AU6" s="621"/>
      <c r="AV6" s="621"/>
      <c r="AW6" s="621"/>
      <c r="AX6" s="621"/>
      <c r="AY6" s="621"/>
      <c r="AZ6" s="621"/>
      <c r="BA6" s="621"/>
      <c r="BB6" s="621"/>
      <c r="BC6" s="621"/>
      <c r="BD6" s="621"/>
      <c r="BE6" s="621"/>
      <c r="BF6" s="622"/>
      <c r="BG6" s="623">
        <v>8290106</v>
      </c>
      <c r="BH6" s="624"/>
      <c r="BI6" s="624"/>
      <c r="BJ6" s="624"/>
      <c r="BK6" s="624"/>
      <c r="BL6" s="624"/>
      <c r="BM6" s="624"/>
      <c r="BN6" s="625"/>
      <c r="BO6" s="626">
        <v>99.2</v>
      </c>
      <c r="BP6" s="626"/>
      <c r="BQ6" s="626"/>
      <c r="BR6" s="626"/>
      <c r="BS6" s="627">
        <v>112215</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319454</v>
      </c>
      <c r="CS6" s="624"/>
      <c r="CT6" s="624"/>
      <c r="CU6" s="624"/>
      <c r="CV6" s="624"/>
      <c r="CW6" s="624"/>
      <c r="CX6" s="624"/>
      <c r="CY6" s="625"/>
      <c r="CZ6" s="626">
        <v>0.5</v>
      </c>
      <c r="DA6" s="626"/>
      <c r="DB6" s="626"/>
      <c r="DC6" s="626"/>
      <c r="DD6" s="632" t="s">
        <v>213</v>
      </c>
      <c r="DE6" s="624"/>
      <c r="DF6" s="624"/>
      <c r="DG6" s="624"/>
      <c r="DH6" s="624"/>
      <c r="DI6" s="624"/>
      <c r="DJ6" s="624"/>
      <c r="DK6" s="624"/>
      <c r="DL6" s="624"/>
      <c r="DM6" s="624"/>
      <c r="DN6" s="624"/>
      <c r="DO6" s="624"/>
      <c r="DP6" s="625"/>
      <c r="DQ6" s="632">
        <v>319454</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13860</v>
      </c>
      <c r="S7" s="624"/>
      <c r="T7" s="624"/>
      <c r="U7" s="624"/>
      <c r="V7" s="624"/>
      <c r="W7" s="624"/>
      <c r="X7" s="624"/>
      <c r="Y7" s="625"/>
      <c r="Z7" s="626">
        <v>0</v>
      </c>
      <c r="AA7" s="626"/>
      <c r="AB7" s="626"/>
      <c r="AC7" s="626"/>
      <c r="AD7" s="627">
        <v>13860</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3548850</v>
      </c>
      <c r="BH7" s="624"/>
      <c r="BI7" s="624"/>
      <c r="BJ7" s="624"/>
      <c r="BK7" s="624"/>
      <c r="BL7" s="624"/>
      <c r="BM7" s="624"/>
      <c r="BN7" s="625"/>
      <c r="BO7" s="626">
        <v>42.5</v>
      </c>
      <c r="BP7" s="626"/>
      <c r="BQ7" s="626"/>
      <c r="BR7" s="626"/>
      <c r="BS7" s="627">
        <v>112215</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8742973</v>
      </c>
      <c r="CS7" s="624"/>
      <c r="CT7" s="624"/>
      <c r="CU7" s="624"/>
      <c r="CV7" s="624"/>
      <c r="CW7" s="624"/>
      <c r="CX7" s="624"/>
      <c r="CY7" s="625"/>
      <c r="CZ7" s="626">
        <v>14.8</v>
      </c>
      <c r="DA7" s="626"/>
      <c r="DB7" s="626"/>
      <c r="DC7" s="626"/>
      <c r="DD7" s="632">
        <v>331399</v>
      </c>
      <c r="DE7" s="624"/>
      <c r="DF7" s="624"/>
      <c r="DG7" s="624"/>
      <c r="DH7" s="624"/>
      <c r="DI7" s="624"/>
      <c r="DJ7" s="624"/>
      <c r="DK7" s="624"/>
      <c r="DL7" s="624"/>
      <c r="DM7" s="624"/>
      <c r="DN7" s="624"/>
      <c r="DO7" s="624"/>
      <c r="DP7" s="625"/>
      <c r="DQ7" s="632">
        <v>7613956</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29600</v>
      </c>
      <c r="S8" s="624"/>
      <c r="T8" s="624"/>
      <c r="U8" s="624"/>
      <c r="V8" s="624"/>
      <c r="W8" s="624"/>
      <c r="X8" s="624"/>
      <c r="Y8" s="625"/>
      <c r="Z8" s="626">
        <v>0</v>
      </c>
      <c r="AA8" s="626"/>
      <c r="AB8" s="626"/>
      <c r="AC8" s="626"/>
      <c r="AD8" s="627">
        <v>29600</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142880</v>
      </c>
      <c r="BH8" s="624"/>
      <c r="BI8" s="624"/>
      <c r="BJ8" s="624"/>
      <c r="BK8" s="624"/>
      <c r="BL8" s="624"/>
      <c r="BM8" s="624"/>
      <c r="BN8" s="625"/>
      <c r="BO8" s="626">
        <v>1.7</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16414664</v>
      </c>
      <c r="CS8" s="624"/>
      <c r="CT8" s="624"/>
      <c r="CU8" s="624"/>
      <c r="CV8" s="624"/>
      <c r="CW8" s="624"/>
      <c r="CX8" s="624"/>
      <c r="CY8" s="625"/>
      <c r="CZ8" s="626">
        <v>27.8</v>
      </c>
      <c r="DA8" s="626"/>
      <c r="DB8" s="626"/>
      <c r="DC8" s="626"/>
      <c r="DD8" s="632">
        <v>826362</v>
      </c>
      <c r="DE8" s="624"/>
      <c r="DF8" s="624"/>
      <c r="DG8" s="624"/>
      <c r="DH8" s="624"/>
      <c r="DI8" s="624"/>
      <c r="DJ8" s="624"/>
      <c r="DK8" s="624"/>
      <c r="DL8" s="624"/>
      <c r="DM8" s="624"/>
      <c r="DN8" s="624"/>
      <c r="DO8" s="624"/>
      <c r="DP8" s="625"/>
      <c r="DQ8" s="632">
        <v>8411043</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20382</v>
      </c>
      <c r="S9" s="624"/>
      <c r="T9" s="624"/>
      <c r="U9" s="624"/>
      <c r="V9" s="624"/>
      <c r="W9" s="624"/>
      <c r="X9" s="624"/>
      <c r="Y9" s="625"/>
      <c r="Z9" s="626">
        <v>0</v>
      </c>
      <c r="AA9" s="626"/>
      <c r="AB9" s="626"/>
      <c r="AC9" s="626"/>
      <c r="AD9" s="627">
        <v>20382</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2744148</v>
      </c>
      <c r="BH9" s="624"/>
      <c r="BI9" s="624"/>
      <c r="BJ9" s="624"/>
      <c r="BK9" s="624"/>
      <c r="BL9" s="624"/>
      <c r="BM9" s="624"/>
      <c r="BN9" s="625"/>
      <c r="BO9" s="626">
        <v>32.799999999999997</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9236715</v>
      </c>
      <c r="CS9" s="624"/>
      <c r="CT9" s="624"/>
      <c r="CU9" s="624"/>
      <c r="CV9" s="624"/>
      <c r="CW9" s="624"/>
      <c r="CX9" s="624"/>
      <c r="CY9" s="625"/>
      <c r="CZ9" s="626">
        <v>15.7</v>
      </c>
      <c r="DA9" s="626"/>
      <c r="DB9" s="626"/>
      <c r="DC9" s="626"/>
      <c r="DD9" s="632">
        <v>6260012</v>
      </c>
      <c r="DE9" s="624"/>
      <c r="DF9" s="624"/>
      <c r="DG9" s="624"/>
      <c r="DH9" s="624"/>
      <c r="DI9" s="624"/>
      <c r="DJ9" s="624"/>
      <c r="DK9" s="624"/>
      <c r="DL9" s="624"/>
      <c r="DM9" s="624"/>
      <c r="DN9" s="624"/>
      <c r="DO9" s="624"/>
      <c r="DP9" s="625"/>
      <c r="DQ9" s="632">
        <v>3009349</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1883105</v>
      </c>
      <c r="S10" s="624"/>
      <c r="T10" s="624"/>
      <c r="U10" s="624"/>
      <c r="V10" s="624"/>
      <c r="W10" s="624"/>
      <c r="X10" s="624"/>
      <c r="Y10" s="625"/>
      <c r="Z10" s="626">
        <v>3.1</v>
      </c>
      <c r="AA10" s="626"/>
      <c r="AB10" s="626"/>
      <c r="AC10" s="626"/>
      <c r="AD10" s="627">
        <v>1883105</v>
      </c>
      <c r="AE10" s="627"/>
      <c r="AF10" s="627"/>
      <c r="AG10" s="627"/>
      <c r="AH10" s="627"/>
      <c r="AI10" s="627"/>
      <c r="AJ10" s="627"/>
      <c r="AK10" s="627"/>
      <c r="AL10" s="628">
        <v>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260474</v>
      </c>
      <c r="BH10" s="624"/>
      <c r="BI10" s="624"/>
      <c r="BJ10" s="624"/>
      <c r="BK10" s="624"/>
      <c r="BL10" s="624"/>
      <c r="BM10" s="624"/>
      <c r="BN10" s="625"/>
      <c r="BO10" s="626">
        <v>3.1</v>
      </c>
      <c r="BP10" s="626"/>
      <c r="BQ10" s="626"/>
      <c r="BR10" s="626"/>
      <c r="BS10" s="632">
        <v>43141</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162781</v>
      </c>
      <c r="CS10" s="624"/>
      <c r="CT10" s="624"/>
      <c r="CU10" s="624"/>
      <c r="CV10" s="624"/>
      <c r="CW10" s="624"/>
      <c r="CX10" s="624"/>
      <c r="CY10" s="625"/>
      <c r="CZ10" s="626">
        <v>0.3</v>
      </c>
      <c r="DA10" s="626"/>
      <c r="DB10" s="626"/>
      <c r="DC10" s="626"/>
      <c r="DD10" s="632">
        <v>7536</v>
      </c>
      <c r="DE10" s="624"/>
      <c r="DF10" s="624"/>
      <c r="DG10" s="624"/>
      <c r="DH10" s="624"/>
      <c r="DI10" s="624"/>
      <c r="DJ10" s="624"/>
      <c r="DK10" s="624"/>
      <c r="DL10" s="624"/>
      <c r="DM10" s="624"/>
      <c r="DN10" s="624"/>
      <c r="DO10" s="624"/>
      <c r="DP10" s="625"/>
      <c r="DQ10" s="632">
        <v>51740</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6643</v>
      </c>
      <c r="S11" s="624"/>
      <c r="T11" s="624"/>
      <c r="U11" s="624"/>
      <c r="V11" s="624"/>
      <c r="W11" s="624"/>
      <c r="X11" s="624"/>
      <c r="Y11" s="625"/>
      <c r="Z11" s="626">
        <v>0</v>
      </c>
      <c r="AA11" s="626"/>
      <c r="AB11" s="626"/>
      <c r="AC11" s="626"/>
      <c r="AD11" s="627">
        <v>6643</v>
      </c>
      <c r="AE11" s="627"/>
      <c r="AF11" s="627"/>
      <c r="AG11" s="627"/>
      <c r="AH11" s="627"/>
      <c r="AI11" s="627"/>
      <c r="AJ11" s="627"/>
      <c r="AK11" s="627"/>
      <c r="AL11" s="628">
        <v>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401348</v>
      </c>
      <c r="BH11" s="624"/>
      <c r="BI11" s="624"/>
      <c r="BJ11" s="624"/>
      <c r="BK11" s="624"/>
      <c r="BL11" s="624"/>
      <c r="BM11" s="624"/>
      <c r="BN11" s="625"/>
      <c r="BO11" s="626">
        <v>4.8</v>
      </c>
      <c r="BP11" s="626"/>
      <c r="BQ11" s="626"/>
      <c r="BR11" s="626"/>
      <c r="BS11" s="632">
        <v>69074</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2991449</v>
      </c>
      <c r="CS11" s="624"/>
      <c r="CT11" s="624"/>
      <c r="CU11" s="624"/>
      <c r="CV11" s="624"/>
      <c r="CW11" s="624"/>
      <c r="CX11" s="624"/>
      <c r="CY11" s="625"/>
      <c r="CZ11" s="626">
        <v>5.0999999999999996</v>
      </c>
      <c r="DA11" s="626"/>
      <c r="DB11" s="626"/>
      <c r="DC11" s="626"/>
      <c r="DD11" s="632">
        <v>317938</v>
      </c>
      <c r="DE11" s="624"/>
      <c r="DF11" s="624"/>
      <c r="DG11" s="624"/>
      <c r="DH11" s="624"/>
      <c r="DI11" s="624"/>
      <c r="DJ11" s="624"/>
      <c r="DK11" s="624"/>
      <c r="DL11" s="624"/>
      <c r="DM11" s="624"/>
      <c r="DN11" s="624"/>
      <c r="DO11" s="624"/>
      <c r="DP11" s="625"/>
      <c r="DQ11" s="632">
        <v>1436205</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3825050</v>
      </c>
      <c r="BH12" s="624"/>
      <c r="BI12" s="624"/>
      <c r="BJ12" s="624"/>
      <c r="BK12" s="624"/>
      <c r="BL12" s="624"/>
      <c r="BM12" s="624"/>
      <c r="BN12" s="625"/>
      <c r="BO12" s="626">
        <v>45.8</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2135745</v>
      </c>
      <c r="CS12" s="624"/>
      <c r="CT12" s="624"/>
      <c r="CU12" s="624"/>
      <c r="CV12" s="624"/>
      <c r="CW12" s="624"/>
      <c r="CX12" s="624"/>
      <c r="CY12" s="625"/>
      <c r="CZ12" s="626">
        <v>3.6</v>
      </c>
      <c r="DA12" s="626"/>
      <c r="DB12" s="626"/>
      <c r="DC12" s="626"/>
      <c r="DD12" s="632">
        <v>70208</v>
      </c>
      <c r="DE12" s="624"/>
      <c r="DF12" s="624"/>
      <c r="DG12" s="624"/>
      <c r="DH12" s="624"/>
      <c r="DI12" s="624"/>
      <c r="DJ12" s="624"/>
      <c r="DK12" s="624"/>
      <c r="DL12" s="624"/>
      <c r="DM12" s="624"/>
      <c r="DN12" s="624"/>
      <c r="DO12" s="624"/>
      <c r="DP12" s="625"/>
      <c r="DQ12" s="632">
        <v>1109403</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78553</v>
      </c>
      <c r="S13" s="624"/>
      <c r="T13" s="624"/>
      <c r="U13" s="624"/>
      <c r="V13" s="624"/>
      <c r="W13" s="624"/>
      <c r="X13" s="624"/>
      <c r="Y13" s="625"/>
      <c r="Z13" s="626">
        <v>0.1</v>
      </c>
      <c r="AA13" s="626"/>
      <c r="AB13" s="626"/>
      <c r="AC13" s="626"/>
      <c r="AD13" s="627">
        <v>78553</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3809128</v>
      </c>
      <c r="BH13" s="624"/>
      <c r="BI13" s="624"/>
      <c r="BJ13" s="624"/>
      <c r="BK13" s="624"/>
      <c r="BL13" s="624"/>
      <c r="BM13" s="624"/>
      <c r="BN13" s="625"/>
      <c r="BO13" s="626">
        <v>45.6</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5614603</v>
      </c>
      <c r="CS13" s="624"/>
      <c r="CT13" s="624"/>
      <c r="CU13" s="624"/>
      <c r="CV13" s="624"/>
      <c r="CW13" s="624"/>
      <c r="CX13" s="624"/>
      <c r="CY13" s="625"/>
      <c r="CZ13" s="626">
        <v>9.5</v>
      </c>
      <c r="DA13" s="626"/>
      <c r="DB13" s="626"/>
      <c r="DC13" s="626"/>
      <c r="DD13" s="632">
        <v>2468891</v>
      </c>
      <c r="DE13" s="624"/>
      <c r="DF13" s="624"/>
      <c r="DG13" s="624"/>
      <c r="DH13" s="624"/>
      <c r="DI13" s="624"/>
      <c r="DJ13" s="624"/>
      <c r="DK13" s="624"/>
      <c r="DL13" s="624"/>
      <c r="DM13" s="624"/>
      <c r="DN13" s="624"/>
      <c r="DO13" s="624"/>
      <c r="DP13" s="625"/>
      <c r="DQ13" s="632">
        <v>3580476</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249845</v>
      </c>
      <c r="BH14" s="624"/>
      <c r="BI14" s="624"/>
      <c r="BJ14" s="624"/>
      <c r="BK14" s="624"/>
      <c r="BL14" s="624"/>
      <c r="BM14" s="624"/>
      <c r="BN14" s="625"/>
      <c r="BO14" s="626">
        <v>3</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1430615</v>
      </c>
      <c r="CS14" s="624"/>
      <c r="CT14" s="624"/>
      <c r="CU14" s="624"/>
      <c r="CV14" s="624"/>
      <c r="CW14" s="624"/>
      <c r="CX14" s="624"/>
      <c r="CY14" s="625"/>
      <c r="CZ14" s="626">
        <v>2.4</v>
      </c>
      <c r="DA14" s="626"/>
      <c r="DB14" s="626"/>
      <c r="DC14" s="626"/>
      <c r="DD14" s="632">
        <v>97643</v>
      </c>
      <c r="DE14" s="624"/>
      <c r="DF14" s="624"/>
      <c r="DG14" s="624"/>
      <c r="DH14" s="624"/>
      <c r="DI14" s="624"/>
      <c r="DJ14" s="624"/>
      <c r="DK14" s="624"/>
      <c r="DL14" s="624"/>
      <c r="DM14" s="624"/>
      <c r="DN14" s="624"/>
      <c r="DO14" s="624"/>
      <c r="DP14" s="625"/>
      <c r="DQ14" s="632">
        <v>1326372</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25534</v>
      </c>
      <c r="S15" s="624"/>
      <c r="T15" s="624"/>
      <c r="U15" s="624"/>
      <c r="V15" s="624"/>
      <c r="W15" s="624"/>
      <c r="X15" s="624"/>
      <c r="Y15" s="625"/>
      <c r="Z15" s="626">
        <v>0</v>
      </c>
      <c r="AA15" s="626"/>
      <c r="AB15" s="626"/>
      <c r="AC15" s="626"/>
      <c r="AD15" s="627">
        <v>25534</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666361</v>
      </c>
      <c r="BH15" s="624"/>
      <c r="BI15" s="624"/>
      <c r="BJ15" s="624"/>
      <c r="BK15" s="624"/>
      <c r="BL15" s="624"/>
      <c r="BM15" s="624"/>
      <c r="BN15" s="625"/>
      <c r="BO15" s="626">
        <v>8</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5509182</v>
      </c>
      <c r="CS15" s="624"/>
      <c r="CT15" s="624"/>
      <c r="CU15" s="624"/>
      <c r="CV15" s="624"/>
      <c r="CW15" s="624"/>
      <c r="CX15" s="624"/>
      <c r="CY15" s="625"/>
      <c r="CZ15" s="626">
        <v>9.3000000000000007</v>
      </c>
      <c r="DA15" s="626"/>
      <c r="DB15" s="626"/>
      <c r="DC15" s="626"/>
      <c r="DD15" s="632">
        <v>2337377</v>
      </c>
      <c r="DE15" s="624"/>
      <c r="DF15" s="624"/>
      <c r="DG15" s="624"/>
      <c r="DH15" s="624"/>
      <c r="DI15" s="624"/>
      <c r="DJ15" s="624"/>
      <c r="DK15" s="624"/>
      <c r="DL15" s="624"/>
      <c r="DM15" s="624"/>
      <c r="DN15" s="624"/>
      <c r="DO15" s="624"/>
      <c r="DP15" s="625"/>
      <c r="DQ15" s="632">
        <v>2882153</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22356238</v>
      </c>
      <c r="S16" s="624"/>
      <c r="T16" s="624"/>
      <c r="U16" s="624"/>
      <c r="V16" s="624"/>
      <c r="W16" s="624"/>
      <c r="X16" s="624"/>
      <c r="Y16" s="625"/>
      <c r="Z16" s="626">
        <v>36.700000000000003</v>
      </c>
      <c r="AA16" s="626"/>
      <c r="AB16" s="626"/>
      <c r="AC16" s="626"/>
      <c r="AD16" s="627">
        <v>20401791</v>
      </c>
      <c r="AE16" s="627"/>
      <c r="AF16" s="627"/>
      <c r="AG16" s="627"/>
      <c r="AH16" s="627"/>
      <c r="AI16" s="627"/>
      <c r="AJ16" s="627"/>
      <c r="AK16" s="627"/>
      <c r="AL16" s="628">
        <v>64.8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1443</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1443</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20401791</v>
      </c>
      <c r="S17" s="624"/>
      <c r="T17" s="624"/>
      <c r="U17" s="624"/>
      <c r="V17" s="624"/>
      <c r="W17" s="624"/>
      <c r="X17" s="624"/>
      <c r="Y17" s="625"/>
      <c r="Z17" s="626">
        <v>33.5</v>
      </c>
      <c r="AA17" s="626"/>
      <c r="AB17" s="626"/>
      <c r="AC17" s="626"/>
      <c r="AD17" s="627">
        <v>20401791</v>
      </c>
      <c r="AE17" s="627"/>
      <c r="AF17" s="627"/>
      <c r="AG17" s="627"/>
      <c r="AH17" s="627"/>
      <c r="AI17" s="627"/>
      <c r="AJ17" s="627"/>
      <c r="AK17" s="627"/>
      <c r="AL17" s="628">
        <v>64.8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6444788</v>
      </c>
      <c r="CS17" s="624"/>
      <c r="CT17" s="624"/>
      <c r="CU17" s="624"/>
      <c r="CV17" s="624"/>
      <c r="CW17" s="624"/>
      <c r="CX17" s="624"/>
      <c r="CY17" s="625"/>
      <c r="CZ17" s="626">
        <v>10.9</v>
      </c>
      <c r="DA17" s="626"/>
      <c r="DB17" s="626"/>
      <c r="DC17" s="626"/>
      <c r="DD17" s="632" t="s">
        <v>108</v>
      </c>
      <c r="DE17" s="624"/>
      <c r="DF17" s="624"/>
      <c r="DG17" s="624"/>
      <c r="DH17" s="624"/>
      <c r="DI17" s="624"/>
      <c r="DJ17" s="624"/>
      <c r="DK17" s="624"/>
      <c r="DL17" s="624"/>
      <c r="DM17" s="624"/>
      <c r="DN17" s="624"/>
      <c r="DO17" s="624"/>
      <c r="DP17" s="625"/>
      <c r="DQ17" s="632">
        <v>6286582</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1954447</v>
      </c>
      <c r="S18" s="624"/>
      <c r="T18" s="624"/>
      <c r="U18" s="624"/>
      <c r="V18" s="624"/>
      <c r="W18" s="624"/>
      <c r="X18" s="624"/>
      <c r="Y18" s="625"/>
      <c r="Z18" s="626">
        <v>3.2</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69830</v>
      </c>
      <c r="BH19" s="624"/>
      <c r="BI19" s="624"/>
      <c r="BJ19" s="624"/>
      <c r="BK19" s="624"/>
      <c r="BL19" s="624"/>
      <c r="BM19" s="624"/>
      <c r="BN19" s="625"/>
      <c r="BO19" s="626">
        <v>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33342194</v>
      </c>
      <c r="S20" s="624"/>
      <c r="T20" s="624"/>
      <c r="U20" s="624"/>
      <c r="V20" s="624"/>
      <c r="W20" s="624"/>
      <c r="X20" s="624"/>
      <c r="Y20" s="625"/>
      <c r="Z20" s="626">
        <v>54.8</v>
      </c>
      <c r="AA20" s="626"/>
      <c r="AB20" s="626"/>
      <c r="AC20" s="626"/>
      <c r="AD20" s="627">
        <v>31387706</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69830</v>
      </c>
      <c r="BH20" s="624"/>
      <c r="BI20" s="624"/>
      <c r="BJ20" s="624"/>
      <c r="BK20" s="624"/>
      <c r="BL20" s="624"/>
      <c r="BM20" s="624"/>
      <c r="BN20" s="625"/>
      <c r="BO20" s="626">
        <v>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59004412</v>
      </c>
      <c r="CS20" s="624"/>
      <c r="CT20" s="624"/>
      <c r="CU20" s="624"/>
      <c r="CV20" s="624"/>
      <c r="CW20" s="624"/>
      <c r="CX20" s="624"/>
      <c r="CY20" s="625"/>
      <c r="CZ20" s="626">
        <v>100</v>
      </c>
      <c r="DA20" s="626"/>
      <c r="DB20" s="626"/>
      <c r="DC20" s="626"/>
      <c r="DD20" s="632">
        <v>12717366</v>
      </c>
      <c r="DE20" s="624"/>
      <c r="DF20" s="624"/>
      <c r="DG20" s="624"/>
      <c r="DH20" s="624"/>
      <c r="DI20" s="624"/>
      <c r="DJ20" s="624"/>
      <c r="DK20" s="624"/>
      <c r="DL20" s="624"/>
      <c r="DM20" s="624"/>
      <c r="DN20" s="624"/>
      <c r="DO20" s="624"/>
      <c r="DP20" s="625"/>
      <c r="DQ20" s="632">
        <v>36028176</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13663</v>
      </c>
      <c r="S21" s="624"/>
      <c r="T21" s="624"/>
      <c r="U21" s="624"/>
      <c r="V21" s="624"/>
      <c r="W21" s="624"/>
      <c r="X21" s="624"/>
      <c r="Y21" s="625"/>
      <c r="Z21" s="626">
        <v>0</v>
      </c>
      <c r="AA21" s="626"/>
      <c r="AB21" s="626"/>
      <c r="AC21" s="626"/>
      <c r="AD21" s="627">
        <v>13663</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69789</v>
      </c>
      <c r="BH21" s="624"/>
      <c r="BI21" s="624"/>
      <c r="BJ21" s="624"/>
      <c r="BK21" s="624"/>
      <c r="BL21" s="624"/>
      <c r="BM21" s="624"/>
      <c r="BN21" s="625"/>
      <c r="BO21" s="626">
        <v>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421906</v>
      </c>
      <c r="S22" s="624"/>
      <c r="T22" s="624"/>
      <c r="U22" s="624"/>
      <c r="V22" s="624"/>
      <c r="W22" s="624"/>
      <c r="X22" s="624"/>
      <c r="Y22" s="625"/>
      <c r="Z22" s="626">
        <v>0.7</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776269</v>
      </c>
      <c r="S23" s="624"/>
      <c r="T23" s="624"/>
      <c r="U23" s="624"/>
      <c r="V23" s="624"/>
      <c r="W23" s="624"/>
      <c r="X23" s="624"/>
      <c r="Y23" s="625"/>
      <c r="Z23" s="626">
        <v>1.3</v>
      </c>
      <c r="AA23" s="626"/>
      <c r="AB23" s="626"/>
      <c r="AC23" s="626"/>
      <c r="AD23" s="627">
        <v>25449</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41</v>
      </c>
      <c r="BH23" s="624"/>
      <c r="BI23" s="624"/>
      <c r="BJ23" s="624"/>
      <c r="BK23" s="624"/>
      <c r="BL23" s="624"/>
      <c r="BM23" s="624"/>
      <c r="BN23" s="625"/>
      <c r="BO23" s="626">
        <v>0</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174201</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24190470</v>
      </c>
      <c r="CS24" s="613"/>
      <c r="CT24" s="613"/>
      <c r="CU24" s="613"/>
      <c r="CV24" s="613"/>
      <c r="CW24" s="613"/>
      <c r="CX24" s="613"/>
      <c r="CY24" s="614"/>
      <c r="CZ24" s="650">
        <v>41</v>
      </c>
      <c r="DA24" s="651"/>
      <c r="DB24" s="651"/>
      <c r="DC24" s="652"/>
      <c r="DD24" s="649">
        <v>17684593</v>
      </c>
      <c r="DE24" s="613"/>
      <c r="DF24" s="613"/>
      <c r="DG24" s="613"/>
      <c r="DH24" s="613"/>
      <c r="DI24" s="613"/>
      <c r="DJ24" s="613"/>
      <c r="DK24" s="614"/>
      <c r="DL24" s="649">
        <v>17593166</v>
      </c>
      <c r="DM24" s="613"/>
      <c r="DN24" s="613"/>
      <c r="DO24" s="613"/>
      <c r="DP24" s="613"/>
      <c r="DQ24" s="613"/>
      <c r="DR24" s="613"/>
      <c r="DS24" s="613"/>
      <c r="DT24" s="613"/>
      <c r="DU24" s="613"/>
      <c r="DV24" s="614"/>
      <c r="DW24" s="617">
        <v>52.9</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7991011</v>
      </c>
      <c r="S25" s="624"/>
      <c r="T25" s="624"/>
      <c r="U25" s="624"/>
      <c r="V25" s="624"/>
      <c r="W25" s="624"/>
      <c r="X25" s="624"/>
      <c r="Y25" s="625"/>
      <c r="Z25" s="626">
        <v>13.1</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8981969</v>
      </c>
      <c r="CS25" s="655"/>
      <c r="CT25" s="655"/>
      <c r="CU25" s="655"/>
      <c r="CV25" s="655"/>
      <c r="CW25" s="655"/>
      <c r="CX25" s="655"/>
      <c r="CY25" s="656"/>
      <c r="CZ25" s="657">
        <v>15.2</v>
      </c>
      <c r="DA25" s="658"/>
      <c r="DB25" s="658"/>
      <c r="DC25" s="659"/>
      <c r="DD25" s="632">
        <v>8439572</v>
      </c>
      <c r="DE25" s="655"/>
      <c r="DF25" s="655"/>
      <c r="DG25" s="655"/>
      <c r="DH25" s="655"/>
      <c r="DI25" s="655"/>
      <c r="DJ25" s="655"/>
      <c r="DK25" s="656"/>
      <c r="DL25" s="632">
        <v>8350278</v>
      </c>
      <c r="DM25" s="655"/>
      <c r="DN25" s="655"/>
      <c r="DO25" s="655"/>
      <c r="DP25" s="655"/>
      <c r="DQ25" s="655"/>
      <c r="DR25" s="655"/>
      <c r="DS25" s="655"/>
      <c r="DT25" s="655"/>
      <c r="DU25" s="655"/>
      <c r="DV25" s="656"/>
      <c r="DW25" s="628">
        <v>25.1</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5951571</v>
      </c>
      <c r="CS26" s="624"/>
      <c r="CT26" s="624"/>
      <c r="CU26" s="624"/>
      <c r="CV26" s="624"/>
      <c r="CW26" s="624"/>
      <c r="CX26" s="624"/>
      <c r="CY26" s="625"/>
      <c r="CZ26" s="657">
        <v>10.1</v>
      </c>
      <c r="DA26" s="658"/>
      <c r="DB26" s="658"/>
      <c r="DC26" s="659"/>
      <c r="DD26" s="632">
        <v>5457692</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4083109</v>
      </c>
      <c r="S27" s="624"/>
      <c r="T27" s="624"/>
      <c r="U27" s="624"/>
      <c r="V27" s="624"/>
      <c r="W27" s="624"/>
      <c r="X27" s="624"/>
      <c r="Y27" s="625"/>
      <c r="Z27" s="626">
        <v>6.7</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8359936</v>
      </c>
      <c r="BH27" s="624"/>
      <c r="BI27" s="624"/>
      <c r="BJ27" s="624"/>
      <c r="BK27" s="624"/>
      <c r="BL27" s="624"/>
      <c r="BM27" s="624"/>
      <c r="BN27" s="625"/>
      <c r="BO27" s="626">
        <v>100</v>
      </c>
      <c r="BP27" s="626"/>
      <c r="BQ27" s="626"/>
      <c r="BR27" s="626"/>
      <c r="BS27" s="632">
        <v>112215</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8763713</v>
      </c>
      <c r="CS27" s="655"/>
      <c r="CT27" s="655"/>
      <c r="CU27" s="655"/>
      <c r="CV27" s="655"/>
      <c r="CW27" s="655"/>
      <c r="CX27" s="655"/>
      <c r="CY27" s="656"/>
      <c r="CZ27" s="657">
        <v>14.9</v>
      </c>
      <c r="DA27" s="658"/>
      <c r="DB27" s="658"/>
      <c r="DC27" s="659"/>
      <c r="DD27" s="632">
        <v>2958439</v>
      </c>
      <c r="DE27" s="655"/>
      <c r="DF27" s="655"/>
      <c r="DG27" s="655"/>
      <c r="DH27" s="655"/>
      <c r="DI27" s="655"/>
      <c r="DJ27" s="655"/>
      <c r="DK27" s="656"/>
      <c r="DL27" s="632">
        <v>2956306</v>
      </c>
      <c r="DM27" s="655"/>
      <c r="DN27" s="655"/>
      <c r="DO27" s="655"/>
      <c r="DP27" s="655"/>
      <c r="DQ27" s="655"/>
      <c r="DR27" s="655"/>
      <c r="DS27" s="655"/>
      <c r="DT27" s="655"/>
      <c r="DU27" s="655"/>
      <c r="DV27" s="656"/>
      <c r="DW27" s="628">
        <v>8.9</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307363</v>
      </c>
      <c r="S28" s="624"/>
      <c r="T28" s="624"/>
      <c r="U28" s="624"/>
      <c r="V28" s="624"/>
      <c r="W28" s="624"/>
      <c r="X28" s="624"/>
      <c r="Y28" s="625"/>
      <c r="Z28" s="626">
        <v>0.5</v>
      </c>
      <c r="AA28" s="626"/>
      <c r="AB28" s="626"/>
      <c r="AC28" s="626"/>
      <c r="AD28" s="627">
        <v>24487</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6444788</v>
      </c>
      <c r="CS28" s="624"/>
      <c r="CT28" s="624"/>
      <c r="CU28" s="624"/>
      <c r="CV28" s="624"/>
      <c r="CW28" s="624"/>
      <c r="CX28" s="624"/>
      <c r="CY28" s="625"/>
      <c r="CZ28" s="657">
        <v>10.9</v>
      </c>
      <c r="DA28" s="658"/>
      <c r="DB28" s="658"/>
      <c r="DC28" s="659"/>
      <c r="DD28" s="632">
        <v>6286582</v>
      </c>
      <c r="DE28" s="624"/>
      <c r="DF28" s="624"/>
      <c r="DG28" s="624"/>
      <c r="DH28" s="624"/>
      <c r="DI28" s="624"/>
      <c r="DJ28" s="624"/>
      <c r="DK28" s="625"/>
      <c r="DL28" s="632">
        <v>6286582</v>
      </c>
      <c r="DM28" s="624"/>
      <c r="DN28" s="624"/>
      <c r="DO28" s="624"/>
      <c r="DP28" s="624"/>
      <c r="DQ28" s="624"/>
      <c r="DR28" s="624"/>
      <c r="DS28" s="624"/>
      <c r="DT28" s="624"/>
      <c r="DU28" s="624"/>
      <c r="DV28" s="625"/>
      <c r="DW28" s="628">
        <v>18.899999999999999</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74693</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6444402</v>
      </c>
      <c r="CS29" s="655"/>
      <c r="CT29" s="655"/>
      <c r="CU29" s="655"/>
      <c r="CV29" s="655"/>
      <c r="CW29" s="655"/>
      <c r="CX29" s="655"/>
      <c r="CY29" s="656"/>
      <c r="CZ29" s="657">
        <v>10.9</v>
      </c>
      <c r="DA29" s="658"/>
      <c r="DB29" s="658"/>
      <c r="DC29" s="659"/>
      <c r="DD29" s="632">
        <v>6286196</v>
      </c>
      <c r="DE29" s="655"/>
      <c r="DF29" s="655"/>
      <c r="DG29" s="655"/>
      <c r="DH29" s="655"/>
      <c r="DI29" s="655"/>
      <c r="DJ29" s="655"/>
      <c r="DK29" s="656"/>
      <c r="DL29" s="632">
        <v>6286196</v>
      </c>
      <c r="DM29" s="655"/>
      <c r="DN29" s="655"/>
      <c r="DO29" s="655"/>
      <c r="DP29" s="655"/>
      <c r="DQ29" s="655"/>
      <c r="DR29" s="655"/>
      <c r="DS29" s="655"/>
      <c r="DT29" s="655"/>
      <c r="DU29" s="655"/>
      <c r="DV29" s="656"/>
      <c r="DW29" s="628">
        <v>18.899999999999999</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84469</v>
      </c>
      <c r="S30" s="624"/>
      <c r="T30" s="624"/>
      <c r="U30" s="624"/>
      <c r="V30" s="624"/>
      <c r="W30" s="624"/>
      <c r="X30" s="624"/>
      <c r="Y30" s="625"/>
      <c r="Z30" s="626">
        <v>0.1</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98.8</v>
      </c>
      <c r="BH30" s="682"/>
      <c r="BI30" s="682"/>
      <c r="BJ30" s="682"/>
      <c r="BK30" s="682"/>
      <c r="BL30" s="682"/>
      <c r="BM30" s="618">
        <v>94.5</v>
      </c>
      <c r="BN30" s="682"/>
      <c r="BO30" s="682"/>
      <c r="BP30" s="682"/>
      <c r="BQ30" s="683"/>
      <c r="BR30" s="681">
        <v>98.6</v>
      </c>
      <c r="BS30" s="682"/>
      <c r="BT30" s="682"/>
      <c r="BU30" s="682"/>
      <c r="BV30" s="682"/>
      <c r="BW30" s="682"/>
      <c r="BX30" s="618">
        <v>93.2</v>
      </c>
      <c r="BY30" s="682"/>
      <c r="BZ30" s="682"/>
      <c r="CA30" s="682"/>
      <c r="CB30" s="683"/>
      <c r="CD30" s="686"/>
      <c r="CE30" s="687"/>
      <c r="CF30" s="637" t="s">
        <v>290</v>
      </c>
      <c r="CG30" s="638"/>
      <c r="CH30" s="638"/>
      <c r="CI30" s="638"/>
      <c r="CJ30" s="638"/>
      <c r="CK30" s="638"/>
      <c r="CL30" s="638"/>
      <c r="CM30" s="638"/>
      <c r="CN30" s="638"/>
      <c r="CO30" s="638"/>
      <c r="CP30" s="638"/>
      <c r="CQ30" s="639"/>
      <c r="CR30" s="623">
        <v>5746512</v>
      </c>
      <c r="CS30" s="624"/>
      <c r="CT30" s="624"/>
      <c r="CU30" s="624"/>
      <c r="CV30" s="624"/>
      <c r="CW30" s="624"/>
      <c r="CX30" s="624"/>
      <c r="CY30" s="625"/>
      <c r="CZ30" s="657">
        <v>9.6999999999999993</v>
      </c>
      <c r="DA30" s="658"/>
      <c r="DB30" s="658"/>
      <c r="DC30" s="659"/>
      <c r="DD30" s="632">
        <v>5588311</v>
      </c>
      <c r="DE30" s="624"/>
      <c r="DF30" s="624"/>
      <c r="DG30" s="624"/>
      <c r="DH30" s="624"/>
      <c r="DI30" s="624"/>
      <c r="DJ30" s="624"/>
      <c r="DK30" s="625"/>
      <c r="DL30" s="632">
        <v>5588311</v>
      </c>
      <c r="DM30" s="624"/>
      <c r="DN30" s="624"/>
      <c r="DO30" s="624"/>
      <c r="DP30" s="624"/>
      <c r="DQ30" s="624"/>
      <c r="DR30" s="624"/>
      <c r="DS30" s="624"/>
      <c r="DT30" s="624"/>
      <c r="DU30" s="624"/>
      <c r="DV30" s="625"/>
      <c r="DW30" s="628">
        <v>16.8</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1935465</v>
      </c>
      <c r="S31" s="624"/>
      <c r="T31" s="624"/>
      <c r="U31" s="624"/>
      <c r="V31" s="624"/>
      <c r="W31" s="624"/>
      <c r="X31" s="624"/>
      <c r="Y31" s="625"/>
      <c r="Z31" s="626">
        <v>3.2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99.4</v>
      </c>
      <c r="BH31" s="655"/>
      <c r="BI31" s="655"/>
      <c r="BJ31" s="655"/>
      <c r="BK31" s="655"/>
      <c r="BL31" s="655"/>
      <c r="BM31" s="629">
        <v>97.2</v>
      </c>
      <c r="BN31" s="679"/>
      <c r="BO31" s="679"/>
      <c r="BP31" s="679"/>
      <c r="BQ31" s="680"/>
      <c r="BR31" s="678">
        <v>99.3</v>
      </c>
      <c r="BS31" s="655"/>
      <c r="BT31" s="655"/>
      <c r="BU31" s="655"/>
      <c r="BV31" s="655"/>
      <c r="BW31" s="655"/>
      <c r="BX31" s="629">
        <v>95.7</v>
      </c>
      <c r="BY31" s="679"/>
      <c r="BZ31" s="679"/>
      <c r="CA31" s="679"/>
      <c r="CB31" s="680"/>
      <c r="CD31" s="686"/>
      <c r="CE31" s="687"/>
      <c r="CF31" s="637" t="s">
        <v>294</v>
      </c>
      <c r="CG31" s="638"/>
      <c r="CH31" s="638"/>
      <c r="CI31" s="638"/>
      <c r="CJ31" s="638"/>
      <c r="CK31" s="638"/>
      <c r="CL31" s="638"/>
      <c r="CM31" s="638"/>
      <c r="CN31" s="638"/>
      <c r="CO31" s="638"/>
      <c r="CP31" s="638"/>
      <c r="CQ31" s="639"/>
      <c r="CR31" s="623">
        <v>697890</v>
      </c>
      <c r="CS31" s="655"/>
      <c r="CT31" s="655"/>
      <c r="CU31" s="655"/>
      <c r="CV31" s="655"/>
      <c r="CW31" s="655"/>
      <c r="CX31" s="655"/>
      <c r="CY31" s="656"/>
      <c r="CZ31" s="657">
        <v>1.2</v>
      </c>
      <c r="DA31" s="658"/>
      <c r="DB31" s="658"/>
      <c r="DC31" s="659"/>
      <c r="DD31" s="632">
        <v>697885</v>
      </c>
      <c r="DE31" s="655"/>
      <c r="DF31" s="655"/>
      <c r="DG31" s="655"/>
      <c r="DH31" s="655"/>
      <c r="DI31" s="655"/>
      <c r="DJ31" s="655"/>
      <c r="DK31" s="656"/>
      <c r="DL31" s="632">
        <v>697885</v>
      </c>
      <c r="DM31" s="655"/>
      <c r="DN31" s="655"/>
      <c r="DO31" s="655"/>
      <c r="DP31" s="655"/>
      <c r="DQ31" s="655"/>
      <c r="DR31" s="655"/>
      <c r="DS31" s="655"/>
      <c r="DT31" s="655"/>
      <c r="DU31" s="655"/>
      <c r="DV31" s="656"/>
      <c r="DW31" s="628">
        <v>2.1</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1917595</v>
      </c>
      <c r="S32" s="624"/>
      <c r="T32" s="624"/>
      <c r="U32" s="624"/>
      <c r="V32" s="624"/>
      <c r="W32" s="624"/>
      <c r="X32" s="624"/>
      <c r="Y32" s="625"/>
      <c r="Z32" s="626">
        <v>3.2</v>
      </c>
      <c r="AA32" s="626"/>
      <c r="AB32" s="626"/>
      <c r="AC32" s="626"/>
      <c r="AD32" s="627">
        <v>9280</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v>
      </c>
      <c r="BH32" s="691"/>
      <c r="BI32" s="691"/>
      <c r="BJ32" s="691"/>
      <c r="BK32" s="691"/>
      <c r="BL32" s="691"/>
      <c r="BM32" s="692">
        <v>91.1</v>
      </c>
      <c r="BN32" s="691"/>
      <c r="BO32" s="691"/>
      <c r="BP32" s="691"/>
      <c r="BQ32" s="693"/>
      <c r="BR32" s="690">
        <v>97.7</v>
      </c>
      <c r="BS32" s="691"/>
      <c r="BT32" s="691"/>
      <c r="BU32" s="691"/>
      <c r="BV32" s="691"/>
      <c r="BW32" s="691"/>
      <c r="BX32" s="692">
        <v>89.7</v>
      </c>
      <c r="BY32" s="691"/>
      <c r="BZ32" s="691"/>
      <c r="CA32" s="691"/>
      <c r="CB32" s="693"/>
      <c r="CD32" s="688"/>
      <c r="CE32" s="689"/>
      <c r="CF32" s="637" t="s">
        <v>297</v>
      </c>
      <c r="CG32" s="638"/>
      <c r="CH32" s="638"/>
      <c r="CI32" s="638"/>
      <c r="CJ32" s="638"/>
      <c r="CK32" s="638"/>
      <c r="CL32" s="638"/>
      <c r="CM32" s="638"/>
      <c r="CN32" s="638"/>
      <c r="CO32" s="638"/>
      <c r="CP32" s="638"/>
      <c r="CQ32" s="639"/>
      <c r="CR32" s="623">
        <v>386</v>
      </c>
      <c r="CS32" s="624"/>
      <c r="CT32" s="624"/>
      <c r="CU32" s="624"/>
      <c r="CV32" s="624"/>
      <c r="CW32" s="624"/>
      <c r="CX32" s="624"/>
      <c r="CY32" s="625"/>
      <c r="CZ32" s="657">
        <v>0</v>
      </c>
      <c r="DA32" s="658"/>
      <c r="DB32" s="658"/>
      <c r="DC32" s="659"/>
      <c r="DD32" s="632">
        <v>386</v>
      </c>
      <c r="DE32" s="624"/>
      <c r="DF32" s="624"/>
      <c r="DG32" s="624"/>
      <c r="DH32" s="624"/>
      <c r="DI32" s="624"/>
      <c r="DJ32" s="624"/>
      <c r="DK32" s="625"/>
      <c r="DL32" s="632">
        <v>386</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9712373</v>
      </c>
      <c r="S33" s="624"/>
      <c r="T33" s="624"/>
      <c r="U33" s="624"/>
      <c r="V33" s="624"/>
      <c r="W33" s="624"/>
      <c r="X33" s="624"/>
      <c r="Y33" s="625"/>
      <c r="Z33" s="626">
        <v>16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22095133</v>
      </c>
      <c r="CS33" s="655"/>
      <c r="CT33" s="655"/>
      <c r="CU33" s="655"/>
      <c r="CV33" s="655"/>
      <c r="CW33" s="655"/>
      <c r="CX33" s="655"/>
      <c r="CY33" s="656"/>
      <c r="CZ33" s="657">
        <v>37.4</v>
      </c>
      <c r="DA33" s="658"/>
      <c r="DB33" s="658"/>
      <c r="DC33" s="659"/>
      <c r="DD33" s="632">
        <v>16714267</v>
      </c>
      <c r="DE33" s="655"/>
      <c r="DF33" s="655"/>
      <c r="DG33" s="655"/>
      <c r="DH33" s="655"/>
      <c r="DI33" s="655"/>
      <c r="DJ33" s="655"/>
      <c r="DK33" s="656"/>
      <c r="DL33" s="632">
        <v>11181724</v>
      </c>
      <c r="DM33" s="655"/>
      <c r="DN33" s="655"/>
      <c r="DO33" s="655"/>
      <c r="DP33" s="655"/>
      <c r="DQ33" s="655"/>
      <c r="DR33" s="655"/>
      <c r="DS33" s="655"/>
      <c r="DT33" s="655"/>
      <c r="DU33" s="655"/>
      <c r="DV33" s="656"/>
      <c r="DW33" s="628">
        <v>33.6</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6756959</v>
      </c>
      <c r="CS34" s="624"/>
      <c r="CT34" s="624"/>
      <c r="CU34" s="624"/>
      <c r="CV34" s="624"/>
      <c r="CW34" s="624"/>
      <c r="CX34" s="624"/>
      <c r="CY34" s="625"/>
      <c r="CZ34" s="657">
        <v>11.5</v>
      </c>
      <c r="DA34" s="658"/>
      <c r="DB34" s="658"/>
      <c r="DC34" s="659"/>
      <c r="DD34" s="632">
        <v>5138608</v>
      </c>
      <c r="DE34" s="624"/>
      <c r="DF34" s="624"/>
      <c r="DG34" s="624"/>
      <c r="DH34" s="624"/>
      <c r="DI34" s="624"/>
      <c r="DJ34" s="624"/>
      <c r="DK34" s="625"/>
      <c r="DL34" s="632">
        <v>4493700</v>
      </c>
      <c r="DM34" s="624"/>
      <c r="DN34" s="624"/>
      <c r="DO34" s="624"/>
      <c r="DP34" s="624"/>
      <c r="DQ34" s="624"/>
      <c r="DR34" s="624"/>
      <c r="DS34" s="624"/>
      <c r="DT34" s="624"/>
      <c r="DU34" s="624"/>
      <c r="DV34" s="625"/>
      <c r="DW34" s="628">
        <v>13.5</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1816773</v>
      </c>
      <c r="S35" s="624"/>
      <c r="T35" s="624"/>
      <c r="U35" s="624"/>
      <c r="V35" s="624"/>
      <c r="W35" s="624"/>
      <c r="X35" s="624"/>
      <c r="Y35" s="625"/>
      <c r="Z35" s="626">
        <v>3</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7193445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569070</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1093001</v>
      </c>
      <c r="CS35" s="655"/>
      <c r="CT35" s="655"/>
      <c r="CU35" s="655"/>
      <c r="CV35" s="655"/>
      <c r="CW35" s="655"/>
      <c r="CX35" s="655"/>
      <c r="CY35" s="656"/>
      <c r="CZ35" s="657">
        <v>1.9</v>
      </c>
      <c r="DA35" s="658"/>
      <c r="DB35" s="658"/>
      <c r="DC35" s="659"/>
      <c r="DD35" s="632">
        <v>1024957</v>
      </c>
      <c r="DE35" s="655"/>
      <c r="DF35" s="655"/>
      <c r="DG35" s="655"/>
      <c r="DH35" s="655"/>
      <c r="DI35" s="655"/>
      <c r="DJ35" s="655"/>
      <c r="DK35" s="656"/>
      <c r="DL35" s="632">
        <v>729949</v>
      </c>
      <c r="DM35" s="655"/>
      <c r="DN35" s="655"/>
      <c r="DO35" s="655"/>
      <c r="DP35" s="655"/>
      <c r="DQ35" s="655"/>
      <c r="DR35" s="655"/>
      <c r="DS35" s="655"/>
      <c r="DT35" s="655"/>
      <c r="DU35" s="655"/>
      <c r="DV35" s="656"/>
      <c r="DW35" s="628">
        <v>2.2000000000000002</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60834311</v>
      </c>
      <c r="S36" s="696"/>
      <c r="T36" s="696"/>
      <c r="U36" s="696"/>
      <c r="V36" s="696"/>
      <c r="W36" s="696"/>
      <c r="X36" s="696"/>
      <c r="Y36" s="697"/>
      <c r="Z36" s="698">
        <v>100</v>
      </c>
      <c r="AA36" s="698"/>
      <c r="AB36" s="698"/>
      <c r="AC36" s="698"/>
      <c r="AD36" s="699">
        <v>31460585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1591671</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569070</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4443994</v>
      </c>
      <c r="CS36" s="624"/>
      <c r="CT36" s="624"/>
      <c r="CU36" s="624"/>
      <c r="CV36" s="624"/>
      <c r="CW36" s="624"/>
      <c r="CX36" s="624"/>
      <c r="CY36" s="625"/>
      <c r="CZ36" s="657">
        <v>7.5</v>
      </c>
      <c r="DA36" s="658"/>
      <c r="DB36" s="658"/>
      <c r="DC36" s="659"/>
      <c r="DD36" s="632">
        <v>3273086</v>
      </c>
      <c r="DE36" s="624"/>
      <c r="DF36" s="624"/>
      <c r="DG36" s="624"/>
      <c r="DH36" s="624"/>
      <c r="DI36" s="624"/>
      <c r="DJ36" s="624"/>
      <c r="DK36" s="625"/>
      <c r="DL36" s="632">
        <v>2087728</v>
      </c>
      <c r="DM36" s="624"/>
      <c r="DN36" s="624"/>
      <c r="DO36" s="624"/>
      <c r="DP36" s="624"/>
      <c r="DQ36" s="624"/>
      <c r="DR36" s="624"/>
      <c r="DS36" s="624"/>
      <c r="DT36" s="624"/>
      <c r="DU36" s="624"/>
      <c r="DV36" s="625"/>
      <c r="DW36" s="628">
        <v>6.3</v>
      </c>
      <c r="DX36" s="653"/>
      <c r="DY36" s="653"/>
      <c r="DZ36" s="653"/>
      <c r="EA36" s="653"/>
      <c r="EB36" s="653"/>
      <c r="EC36" s="654"/>
    </row>
    <row r="37" spans="2:133" ht="11.25" customHeight="1">
      <c r="AQ37" s="702" t="s">
        <v>312</v>
      </c>
      <c r="AR37" s="703"/>
      <c r="AS37" s="703"/>
      <c r="AT37" s="703"/>
      <c r="AU37" s="703"/>
      <c r="AV37" s="703"/>
      <c r="AW37" s="703"/>
      <c r="AX37" s="703"/>
      <c r="AY37" s="704"/>
      <c r="AZ37" s="623">
        <v>774272</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13781</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77477</v>
      </c>
      <c r="CS37" s="655"/>
      <c r="CT37" s="655"/>
      <c r="CU37" s="655"/>
      <c r="CV37" s="655"/>
      <c r="CW37" s="655"/>
      <c r="CX37" s="655"/>
      <c r="CY37" s="656"/>
      <c r="CZ37" s="657">
        <v>0.1</v>
      </c>
      <c r="DA37" s="658"/>
      <c r="DB37" s="658"/>
      <c r="DC37" s="659"/>
      <c r="DD37" s="632">
        <v>77477</v>
      </c>
      <c r="DE37" s="655"/>
      <c r="DF37" s="655"/>
      <c r="DG37" s="655"/>
      <c r="DH37" s="655"/>
      <c r="DI37" s="655"/>
      <c r="DJ37" s="655"/>
      <c r="DK37" s="656"/>
      <c r="DL37" s="632">
        <v>70221</v>
      </c>
      <c r="DM37" s="655"/>
      <c r="DN37" s="655"/>
      <c r="DO37" s="655"/>
      <c r="DP37" s="655"/>
      <c r="DQ37" s="655"/>
      <c r="DR37" s="655"/>
      <c r="DS37" s="655"/>
      <c r="DT37" s="655"/>
      <c r="DU37" s="655"/>
      <c r="DV37" s="656"/>
      <c r="DW37" s="628">
        <v>0.2</v>
      </c>
      <c r="DX37" s="653"/>
      <c r="DY37" s="653"/>
      <c r="DZ37" s="653"/>
      <c r="EA37" s="653"/>
      <c r="EB37" s="653"/>
      <c r="EC37" s="654"/>
    </row>
    <row r="38" spans="2:133" ht="11.25" customHeight="1">
      <c r="AQ38" s="702" t="s">
        <v>315</v>
      </c>
      <c r="AR38" s="703"/>
      <c r="AS38" s="703"/>
      <c r="AT38" s="703"/>
      <c r="AU38" s="703"/>
      <c r="AV38" s="703"/>
      <c r="AW38" s="703"/>
      <c r="AX38" s="703"/>
      <c r="AY38" s="704"/>
      <c r="AZ38" s="623">
        <v>332550</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23820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4868264</v>
      </c>
      <c r="CS38" s="624"/>
      <c r="CT38" s="624"/>
      <c r="CU38" s="624"/>
      <c r="CV38" s="624"/>
      <c r="CW38" s="624"/>
      <c r="CX38" s="624"/>
      <c r="CY38" s="625"/>
      <c r="CZ38" s="657">
        <v>8.3000000000000007</v>
      </c>
      <c r="DA38" s="658"/>
      <c r="DB38" s="658"/>
      <c r="DC38" s="659"/>
      <c r="DD38" s="632">
        <v>4132494</v>
      </c>
      <c r="DE38" s="624"/>
      <c r="DF38" s="624"/>
      <c r="DG38" s="624"/>
      <c r="DH38" s="624"/>
      <c r="DI38" s="624"/>
      <c r="DJ38" s="624"/>
      <c r="DK38" s="625"/>
      <c r="DL38" s="632">
        <v>3343128</v>
      </c>
      <c r="DM38" s="624"/>
      <c r="DN38" s="624"/>
      <c r="DO38" s="624"/>
      <c r="DP38" s="624"/>
      <c r="DQ38" s="624"/>
      <c r="DR38" s="624"/>
      <c r="DS38" s="624"/>
      <c r="DT38" s="624"/>
      <c r="DU38" s="624"/>
      <c r="DV38" s="625"/>
      <c r="DW38" s="628">
        <v>10</v>
      </c>
      <c r="DX38" s="653"/>
      <c r="DY38" s="653"/>
      <c r="DZ38" s="653"/>
      <c r="EA38" s="653"/>
      <c r="EB38" s="653"/>
      <c r="EC38" s="654"/>
    </row>
    <row r="39" spans="2:133" ht="11.25" customHeight="1">
      <c r="AQ39" s="702" t="s">
        <v>318</v>
      </c>
      <c r="AR39" s="703"/>
      <c r="AS39" s="703"/>
      <c r="AT39" s="703"/>
      <c r="AU39" s="703"/>
      <c r="AV39" s="703"/>
      <c r="AW39" s="703"/>
      <c r="AX39" s="703"/>
      <c r="AY39" s="704"/>
      <c r="AZ39" s="623">
        <v>211138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2687792</v>
      </c>
      <c r="CS39" s="655"/>
      <c r="CT39" s="655"/>
      <c r="CU39" s="655"/>
      <c r="CV39" s="655"/>
      <c r="CW39" s="655"/>
      <c r="CX39" s="655"/>
      <c r="CY39" s="656"/>
      <c r="CZ39" s="657">
        <v>4.5999999999999996</v>
      </c>
      <c r="DA39" s="658"/>
      <c r="DB39" s="658"/>
      <c r="DC39" s="659"/>
      <c r="DD39" s="632">
        <v>2243699</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1044008</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124</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2245123</v>
      </c>
      <c r="CS40" s="624"/>
      <c r="CT40" s="624"/>
      <c r="CU40" s="624"/>
      <c r="CV40" s="624"/>
      <c r="CW40" s="624"/>
      <c r="CX40" s="624"/>
      <c r="CY40" s="625"/>
      <c r="CZ40" s="657">
        <v>3.8</v>
      </c>
      <c r="DA40" s="658"/>
      <c r="DB40" s="658"/>
      <c r="DC40" s="659"/>
      <c r="DD40" s="632">
        <v>901423</v>
      </c>
      <c r="DE40" s="624"/>
      <c r="DF40" s="624"/>
      <c r="DG40" s="624"/>
      <c r="DH40" s="624"/>
      <c r="DI40" s="624"/>
      <c r="DJ40" s="624"/>
      <c r="DK40" s="625"/>
      <c r="DL40" s="632">
        <v>527219</v>
      </c>
      <c r="DM40" s="624"/>
      <c r="DN40" s="624"/>
      <c r="DO40" s="624"/>
      <c r="DP40" s="624"/>
      <c r="DQ40" s="624"/>
      <c r="DR40" s="624"/>
      <c r="DS40" s="624"/>
      <c r="DT40" s="624"/>
      <c r="DU40" s="624"/>
      <c r="DV40" s="625"/>
      <c r="DW40" s="628">
        <v>1.6</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3239806</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311</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12718809</v>
      </c>
      <c r="CS42" s="624"/>
      <c r="CT42" s="624"/>
      <c r="CU42" s="624"/>
      <c r="CV42" s="624"/>
      <c r="CW42" s="624"/>
      <c r="CX42" s="624"/>
      <c r="CY42" s="625"/>
      <c r="CZ42" s="657">
        <v>21.6</v>
      </c>
      <c r="DA42" s="706"/>
      <c r="DB42" s="706"/>
      <c r="DC42" s="707"/>
      <c r="DD42" s="632">
        <v>1629316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321867</v>
      </c>
      <c r="CS43" s="655"/>
      <c r="CT43" s="655"/>
      <c r="CU43" s="655"/>
      <c r="CV43" s="655"/>
      <c r="CW43" s="655"/>
      <c r="CX43" s="655"/>
      <c r="CY43" s="656"/>
      <c r="CZ43" s="657">
        <v>0.5</v>
      </c>
      <c r="DA43" s="658"/>
      <c r="DB43" s="658"/>
      <c r="DC43" s="659"/>
      <c r="DD43" s="632">
        <v>319951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12717366</v>
      </c>
      <c r="CS44" s="624"/>
      <c r="CT44" s="624"/>
      <c r="CU44" s="624"/>
      <c r="CV44" s="624"/>
      <c r="CW44" s="624"/>
      <c r="CX44" s="624"/>
      <c r="CY44" s="625"/>
      <c r="CZ44" s="657">
        <v>21.6</v>
      </c>
      <c r="DA44" s="706"/>
      <c r="DB44" s="706"/>
      <c r="DC44" s="707"/>
      <c r="DD44" s="632">
        <v>1627873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10066619</v>
      </c>
      <c r="CS45" s="655"/>
      <c r="CT45" s="655"/>
      <c r="CU45" s="655"/>
      <c r="CV45" s="655"/>
      <c r="CW45" s="655"/>
      <c r="CX45" s="655"/>
      <c r="CY45" s="656"/>
      <c r="CZ45" s="657">
        <v>17.100000000000001</v>
      </c>
      <c r="DA45" s="658"/>
      <c r="DB45" s="658"/>
      <c r="DC45" s="659"/>
      <c r="DD45" s="632">
        <v>275607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2544579</v>
      </c>
      <c r="CS46" s="624"/>
      <c r="CT46" s="624"/>
      <c r="CU46" s="624"/>
      <c r="CV46" s="624"/>
      <c r="CW46" s="624"/>
      <c r="CX46" s="624"/>
      <c r="CY46" s="625"/>
      <c r="CZ46" s="657">
        <v>4.3</v>
      </c>
      <c r="DA46" s="706"/>
      <c r="DB46" s="706"/>
      <c r="DC46" s="707"/>
      <c r="DD46" s="632">
        <v>1337755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1443</v>
      </c>
      <c r="CS47" s="655"/>
      <c r="CT47" s="655"/>
      <c r="CU47" s="655"/>
      <c r="CV47" s="655"/>
      <c r="CW47" s="655"/>
      <c r="CX47" s="655"/>
      <c r="CY47" s="656"/>
      <c r="CZ47" s="657">
        <v>0</v>
      </c>
      <c r="DA47" s="658"/>
      <c r="DB47" s="658"/>
      <c r="DC47" s="659"/>
      <c r="DD47" s="632">
        <v>1443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59004412</v>
      </c>
      <c r="CS49" s="691"/>
      <c r="CT49" s="691"/>
      <c r="CU49" s="691"/>
      <c r="CV49" s="691"/>
      <c r="CW49" s="691"/>
      <c r="CX49" s="691"/>
      <c r="CY49" s="718"/>
      <c r="CZ49" s="719">
        <v>100</v>
      </c>
      <c r="DA49" s="720"/>
      <c r="DB49" s="720"/>
      <c r="DC49" s="721"/>
      <c r="DD49" s="722">
        <v>36028176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527</v>
      </c>
      <c r="C7" s="750"/>
      <c r="D7" s="750"/>
      <c r="E7" s="750"/>
      <c r="F7" s="750"/>
      <c r="G7" s="750"/>
      <c r="H7" s="750"/>
      <c r="I7" s="750"/>
      <c r="J7" s="750"/>
      <c r="K7" s="750"/>
      <c r="L7" s="750"/>
      <c r="M7" s="750"/>
      <c r="N7" s="750"/>
      <c r="O7" s="750"/>
      <c r="P7" s="751"/>
      <c r="Q7" s="752">
        <v>60473</v>
      </c>
      <c r="R7" s="753"/>
      <c r="S7" s="753"/>
      <c r="T7" s="753"/>
      <c r="U7" s="753"/>
      <c r="V7" s="753">
        <v>58670</v>
      </c>
      <c r="W7" s="753"/>
      <c r="X7" s="753"/>
      <c r="Y7" s="753"/>
      <c r="Z7" s="753"/>
      <c r="AA7" s="753">
        <v>1803</v>
      </c>
      <c r="AB7" s="753"/>
      <c r="AC7" s="753"/>
      <c r="AD7" s="753"/>
      <c r="AE7" s="754"/>
      <c r="AF7" s="755">
        <v>1764</v>
      </c>
      <c r="AG7" s="756"/>
      <c r="AH7" s="756"/>
      <c r="AI7" s="756"/>
      <c r="AJ7" s="757"/>
      <c r="AK7" s="792">
        <v>86</v>
      </c>
      <c r="AL7" s="793"/>
      <c r="AM7" s="793"/>
      <c r="AN7" s="793"/>
      <c r="AO7" s="793"/>
      <c r="AP7" s="793">
        <v>69588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531</v>
      </c>
      <c r="BT7" s="797"/>
      <c r="BU7" s="797"/>
      <c r="BV7" s="797"/>
      <c r="BW7" s="797"/>
      <c r="BX7" s="797"/>
      <c r="BY7" s="797"/>
      <c r="BZ7" s="797"/>
      <c r="CA7" s="797"/>
      <c r="CB7" s="797"/>
      <c r="CC7" s="797"/>
      <c r="CD7" s="797"/>
      <c r="CE7" s="797"/>
      <c r="CF7" s="797"/>
      <c r="CG7" s="798"/>
      <c r="CH7" s="789">
        <v>2</v>
      </c>
      <c r="CI7" s="790"/>
      <c r="CJ7" s="790"/>
      <c r="CK7" s="790"/>
      <c r="CL7" s="791"/>
      <c r="CM7" s="789">
        <v>85</v>
      </c>
      <c r="CN7" s="790"/>
      <c r="CO7" s="790"/>
      <c r="CP7" s="790"/>
      <c r="CQ7" s="791"/>
      <c r="CR7" s="789">
        <v>6</v>
      </c>
      <c r="CS7" s="790"/>
      <c r="CT7" s="790"/>
      <c r="CU7" s="790"/>
      <c r="CV7" s="791"/>
      <c r="CW7" s="789" t="s">
        <v>472</v>
      </c>
      <c r="CX7" s="790"/>
      <c r="CY7" s="790"/>
      <c r="CZ7" s="790"/>
      <c r="DA7" s="791"/>
      <c r="DB7" s="789" t="s">
        <v>472</v>
      </c>
      <c r="DC7" s="790"/>
      <c r="DD7" s="790"/>
      <c r="DE7" s="790"/>
      <c r="DF7" s="791"/>
      <c r="DG7" s="789" t="s">
        <v>472</v>
      </c>
      <c r="DH7" s="790"/>
      <c r="DI7" s="790"/>
      <c r="DJ7" s="790"/>
      <c r="DK7" s="791"/>
      <c r="DL7" s="789" t="s">
        <v>472</v>
      </c>
      <c r="DM7" s="790"/>
      <c r="DN7" s="790"/>
      <c r="DO7" s="790"/>
      <c r="DP7" s="791"/>
      <c r="DQ7" s="789" t="s">
        <v>472</v>
      </c>
      <c r="DR7" s="790"/>
      <c r="DS7" s="790"/>
      <c r="DT7" s="790"/>
      <c r="DU7" s="791"/>
      <c r="DV7" s="770"/>
      <c r="DW7" s="771"/>
      <c r="DX7" s="771"/>
      <c r="DY7" s="771"/>
      <c r="DZ7" s="772"/>
      <c r="EA7" s="205"/>
    </row>
    <row r="8" spans="1:131" s="206" customFormat="1" ht="26.25" customHeight="1">
      <c r="A8" s="212">
        <v>2</v>
      </c>
      <c r="B8" s="773" t="s">
        <v>528</v>
      </c>
      <c r="C8" s="774"/>
      <c r="D8" s="774"/>
      <c r="E8" s="774"/>
      <c r="F8" s="774"/>
      <c r="G8" s="774"/>
      <c r="H8" s="774"/>
      <c r="I8" s="774"/>
      <c r="J8" s="774"/>
      <c r="K8" s="774"/>
      <c r="L8" s="774"/>
      <c r="M8" s="774"/>
      <c r="N8" s="774"/>
      <c r="O8" s="774"/>
      <c r="P8" s="775"/>
      <c r="Q8" s="776">
        <v>316</v>
      </c>
      <c r="R8" s="777"/>
      <c r="S8" s="777"/>
      <c r="T8" s="777"/>
      <c r="U8" s="777"/>
      <c r="V8" s="777">
        <v>311</v>
      </c>
      <c r="W8" s="777"/>
      <c r="X8" s="777"/>
      <c r="Y8" s="777"/>
      <c r="Z8" s="777"/>
      <c r="AA8" s="777">
        <v>5</v>
      </c>
      <c r="AB8" s="777"/>
      <c r="AC8" s="777"/>
      <c r="AD8" s="777"/>
      <c r="AE8" s="778"/>
      <c r="AF8" s="779">
        <v>5</v>
      </c>
      <c r="AG8" s="780"/>
      <c r="AH8" s="780"/>
      <c r="AI8" s="780"/>
      <c r="AJ8" s="781"/>
      <c r="AK8" s="782">
        <v>69</v>
      </c>
      <c r="AL8" s="783"/>
      <c r="AM8" s="783"/>
      <c r="AN8" s="783"/>
      <c r="AO8" s="783"/>
      <c r="AP8" s="783" t="s">
        <v>529</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532</v>
      </c>
      <c r="BT8" s="787"/>
      <c r="BU8" s="787"/>
      <c r="BV8" s="787"/>
      <c r="BW8" s="787"/>
      <c r="BX8" s="787"/>
      <c r="BY8" s="787"/>
      <c r="BZ8" s="787"/>
      <c r="CA8" s="787"/>
      <c r="CB8" s="787"/>
      <c r="CC8" s="787"/>
      <c r="CD8" s="787"/>
      <c r="CE8" s="787"/>
      <c r="CF8" s="787"/>
      <c r="CG8" s="788"/>
      <c r="CH8" s="799">
        <v>3</v>
      </c>
      <c r="CI8" s="800"/>
      <c r="CJ8" s="800"/>
      <c r="CK8" s="800"/>
      <c r="CL8" s="801"/>
      <c r="CM8" s="799">
        <v>14</v>
      </c>
      <c r="CN8" s="800"/>
      <c r="CO8" s="800"/>
      <c r="CP8" s="800"/>
      <c r="CQ8" s="801"/>
      <c r="CR8" s="799">
        <v>50</v>
      </c>
      <c r="CS8" s="800"/>
      <c r="CT8" s="800"/>
      <c r="CU8" s="800"/>
      <c r="CV8" s="801"/>
      <c r="CW8" s="799" t="s">
        <v>472</v>
      </c>
      <c r="CX8" s="800"/>
      <c r="CY8" s="800"/>
      <c r="CZ8" s="800"/>
      <c r="DA8" s="801"/>
      <c r="DB8" s="799">
        <v>57</v>
      </c>
      <c r="DC8" s="800"/>
      <c r="DD8" s="800"/>
      <c r="DE8" s="800"/>
      <c r="DF8" s="801"/>
      <c r="DG8" s="799" t="s">
        <v>472</v>
      </c>
      <c r="DH8" s="800"/>
      <c r="DI8" s="800"/>
      <c r="DJ8" s="800"/>
      <c r="DK8" s="801"/>
      <c r="DL8" s="799" t="s">
        <v>472</v>
      </c>
      <c r="DM8" s="800"/>
      <c r="DN8" s="800"/>
      <c r="DO8" s="800"/>
      <c r="DP8" s="801"/>
      <c r="DQ8" s="799" t="s">
        <v>472</v>
      </c>
      <c r="DR8" s="800"/>
      <c r="DS8" s="800"/>
      <c r="DT8" s="800"/>
      <c r="DU8" s="801"/>
      <c r="DV8" s="802"/>
      <c r="DW8" s="803"/>
      <c r="DX8" s="803"/>
      <c r="DY8" s="803"/>
      <c r="DZ8" s="804"/>
      <c r="EA8" s="205"/>
    </row>
    <row r="9" spans="1:131" s="206" customFormat="1" ht="26.25" customHeight="1">
      <c r="A9" s="212">
        <v>3</v>
      </c>
      <c r="B9" s="773" t="s">
        <v>530</v>
      </c>
      <c r="C9" s="774"/>
      <c r="D9" s="774"/>
      <c r="E9" s="774"/>
      <c r="F9" s="774"/>
      <c r="G9" s="774"/>
      <c r="H9" s="774"/>
      <c r="I9" s="774"/>
      <c r="J9" s="774"/>
      <c r="K9" s="774"/>
      <c r="L9" s="774"/>
      <c r="M9" s="774"/>
      <c r="N9" s="774"/>
      <c r="O9" s="774"/>
      <c r="P9" s="775"/>
      <c r="Q9" s="776">
        <v>313</v>
      </c>
      <c r="R9" s="777"/>
      <c r="S9" s="777"/>
      <c r="T9" s="777"/>
      <c r="U9" s="777"/>
      <c r="V9" s="777">
        <v>296</v>
      </c>
      <c r="W9" s="777"/>
      <c r="X9" s="777"/>
      <c r="Y9" s="777"/>
      <c r="Z9" s="777"/>
      <c r="AA9" s="777">
        <v>17</v>
      </c>
      <c r="AB9" s="777"/>
      <c r="AC9" s="777"/>
      <c r="AD9" s="777"/>
      <c r="AE9" s="778"/>
      <c r="AF9" s="779">
        <v>16</v>
      </c>
      <c r="AG9" s="780"/>
      <c r="AH9" s="780"/>
      <c r="AI9" s="780"/>
      <c r="AJ9" s="781"/>
      <c r="AK9" s="782">
        <v>62</v>
      </c>
      <c r="AL9" s="783"/>
      <c r="AM9" s="783"/>
      <c r="AN9" s="783"/>
      <c r="AO9" s="783"/>
      <c r="AP9" s="783" t="s">
        <v>529</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533</v>
      </c>
      <c r="BT9" s="787"/>
      <c r="BU9" s="787"/>
      <c r="BV9" s="787"/>
      <c r="BW9" s="787"/>
      <c r="BX9" s="787"/>
      <c r="BY9" s="787"/>
      <c r="BZ9" s="787"/>
      <c r="CA9" s="787"/>
      <c r="CB9" s="787"/>
      <c r="CC9" s="787"/>
      <c r="CD9" s="787"/>
      <c r="CE9" s="787"/>
      <c r="CF9" s="787"/>
      <c r="CG9" s="788"/>
      <c r="CH9" s="799">
        <v>8</v>
      </c>
      <c r="CI9" s="800"/>
      <c r="CJ9" s="800"/>
      <c r="CK9" s="800"/>
      <c r="CL9" s="801"/>
      <c r="CM9" s="799">
        <v>34</v>
      </c>
      <c r="CN9" s="800"/>
      <c r="CO9" s="800"/>
      <c r="CP9" s="800"/>
      <c r="CQ9" s="801"/>
      <c r="CR9" s="799">
        <v>10</v>
      </c>
      <c r="CS9" s="800"/>
      <c r="CT9" s="800"/>
      <c r="CU9" s="800"/>
      <c r="CV9" s="801"/>
      <c r="CW9" s="799" t="s">
        <v>472</v>
      </c>
      <c r="CX9" s="800"/>
      <c r="CY9" s="800"/>
      <c r="CZ9" s="800"/>
      <c r="DA9" s="801"/>
      <c r="DB9" s="799" t="s">
        <v>472</v>
      </c>
      <c r="DC9" s="800"/>
      <c r="DD9" s="800"/>
      <c r="DE9" s="800"/>
      <c r="DF9" s="801"/>
      <c r="DG9" s="799" t="s">
        <v>472</v>
      </c>
      <c r="DH9" s="800"/>
      <c r="DI9" s="800"/>
      <c r="DJ9" s="800"/>
      <c r="DK9" s="801"/>
      <c r="DL9" s="799" t="s">
        <v>472</v>
      </c>
      <c r="DM9" s="800"/>
      <c r="DN9" s="800"/>
      <c r="DO9" s="800"/>
      <c r="DP9" s="801"/>
      <c r="DQ9" s="799" t="s">
        <v>472</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534</v>
      </c>
      <c r="BT10" s="787"/>
      <c r="BU10" s="787"/>
      <c r="BV10" s="787"/>
      <c r="BW10" s="787"/>
      <c r="BX10" s="787"/>
      <c r="BY10" s="787"/>
      <c r="BZ10" s="787"/>
      <c r="CA10" s="787"/>
      <c r="CB10" s="787"/>
      <c r="CC10" s="787"/>
      <c r="CD10" s="787"/>
      <c r="CE10" s="787"/>
      <c r="CF10" s="787"/>
      <c r="CG10" s="788"/>
      <c r="CH10" s="799">
        <v>9</v>
      </c>
      <c r="CI10" s="800"/>
      <c r="CJ10" s="800"/>
      <c r="CK10" s="800"/>
      <c r="CL10" s="801"/>
      <c r="CM10" s="799">
        <v>33</v>
      </c>
      <c r="CN10" s="800"/>
      <c r="CO10" s="800"/>
      <c r="CP10" s="800"/>
      <c r="CQ10" s="801"/>
      <c r="CR10" s="799">
        <v>110</v>
      </c>
      <c r="CS10" s="800"/>
      <c r="CT10" s="800"/>
      <c r="CU10" s="800"/>
      <c r="CV10" s="801"/>
      <c r="CW10" s="799" t="s">
        <v>472</v>
      </c>
      <c r="CX10" s="800"/>
      <c r="CY10" s="800"/>
      <c r="CZ10" s="800"/>
      <c r="DA10" s="801"/>
      <c r="DB10" s="799">
        <v>66</v>
      </c>
      <c r="DC10" s="800"/>
      <c r="DD10" s="800"/>
      <c r="DE10" s="800"/>
      <c r="DF10" s="801"/>
      <c r="DG10" s="799" t="s">
        <v>472</v>
      </c>
      <c r="DH10" s="800"/>
      <c r="DI10" s="800"/>
      <c r="DJ10" s="800"/>
      <c r="DK10" s="801"/>
      <c r="DL10" s="799" t="s">
        <v>472</v>
      </c>
      <c r="DM10" s="800"/>
      <c r="DN10" s="800"/>
      <c r="DO10" s="800"/>
      <c r="DP10" s="801"/>
      <c r="DQ10" s="799" t="s">
        <v>472</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535</v>
      </c>
      <c r="BT11" s="787"/>
      <c r="BU11" s="787"/>
      <c r="BV11" s="787"/>
      <c r="BW11" s="787"/>
      <c r="BX11" s="787"/>
      <c r="BY11" s="787"/>
      <c r="BZ11" s="787"/>
      <c r="CA11" s="787"/>
      <c r="CB11" s="787"/>
      <c r="CC11" s="787"/>
      <c r="CD11" s="787"/>
      <c r="CE11" s="787"/>
      <c r="CF11" s="787"/>
      <c r="CG11" s="788"/>
      <c r="CH11" s="799">
        <v>11</v>
      </c>
      <c r="CI11" s="800"/>
      <c r="CJ11" s="800"/>
      <c r="CK11" s="800"/>
      <c r="CL11" s="801"/>
      <c r="CM11" s="799">
        <v>77</v>
      </c>
      <c r="CN11" s="800"/>
      <c r="CO11" s="800"/>
      <c r="CP11" s="800"/>
      <c r="CQ11" s="801"/>
      <c r="CR11" s="799">
        <v>28</v>
      </c>
      <c r="CS11" s="800"/>
      <c r="CT11" s="800"/>
      <c r="CU11" s="800"/>
      <c r="CV11" s="801"/>
      <c r="CW11" s="799" t="s">
        <v>472</v>
      </c>
      <c r="CX11" s="800"/>
      <c r="CY11" s="800"/>
      <c r="CZ11" s="800"/>
      <c r="DA11" s="801"/>
      <c r="DB11" s="799">
        <v>14</v>
      </c>
      <c r="DC11" s="800"/>
      <c r="DD11" s="800"/>
      <c r="DE11" s="800"/>
      <c r="DF11" s="801"/>
      <c r="DG11" s="799" t="s">
        <v>472</v>
      </c>
      <c r="DH11" s="800"/>
      <c r="DI11" s="800"/>
      <c r="DJ11" s="800"/>
      <c r="DK11" s="801"/>
      <c r="DL11" s="799" t="s">
        <v>472</v>
      </c>
      <c r="DM11" s="800"/>
      <c r="DN11" s="800"/>
      <c r="DO11" s="800"/>
      <c r="DP11" s="801"/>
      <c r="DQ11" s="799" t="s">
        <v>472</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60861</v>
      </c>
      <c r="R23" s="812"/>
      <c r="S23" s="812"/>
      <c r="T23" s="812"/>
      <c r="U23" s="812"/>
      <c r="V23" s="812">
        <v>59036</v>
      </c>
      <c r="W23" s="812"/>
      <c r="X23" s="812"/>
      <c r="Y23" s="812"/>
      <c r="Z23" s="812"/>
      <c r="AA23" s="812">
        <v>1825</v>
      </c>
      <c r="AB23" s="812"/>
      <c r="AC23" s="812"/>
      <c r="AD23" s="812"/>
      <c r="AE23" s="813"/>
      <c r="AF23" s="814">
        <v>1785</v>
      </c>
      <c r="AG23" s="812"/>
      <c r="AH23" s="812"/>
      <c r="AI23" s="812"/>
      <c r="AJ23" s="815"/>
      <c r="AK23" s="816"/>
      <c r="AL23" s="817"/>
      <c r="AM23" s="817"/>
      <c r="AN23" s="817"/>
      <c r="AO23" s="817"/>
      <c r="AP23" s="812">
        <v>69588</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536</v>
      </c>
      <c r="C28" s="750"/>
      <c r="D28" s="750"/>
      <c r="E28" s="750"/>
      <c r="F28" s="750"/>
      <c r="G28" s="750"/>
      <c r="H28" s="750"/>
      <c r="I28" s="750"/>
      <c r="J28" s="750"/>
      <c r="K28" s="750"/>
      <c r="L28" s="750"/>
      <c r="M28" s="750"/>
      <c r="N28" s="750"/>
      <c r="O28" s="750"/>
      <c r="P28" s="751"/>
      <c r="Q28" s="840">
        <v>13341</v>
      </c>
      <c r="R28" s="841"/>
      <c r="S28" s="841"/>
      <c r="T28" s="841"/>
      <c r="U28" s="841"/>
      <c r="V28" s="841">
        <v>12772</v>
      </c>
      <c r="W28" s="841"/>
      <c r="X28" s="841"/>
      <c r="Y28" s="841"/>
      <c r="Z28" s="841"/>
      <c r="AA28" s="841">
        <v>569</v>
      </c>
      <c r="AB28" s="841"/>
      <c r="AC28" s="841"/>
      <c r="AD28" s="841"/>
      <c r="AE28" s="842"/>
      <c r="AF28" s="843">
        <v>569</v>
      </c>
      <c r="AG28" s="841"/>
      <c r="AH28" s="841"/>
      <c r="AI28" s="841"/>
      <c r="AJ28" s="844"/>
      <c r="AK28" s="845">
        <v>1194</v>
      </c>
      <c r="AL28" s="836"/>
      <c r="AM28" s="836"/>
      <c r="AN28" s="836"/>
      <c r="AO28" s="836"/>
      <c r="AP28" s="836" t="s">
        <v>529</v>
      </c>
      <c r="AQ28" s="836"/>
      <c r="AR28" s="836"/>
      <c r="AS28" s="836"/>
      <c r="AT28" s="836"/>
      <c r="AU28" s="836" t="s">
        <v>472</v>
      </c>
      <c r="AV28" s="836"/>
      <c r="AW28" s="836"/>
      <c r="AX28" s="836"/>
      <c r="AY28" s="836"/>
      <c r="AZ28" s="837" t="s">
        <v>472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537</v>
      </c>
      <c r="C29" s="774"/>
      <c r="D29" s="774"/>
      <c r="E29" s="774"/>
      <c r="F29" s="774"/>
      <c r="G29" s="774"/>
      <c r="H29" s="774"/>
      <c r="I29" s="774"/>
      <c r="J29" s="774"/>
      <c r="K29" s="774"/>
      <c r="L29" s="774"/>
      <c r="M29" s="774"/>
      <c r="N29" s="774"/>
      <c r="O29" s="774"/>
      <c r="P29" s="775"/>
      <c r="Q29" s="776">
        <v>924</v>
      </c>
      <c r="R29" s="777"/>
      <c r="S29" s="777"/>
      <c r="T29" s="777"/>
      <c r="U29" s="777"/>
      <c r="V29" s="777">
        <v>921</v>
      </c>
      <c r="W29" s="777"/>
      <c r="X29" s="777"/>
      <c r="Y29" s="777"/>
      <c r="Z29" s="777"/>
      <c r="AA29" s="777">
        <v>3</v>
      </c>
      <c r="AB29" s="777"/>
      <c r="AC29" s="777"/>
      <c r="AD29" s="777"/>
      <c r="AE29" s="778"/>
      <c r="AF29" s="779">
        <v>0</v>
      </c>
      <c r="AG29" s="780"/>
      <c r="AH29" s="780"/>
      <c r="AI29" s="780"/>
      <c r="AJ29" s="781"/>
      <c r="AK29" s="848">
        <v>370</v>
      </c>
      <c r="AL29" s="849"/>
      <c r="AM29" s="849"/>
      <c r="AN29" s="849"/>
      <c r="AO29" s="849"/>
      <c r="AP29" s="849" t="s">
        <v>472</v>
      </c>
      <c r="AQ29" s="849"/>
      <c r="AR29" s="849"/>
      <c r="AS29" s="849"/>
      <c r="AT29" s="849"/>
      <c r="AU29" s="849" t="s">
        <v>472</v>
      </c>
      <c r="AV29" s="849"/>
      <c r="AW29" s="849"/>
      <c r="AX29" s="849"/>
      <c r="AY29" s="849"/>
      <c r="AZ29" s="850" t="s">
        <v>472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538</v>
      </c>
      <c r="C30" s="774"/>
      <c r="D30" s="774"/>
      <c r="E30" s="774"/>
      <c r="F30" s="774"/>
      <c r="G30" s="774"/>
      <c r="H30" s="774"/>
      <c r="I30" s="774"/>
      <c r="J30" s="774"/>
      <c r="K30" s="774"/>
      <c r="L30" s="774"/>
      <c r="M30" s="774"/>
      <c r="N30" s="774"/>
      <c r="O30" s="774"/>
      <c r="P30" s="775"/>
      <c r="Q30" s="776">
        <v>11467</v>
      </c>
      <c r="R30" s="777"/>
      <c r="S30" s="777"/>
      <c r="T30" s="777"/>
      <c r="U30" s="777"/>
      <c r="V30" s="777">
        <v>11230</v>
      </c>
      <c r="W30" s="777"/>
      <c r="X30" s="777"/>
      <c r="Y30" s="777"/>
      <c r="Z30" s="777"/>
      <c r="AA30" s="777">
        <v>237</v>
      </c>
      <c r="AB30" s="777"/>
      <c r="AC30" s="777"/>
      <c r="AD30" s="777"/>
      <c r="AE30" s="778"/>
      <c r="AF30" s="779">
        <v>237</v>
      </c>
      <c r="AG30" s="780"/>
      <c r="AH30" s="780"/>
      <c r="AI30" s="780"/>
      <c r="AJ30" s="781"/>
      <c r="AK30" s="848">
        <v>1610</v>
      </c>
      <c r="AL30" s="849"/>
      <c r="AM30" s="849"/>
      <c r="AN30" s="849"/>
      <c r="AO30" s="849"/>
      <c r="AP30" s="849" t="s">
        <v>472</v>
      </c>
      <c r="AQ30" s="849"/>
      <c r="AR30" s="849"/>
      <c r="AS30" s="849"/>
      <c r="AT30" s="849"/>
      <c r="AU30" s="849" t="s">
        <v>472</v>
      </c>
      <c r="AV30" s="849"/>
      <c r="AW30" s="849"/>
      <c r="AX30" s="849"/>
      <c r="AY30" s="849"/>
      <c r="AZ30" s="850" t="s">
        <v>472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539</v>
      </c>
      <c r="C31" s="774"/>
      <c r="D31" s="774"/>
      <c r="E31" s="774"/>
      <c r="F31" s="774"/>
      <c r="G31" s="774"/>
      <c r="H31" s="774"/>
      <c r="I31" s="774"/>
      <c r="J31" s="774"/>
      <c r="K31" s="774"/>
      <c r="L31" s="774"/>
      <c r="M31" s="774"/>
      <c r="N31" s="774"/>
      <c r="O31" s="774"/>
      <c r="P31" s="775"/>
      <c r="Q31" s="776">
        <v>57</v>
      </c>
      <c r="R31" s="777"/>
      <c r="S31" s="777"/>
      <c r="T31" s="777"/>
      <c r="U31" s="777"/>
      <c r="V31" s="777">
        <v>23</v>
      </c>
      <c r="W31" s="777"/>
      <c r="X31" s="777"/>
      <c r="Y31" s="777"/>
      <c r="Z31" s="777"/>
      <c r="AA31" s="777">
        <v>33</v>
      </c>
      <c r="AB31" s="777"/>
      <c r="AC31" s="777"/>
      <c r="AD31" s="777"/>
      <c r="AE31" s="778"/>
      <c r="AF31" s="779">
        <v>33</v>
      </c>
      <c r="AG31" s="780"/>
      <c r="AH31" s="780"/>
      <c r="AI31" s="780"/>
      <c r="AJ31" s="781"/>
      <c r="AK31" s="848" t="s">
        <v>472</v>
      </c>
      <c r="AL31" s="849"/>
      <c r="AM31" s="849"/>
      <c r="AN31" s="849"/>
      <c r="AO31" s="849"/>
      <c r="AP31" s="849" t="s">
        <v>472</v>
      </c>
      <c r="AQ31" s="849"/>
      <c r="AR31" s="849"/>
      <c r="AS31" s="849"/>
      <c r="AT31" s="849"/>
      <c r="AU31" s="849" t="s">
        <v>472</v>
      </c>
      <c r="AV31" s="849"/>
      <c r="AW31" s="849"/>
      <c r="AX31" s="849"/>
      <c r="AY31" s="849"/>
      <c r="AZ31" s="850" t="s">
        <v>472</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540</v>
      </c>
      <c r="C32" s="774"/>
      <c r="D32" s="774"/>
      <c r="E32" s="774"/>
      <c r="F32" s="774"/>
      <c r="G32" s="774"/>
      <c r="H32" s="774"/>
      <c r="I32" s="774"/>
      <c r="J32" s="774"/>
      <c r="K32" s="774"/>
      <c r="L32" s="774"/>
      <c r="M32" s="774"/>
      <c r="N32" s="774"/>
      <c r="O32" s="774"/>
      <c r="P32" s="775"/>
      <c r="Q32" s="776">
        <v>737</v>
      </c>
      <c r="R32" s="777"/>
      <c r="S32" s="777"/>
      <c r="T32" s="777"/>
      <c r="U32" s="777"/>
      <c r="V32" s="777">
        <v>721</v>
      </c>
      <c r="W32" s="777"/>
      <c r="X32" s="777"/>
      <c r="Y32" s="777"/>
      <c r="Z32" s="777"/>
      <c r="AA32" s="777">
        <v>16</v>
      </c>
      <c r="AB32" s="777"/>
      <c r="AC32" s="777"/>
      <c r="AD32" s="777"/>
      <c r="AE32" s="778"/>
      <c r="AF32" s="779">
        <v>16</v>
      </c>
      <c r="AG32" s="780"/>
      <c r="AH32" s="780"/>
      <c r="AI32" s="780"/>
      <c r="AJ32" s="781"/>
      <c r="AK32" s="848">
        <v>227</v>
      </c>
      <c r="AL32" s="849"/>
      <c r="AM32" s="849"/>
      <c r="AN32" s="849"/>
      <c r="AO32" s="849"/>
      <c r="AP32" s="849">
        <v>760</v>
      </c>
      <c r="AQ32" s="849"/>
      <c r="AR32" s="849"/>
      <c r="AS32" s="849"/>
      <c r="AT32" s="849"/>
      <c r="AU32" s="849">
        <v>218</v>
      </c>
      <c r="AV32" s="849"/>
      <c r="AW32" s="849"/>
      <c r="AX32" s="849"/>
      <c r="AY32" s="849"/>
      <c r="AZ32" s="850" t="s">
        <v>472</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541</v>
      </c>
      <c r="C33" s="774"/>
      <c r="D33" s="774"/>
      <c r="E33" s="774"/>
      <c r="F33" s="774"/>
      <c r="G33" s="774"/>
      <c r="H33" s="774"/>
      <c r="I33" s="774"/>
      <c r="J33" s="774"/>
      <c r="K33" s="774"/>
      <c r="L33" s="774"/>
      <c r="M33" s="774"/>
      <c r="N33" s="774"/>
      <c r="O33" s="774"/>
      <c r="P33" s="775"/>
      <c r="Q33" s="776">
        <v>531</v>
      </c>
      <c r="R33" s="777"/>
      <c r="S33" s="777"/>
      <c r="T33" s="777"/>
      <c r="U33" s="777"/>
      <c r="V33" s="777">
        <v>511</v>
      </c>
      <c r="W33" s="777"/>
      <c r="X33" s="777"/>
      <c r="Y33" s="777"/>
      <c r="Z33" s="777"/>
      <c r="AA33" s="777">
        <v>20</v>
      </c>
      <c r="AB33" s="777"/>
      <c r="AC33" s="777"/>
      <c r="AD33" s="777"/>
      <c r="AE33" s="778"/>
      <c r="AF33" s="779">
        <v>20</v>
      </c>
      <c r="AG33" s="780"/>
      <c r="AH33" s="780"/>
      <c r="AI33" s="780"/>
      <c r="AJ33" s="781"/>
      <c r="AK33" s="848">
        <v>79</v>
      </c>
      <c r="AL33" s="849"/>
      <c r="AM33" s="849"/>
      <c r="AN33" s="849"/>
      <c r="AO33" s="849"/>
      <c r="AP33" s="849">
        <v>694</v>
      </c>
      <c r="AQ33" s="849"/>
      <c r="AR33" s="849"/>
      <c r="AS33" s="849"/>
      <c r="AT33" s="849"/>
      <c r="AU33" s="849">
        <v>81</v>
      </c>
      <c r="AV33" s="849"/>
      <c r="AW33" s="849"/>
      <c r="AX33" s="849"/>
      <c r="AY33" s="849"/>
      <c r="AZ33" s="850" t="s">
        <v>472</v>
      </c>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542</v>
      </c>
      <c r="C34" s="774"/>
      <c r="D34" s="774"/>
      <c r="E34" s="774"/>
      <c r="F34" s="774"/>
      <c r="G34" s="774"/>
      <c r="H34" s="774"/>
      <c r="I34" s="774"/>
      <c r="J34" s="774"/>
      <c r="K34" s="774"/>
      <c r="L34" s="774"/>
      <c r="M34" s="774"/>
      <c r="N34" s="774"/>
      <c r="O34" s="774"/>
      <c r="P34" s="775"/>
      <c r="Q34" s="776">
        <v>102</v>
      </c>
      <c r="R34" s="777"/>
      <c r="S34" s="777"/>
      <c r="T34" s="777"/>
      <c r="U34" s="777"/>
      <c r="V34" s="777">
        <v>82</v>
      </c>
      <c r="W34" s="777"/>
      <c r="X34" s="777"/>
      <c r="Y34" s="777"/>
      <c r="Z34" s="777"/>
      <c r="AA34" s="777">
        <v>20</v>
      </c>
      <c r="AB34" s="777"/>
      <c r="AC34" s="777"/>
      <c r="AD34" s="777"/>
      <c r="AE34" s="778"/>
      <c r="AF34" s="779">
        <v>20</v>
      </c>
      <c r="AG34" s="780"/>
      <c r="AH34" s="780"/>
      <c r="AI34" s="780"/>
      <c r="AJ34" s="781"/>
      <c r="AK34" s="848">
        <v>27</v>
      </c>
      <c r="AL34" s="849"/>
      <c r="AM34" s="849"/>
      <c r="AN34" s="849"/>
      <c r="AO34" s="849"/>
      <c r="AP34" s="849">
        <v>21</v>
      </c>
      <c r="AQ34" s="849"/>
      <c r="AR34" s="849"/>
      <c r="AS34" s="849"/>
      <c r="AT34" s="849"/>
      <c r="AU34" s="849">
        <v>6</v>
      </c>
      <c r="AV34" s="849"/>
      <c r="AW34" s="849"/>
      <c r="AX34" s="849"/>
      <c r="AY34" s="849"/>
      <c r="AZ34" s="850" t="s">
        <v>472</v>
      </c>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543</v>
      </c>
      <c r="C35" s="774"/>
      <c r="D35" s="774"/>
      <c r="E35" s="774"/>
      <c r="F35" s="774"/>
      <c r="G35" s="774"/>
      <c r="H35" s="774"/>
      <c r="I35" s="774"/>
      <c r="J35" s="774"/>
      <c r="K35" s="774"/>
      <c r="L35" s="774"/>
      <c r="M35" s="774"/>
      <c r="N35" s="774"/>
      <c r="O35" s="774"/>
      <c r="P35" s="775"/>
      <c r="Q35" s="776">
        <v>7937</v>
      </c>
      <c r="R35" s="777"/>
      <c r="S35" s="777"/>
      <c r="T35" s="777"/>
      <c r="U35" s="777"/>
      <c r="V35" s="777">
        <v>8121</v>
      </c>
      <c r="W35" s="777"/>
      <c r="X35" s="777"/>
      <c r="Y35" s="777"/>
      <c r="Z35" s="777"/>
      <c r="AA35" s="777">
        <v>-185</v>
      </c>
      <c r="AB35" s="777"/>
      <c r="AC35" s="777"/>
      <c r="AD35" s="777"/>
      <c r="AE35" s="778"/>
      <c r="AF35" s="779">
        <v>4321</v>
      </c>
      <c r="AG35" s="780"/>
      <c r="AH35" s="780"/>
      <c r="AI35" s="780"/>
      <c r="AJ35" s="781"/>
      <c r="AK35" s="848">
        <v>774</v>
      </c>
      <c r="AL35" s="849"/>
      <c r="AM35" s="849"/>
      <c r="AN35" s="849"/>
      <c r="AO35" s="849"/>
      <c r="AP35" s="849">
        <v>5599</v>
      </c>
      <c r="AQ35" s="849"/>
      <c r="AR35" s="849"/>
      <c r="AS35" s="849"/>
      <c r="AT35" s="849"/>
      <c r="AU35" s="849">
        <v>3177</v>
      </c>
      <c r="AV35" s="849"/>
      <c r="AW35" s="849"/>
      <c r="AX35" s="849"/>
      <c r="AY35" s="849"/>
      <c r="AZ35" s="850" t="s">
        <v>472</v>
      </c>
      <c r="BA35" s="850"/>
      <c r="BB35" s="850"/>
      <c r="BC35" s="850"/>
      <c r="BD35" s="850"/>
      <c r="BE35" s="846" t="s">
        <v>544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545</v>
      </c>
      <c r="C36" s="774"/>
      <c r="D36" s="774"/>
      <c r="E36" s="774"/>
      <c r="F36" s="774"/>
      <c r="G36" s="774"/>
      <c r="H36" s="774"/>
      <c r="I36" s="774"/>
      <c r="J36" s="774"/>
      <c r="K36" s="774"/>
      <c r="L36" s="774"/>
      <c r="M36" s="774"/>
      <c r="N36" s="774"/>
      <c r="O36" s="774"/>
      <c r="P36" s="775"/>
      <c r="Q36" s="776">
        <v>1978</v>
      </c>
      <c r="R36" s="777"/>
      <c r="S36" s="777"/>
      <c r="T36" s="777"/>
      <c r="U36" s="777"/>
      <c r="V36" s="777">
        <v>1983</v>
      </c>
      <c r="W36" s="777"/>
      <c r="X36" s="777"/>
      <c r="Y36" s="777"/>
      <c r="Z36" s="777"/>
      <c r="AA36" s="777">
        <v>-5</v>
      </c>
      <c r="AB36" s="777"/>
      <c r="AC36" s="777"/>
      <c r="AD36" s="777"/>
      <c r="AE36" s="778"/>
      <c r="AF36" s="779">
        <v>2219</v>
      </c>
      <c r="AG36" s="780"/>
      <c r="AH36" s="780"/>
      <c r="AI36" s="780"/>
      <c r="AJ36" s="781"/>
      <c r="AK36" s="848">
        <v>211</v>
      </c>
      <c r="AL36" s="849"/>
      <c r="AM36" s="849"/>
      <c r="AN36" s="849"/>
      <c r="AO36" s="849"/>
      <c r="AP36" s="849">
        <v>13393</v>
      </c>
      <c r="AQ36" s="849"/>
      <c r="AR36" s="849"/>
      <c r="AS36" s="849"/>
      <c r="AT36" s="849"/>
      <c r="AU36" s="849">
        <v>2524</v>
      </c>
      <c r="AV36" s="849"/>
      <c r="AW36" s="849"/>
      <c r="AX36" s="849"/>
      <c r="AY36" s="849"/>
      <c r="AZ36" s="850" t="s">
        <v>472</v>
      </c>
      <c r="BA36" s="850"/>
      <c r="BB36" s="850"/>
      <c r="BC36" s="850"/>
      <c r="BD36" s="850"/>
      <c r="BE36" s="846" t="s">
        <v>544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546</v>
      </c>
      <c r="C37" s="774"/>
      <c r="D37" s="774"/>
      <c r="E37" s="774"/>
      <c r="F37" s="774"/>
      <c r="G37" s="774"/>
      <c r="H37" s="774"/>
      <c r="I37" s="774"/>
      <c r="J37" s="774"/>
      <c r="K37" s="774"/>
      <c r="L37" s="774"/>
      <c r="M37" s="774"/>
      <c r="N37" s="774"/>
      <c r="O37" s="774"/>
      <c r="P37" s="775"/>
      <c r="Q37" s="776">
        <v>1753</v>
      </c>
      <c r="R37" s="777"/>
      <c r="S37" s="777"/>
      <c r="T37" s="777"/>
      <c r="U37" s="777"/>
      <c r="V37" s="777">
        <v>1724</v>
      </c>
      <c r="W37" s="777"/>
      <c r="X37" s="777"/>
      <c r="Y37" s="777"/>
      <c r="Z37" s="777"/>
      <c r="AA37" s="777">
        <v>28</v>
      </c>
      <c r="AB37" s="777"/>
      <c r="AC37" s="777"/>
      <c r="AD37" s="777"/>
      <c r="AE37" s="778"/>
      <c r="AF37" s="779">
        <v>589</v>
      </c>
      <c r="AG37" s="780"/>
      <c r="AH37" s="780"/>
      <c r="AI37" s="780"/>
      <c r="AJ37" s="781"/>
      <c r="AK37" s="848">
        <v>1340</v>
      </c>
      <c r="AL37" s="849"/>
      <c r="AM37" s="849"/>
      <c r="AN37" s="849"/>
      <c r="AO37" s="849"/>
      <c r="AP37" s="849">
        <v>17174</v>
      </c>
      <c r="AQ37" s="849"/>
      <c r="AR37" s="849"/>
      <c r="AS37" s="849"/>
      <c r="AT37" s="849"/>
      <c r="AU37" s="849">
        <v>9428</v>
      </c>
      <c r="AV37" s="849"/>
      <c r="AW37" s="849"/>
      <c r="AX37" s="849"/>
      <c r="AY37" s="849"/>
      <c r="AZ37" s="850" t="s">
        <v>472</v>
      </c>
      <c r="BA37" s="850"/>
      <c r="BB37" s="850"/>
      <c r="BC37" s="850"/>
      <c r="BD37" s="850"/>
      <c r="BE37" s="846" t="s">
        <v>544</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547</v>
      </c>
      <c r="C38" s="774"/>
      <c r="D38" s="774"/>
      <c r="E38" s="774"/>
      <c r="F38" s="774"/>
      <c r="G38" s="774"/>
      <c r="H38" s="774"/>
      <c r="I38" s="774"/>
      <c r="J38" s="774"/>
      <c r="K38" s="774"/>
      <c r="L38" s="774"/>
      <c r="M38" s="774"/>
      <c r="N38" s="774"/>
      <c r="O38" s="774"/>
      <c r="P38" s="775"/>
      <c r="Q38" s="776">
        <v>461</v>
      </c>
      <c r="R38" s="777"/>
      <c r="S38" s="777"/>
      <c r="T38" s="777"/>
      <c r="U38" s="777"/>
      <c r="V38" s="777">
        <v>412</v>
      </c>
      <c r="W38" s="777"/>
      <c r="X38" s="777"/>
      <c r="Y38" s="777"/>
      <c r="Z38" s="777"/>
      <c r="AA38" s="777">
        <v>49</v>
      </c>
      <c r="AB38" s="777"/>
      <c r="AC38" s="777"/>
      <c r="AD38" s="777"/>
      <c r="AE38" s="778"/>
      <c r="AF38" s="779">
        <v>49</v>
      </c>
      <c r="AG38" s="780"/>
      <c r="AH38" s="780"/>
      <c r="AI38" s="780"/>
      <c r="AJ38" s="781"/>
      <c r="AK38" s="848">
        <v>243</v>
      </c>
      <c r="AL38" s="849"/>
      <c r="AM38" s="849"/>
      <c r="AN38" s="849"/>
      <c r="AO38" s="849"/>
      <c r="AP38" s="849">
        <v>3053</v>
      </c>
      <c r="AQ38" s="849"/>
      <c r="AR38" s="849"/>
      <c r="AS38" s="849"/>
      <c r="AT38" s="849"/>
      <c r="AU38" s="849">
        <v>2708</v>
      </c>
      <c r="AV38" s="849"/>
      <c r="AW38" s="849"/>
      <c r="AX38" s="849"/>
      <c r="AY38" s="849"/>
      <c r="AZ38" s="850" t="s">
        <v>472</v>
      </c>
      <c r="BA38" s="850"/>
      <c r="BB38" s="850"/>
      <c r="BC38" s="850"/>
      <c r="BD38" s="850"/>
      <c r="BE38" s="846" t="s">
        <v>548</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549</v>
      </c>
      <c r="C39" s="774"/>
      <c r="D39" s="774"/>
      <c r="E39" s="774"/>
      <c r="F39" s="774"/>
      <c r="G39" s="774"/>
      <c r="H39" s="774"/>
      <c r="I39" s="774"/>
      <c r="J39" s="774"/>
      <c r="K39" s="774"/>
      <c r="L39" s="774"/>
      <c r="M39" s="774"/>
      <c r="N39" s="774"/>
      <c r="O39" s="774"/>
      <c r="P39" s="775"/>
      <c r="Q39" s="776">
        <v>85</v>
      </c>
      <c r="R39" s="777"/>
      <c r="S39" s="777"/>
      <c r="T39" s="777"/>
      <c r="U39" s="777"/>
      <c r="V39" s="777">
        <v>50</v>
      </c>
      <c r="W39" s="777"/>
      <c r="X39" s="777"/>
      <c r="Y39" s="777"/>
      <c r="Z39" s="777"/>
      <c r="AA39" s="777">
        <v>34</v>
      </c>
      <c r="AB39" s="777"/>
      <c r="AC39" s="777"/>
      <c r="AD39" s="777"/>
      <c r="AE39" s="778"/>
      <c r="AF39" s="779">
        <v>34</v>
      </c>
      <c r="AG39" s="780"/>
      <c r="AH39" s="780"/>
      <c r="AI39" s="780"/>
      <c r="AJ39" s="781"/>
      <c r="AK39" s="848">
        <v>9</v>
      </c>
      <c r="AL39" s="849"/>
      <c r="AM39" s="849"/>
      <c r="AN39" s="849"/>
      <c r="AO39" s="849"/>
      <c r="AP39" s="849">
        <v>210</v>
      </c>
      <c r="AQ39" s="849"/>
      <c r="AR39" s="849"/>
      <c r="AS39" s="849"/>
      <c r="AT39" s="849"/>
      <c r="AU39" s="849">
        <v>136</v>
      </c>
      <c r="AV39" s="849"/>
      <c r="AW39" s="849"/>
      <c r="AX39" s="849"/>
      <c r="AY39" s="849"/>
      <c r="AZ39" s="850" t="s">
        <v>472</v>
      </c>
      <c r="BA39" s="850"/>
      <c r="BB39" s="850"/>
      <c r="BC39" s="850"/>
      <c r="BD39" s="850"/>
      <c r="BE39" s="846" t="s">
        <v>548</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t="s">
        <v>550</v>
      </c>
      <c r="C40" s="774"/>
      <c r="D40" s="774"/>
      <c r="E40" s="774"/>
      <c r="F40" s="774"/>
      <c r="G40" s="774"/>
      <c r="H40" s="774"/>
      <c r="I40" s="774"/>
      <c r="J40" s="774"/>
      <c r="K40" s="774"/>
      <c r="L40" s="774"/>
      <c r="M40" s="774"/>
      <c r="N40" s="774"/>
      <c r="O40" s="774"/>
      <c r="P40" s="775"/>
      <c r="Q40" s="776">
        <v>775</v>
      </c>
      <c r="R40" s="777"/>
      <c r="S40" s="777"/>
      <c r="T40" s="777"/>
      <c r="U40" s="777"/>
      <c r="V40" s="777">
        <v>712</v>
      </c>
      <c r="W40" s="777"/>
      <c r="X40" s="777"/>
      <c r="Y40" s="777"/>
      <c r="Z40" s="777"/>
      <c r="AA40" s="777">
        <v>63</v>
      </c>
      <c r="AB40" s="777"/>
      <c r="AC40" s="777"/>
      <c r="AD40" s="777"/>
      <c r="AE40" s="778"/>
      <c r="AF40" s="779">
        <v>63</v>
      </c>
      <c r="AG40" s="780"/>
      <c r="AH40" s="780"/>
      <c r="AI40" s="780"/>
      <c r="AJ40" s="781"/>
      <c r="AK40" s="848">
        <v>189</v>
      </c>
      <c r="AL40" s="849"/>
      <c r="AM40" s="849"/>
      <c r="AN40" s="849"/>
      <c r="AO40" s="849"/>
      <c r="AP40" s="849">
        <v>43</v>
      </c>
      <c r="AQ40" s="849"/>
      <c r="AR40" s="849"/>
      <c r="AS40" s="849"/>
      <c r="AT40" s="849"/>
      <c r="AU40" s="849">
        <v>11</v>
      </c>
      <c r="AV40" s="849"/>
      <c r="AW40" s="849"/>
      <c r="AX40" s="849"/>
      <c r="AY40" s="849"/>
      <c r="AZ40" s="850" t="s">
        <v>472</v>
      </c>
      <c r="BA40" s="850"/>
      <c r="BB40" s="850"/>
      <c r="BC40" s="850"/>
      <c r="BD40" s="850"/>
      <c r="BE40" s="846" t="s">
        <v>548</v>
      </c>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375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8170</v>
      </c>
      <c r="AG63" s="860"/>
      <c r="AH63" s="860"/>
      <c r="AI63" s="860"/>
      <c r="AJ63" s="861"/>
      <c r="AK63" s="862"/>
      <c r="AL63" s="857"/>
      <c r="AM63" s="857"/>
      <c r="AN63" s="857"/>
      <c r="AO63" s="857"/>
      <c r="AP63" s="860">
        <v>40947</v>
      </c>
      <c r="AQ63" s="860"/>
      <c r="AR63" s="860"/>
      <c r="AS63" s="860"/>
      <c r="AT63" s="860"/>
      <c r="AU63" s="860">
        <v>18289</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376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377</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378</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551</v>
      </c>
      <c r="C68" s="888"/>
      <c r="D68" s="888"/>
      <c r="E68" s="888"/>
      <c r="F68" s="888"/>
      <c r="G68" s="888"/>
      <c r="H68" s="888"/>
      <c r="I68" s="888"/>
      <c r="J68" s="888"/>
      <c r="K68" s="888"/>
      <c r="L68" s="888"/>
      <c r="M68" s="888"/>
      <c r="N68" s="888"/>
      <c r="O68" s="888"/>
      <c r="P68" s="889"/>
      <c r="Q68" s="890">
        <v>14715</v>
      </c>
      <c r="R68" s="884"/>
      <c r="S68" s="884"/>
      <c r="T68" s="884"/>
      <c r="U68" s="884"/>
      <c r="V68" s="884">
        <v>13779</v>
      </c>
      <c r="W68" s="884"/>
      <c r="X68" s="884"/>
      <c r="Y68" s="884"/>
      <c r="Z68" s="884"/>
      <c r="AA68" s="884">
        <v>936</v>
      </c>
      <c r="AB68" s="884"/>
      <c r="AC68" s="884"/>
      <c r="AD68" s="884"/>
      <c r="AE68" s="884"/>
      <c r="AF68" s="884">
        <v>936</v>
      </c>
      <c r="AG68" s="884"/>
      <c r="AH68" s="884"/>
      <c r="AI68" s="884"/>
      <c r="AJ68" s="884"/>
      <c r="AK68" s="884">
        <v>11</v>
      </c>
      <c r="AL68" s="884"/>
      <c r="AM68" s="884"/>
      <c r="AN68" s="884"/>
      <c r="AO68" s="884"/>
      <c r="AP68" s="884" t="s">
        <v>472</v>
      </c>
      <c r="AQ68" s="884"/>
      <c r="AR68" s="884"/>
      <c r="AS68" s="884"/>
      <c r="AT68" s="884"/>
      <c r="AU68" s="884" t="s">
        <v>472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552</v>
      </c>
      <c r="C69" s="892"/>
      <c r="D69" s="892"/>
      <c r="E69" s="892"/>
      <c r="F69" s="892"/>
      <c r="G69" s="892"/>
      <c r="H69" s="892"/>
      <c r="I69" s="892"/>
      <c r="J69" s="892"/>
      <c r="K69" s="892"/>
      <c r="L69" s="892"/>
      <c r="M69" s="892"/>
      <c r="N69" s="892"/>
      <c r="O69" s="892"/>
      <c r="P69" s="893"/>
      <c r="Q69" s="894">
        <v>221</v>
      </c>
      <c r="R69" s="849"/>
      <c r="S69" s="849"/>
      <c r="T69" s="849"/>
      <c r="U69" s="849"/>
      <c r="V69" s="849">
        <v>202</v>
      </c>
      <c r="W69" s="849"/>
      <c r="X69" s="849"/>
      <c r="Y69" s="849"/>
      <c r="Z69" s="849"/>
      <c r="AA69" s="849">
        <v>19</v>
      </c>
      <c r="AB69" s="849"/>
      <c r="AC69" s="849"/>
      <c r="AD69" s="849"/>
      <c r="AE69" s="849"/>
      <c r="AF69" s="849">
        <v>19</v>
      </c>
      <c r="AG69" s="849"/>
      <c r="AH69" s="849"/>
      <c r="AI69" s="849"/>
      <c r="AJ69" s="849"/>
      <c r="AK69" s="849">
        <v>93</v>
      </c>
      <c r="AL69" s="849"/>
      <c r="AM69" s="849"/>
      <c r="AN69" s="849"/>
      <c r="AO69" s="849"/>
      <c r="AP69" s="849" t="s">
        <v>472</v>
      </c>
      <c r="AQ69" s="849"/>
      <c r="AR69" s="849"/>
      <c r="AS69" s="849"/>
      <c r="AT69" s="849"/>
      <c r="AU69" s="849" t="s">
        <v>472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553</v>
      </c>
      <c r="C70" s="892"/>
      <c r="D70" s="892"/>
      <c r="E70" s="892"/>
      <c r="F70" s="892"/>
      <c r="G70" s="892"/>
      <c r="H70" s="892"/>
      <c r="I70" s="892"/>
      <c r="J70" s="892"/>
      <c r="K70" s="892"/>
      <c r="L70" s="892"/>
      <c r="M70" s="892"/>
      <c r="N70" s="892"/>
      <c r="O70" s="892"/>
      <c r="P70" s="893"/>
      <c r="Q70" s="894">
        <v>121</v>
      </c>
      <c r="R70" s="849"/>
      <c r="S70" s="849"/>
      <c r="T70" s="849"/>
      <c r="U70" s="849"/>
      <c r="V70" s="849">
        <v>105</v>
      </c>
      <c r="W70" s="849"/>
      <c r="X70" s="849"/>
      <c r="Y70" s="849"/>
      <c r="Z70" s="849"/>
      <c r="AA70" s="849">
        <v>16</v>
      </c>
      <c r="AB70" s="849"/>
      <c r="AC70" s="849"/>
      <c r="AD70" s="849"/>
      <c r="AE70" s="849"/>
      <c r="AF70" s="849">
        <v>16</v>
      </c>
      <c r="AG70" s="849"/>
      <c r="AH70" s="849"/>
      <c r="AI70" s="849"/>
      <c r="AJ70" s="849"/>
      <c r="AK70" s="849" t="s">
        <v>529</v>
      </c>
      <c r="AL70" s="849"/>
      <c r="AM70" s="849"/>
      <c r="AN70" s="849"/>
      <c r="AO70" s="849"/>
      <c r="AP70" s="849" t="s">
        <v>472</v>
      </c>
      <c r="AQ70" s="849"/>
      <c r="AR70" s="849"/>
      <c r="AS70" s="849"/>
      <c r="AT70" s="849"/>
      <c r="AU70" s="849" t="s">
        <v>472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554</v>
      </c>
      <c r="C71" s="892"/>
      <c r="D71" s="892"/>
      <c r="E71" s="892"/>
      <c r="F71" s="892"/>
      <c r="G71" s="892"/>
      <c r="H71" s="892"/>
      <c r="I71" s="892"/>
      <c r="J71" s="892"/>
      <c r="K71" s="892"/>
      <c r="L71" s="892"/>
      <c r="M71" s="892"/>
      <c r="N71" s="892"/>
      <c r="O71" s="892"/>
      <c r="P71" s="893"/>
      <c r="Q71" s="894">
        <v>447</v>
      </c>
      <c r="R71" s="849"/>
      <c r="S71" s="849"/>
      <c r="T71" s="849"/>
      <c r="U71" s="849"/>
      <c r="V71" s="849">
        <v>419</v>
      </c>
      <c r="W71" s="849"/>
      <c r="X71" s="849"/>
      <c r="Y71" s="849"/>
      <c r="Z71" s="849"/>
      <c r="AA71" s="849">
        <v>28</v>
      </c>
      <c r="AB71" s="849"/>
      <c r="AC71" s="849"/>
      <c r="AD71" s="849"/>
      <c r="AE71" s="849"/>
      <c r="AF71" s="849">
        <v>28</v>
      </c>
      <c r="AG71" s="849"/>
      <c r="AH71" s="849"/>
      <c r="AI71" s="849"/>
      <c r="AJ71" s="849"/>
      <c r="AK71" s="849" t="s">
        <v>529</v>
      </c>
      <c r="AL71" s="849"/>
      <c r="AM71" s="849"/>
      <c r="AN71" s="849"/>
      <c r="AO71" s="849"/>
      <c r="AP71" s="849" t="s">
        <v>472</v>
      </c>
      <c r="AQ71" s="849"/>
      <c r="AR71" s="849"/>
      <c r="AS71" s="849"/>
      <c r="AT71" s="849"/>
      <c r="AU71" s="849" t="s">
        <v>472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555</v>
      </c>
      <c r="C72" s="892"/>
      <c r="D72" s="892"/>
      <c r="E72" s="892"/>
      <c r="F72" s="892"/>
      <c r="G72" s="892"/>
      <c r="H72" s="892"/>
      <c r="I72" s="892"/>
      <c r="J72" s="892"/>
      <c r="K72" s="892"/>
      <c r="L72" s="892"/>
      <c r="M72" s="892"/>
      <c r="N72" s="892"/>
      <c r="O72" s="892"/>
      <c r="P72" s="893"/>
      <c r="Q72" s="894">
        <v>155984</v>
      </c>
      <c r="R72" s="849"/>
      <c r="S72" s="849"/>
      <c r="T72" s="849"/>
      <c r="U72" s="849"/>
      <c r="V72" s="849">
        <v>147697</v>
      </c>
      <c r="W72" s="849"/>
      <c r="X72" s="849"/>
      <c r="Y72" s="849"/>
      <c r="Z72" s="849"/>
      <c r="AA72" s="849">
        <v>8288</v>
      </c>
      <c r="AB72" s="849"/>
      <c r="AC72" s="849"/>
      <c r="AD72" s="849"/>
      <c r="AE72" s="849"/>
      <c r="AF72" s="849">
        <v>8288</v>
      </c>
      <c r="AG72" s="849"/>
      <c r="AH72" s="849"/>
      <c r="AI72" s="849"/>
      <c r="AJ72" s="849"/>
      <c r="AK72" s="849">
        <v>252</v>
      </c>
      <c r="AL72" s="849"/>
      <c r="AM72" s="849"/>
      <c r="AN72" s="849"/>
      <c r="AO72" s="849"/>
      <c r="AP72" s="849" t="s">
        <v>472</v>
      </c>
      <c r="AQ72" s="849"/>
      <c r="AR72" s="849"/>
      <c r="AS72" s="849"/>
      <c r="AT72" s="849"/>
      <c r="AU72" s="849" t="s">
        <v>472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379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9287</v>
      </c>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204</v>
      </c>
      <c r="CS102" s="868"/>
      <c r="CT102" s="868"/>
      <c r="CU102" s="868"/>
      <c r="CV102" s="911"/>
      <c r="CW102" s="910"/>
      <c r="CX102" s="868"/>
      <c r="CY102" s="868"/>
      <c r="CZ102" s="868"/>
      <c r="DA102" s="911"/>
      <c r="DB102" s="910">
        <v>137</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385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386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387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388</v>
      </c>
      <c r="AB109" s="913"/>
      <c r="AC109" s="913"/>
      <c r="AD109" s="913"/>
      <c r="AE109" s="914"/>
      <c r="AF109" s="912" t="s">
        <v>284</v>
      </c>
      <c r="AG109" s="913"/>
      <c r="AH109" s="913"/>
      <c r="AI109" s="913"/>
      <c r="AJ109" s="914"/>
      <c r="AK109" s="912" t="s">
        <v>283</v>
      </c>
      <c r="AL109" s="913"/>
      <c r="AM109" s="913"/>
      <c r="AN109" s="913"/>
      <c r="AO109" s="914"/>
      <c r="AP109" s="912" t="s">
        <v>389</v>
      </c>
      <c r="AQ109" s="913"/>
      <c r="AR109" s="913"/>
      <c r="AS109" s="913"/>
      <c r="AT109" s="915"/>
      <c r="AU109" s="934" t="s">
        <v>387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388</v>
      </c>
      <c r="BR109" s="913"/>
      <c r="BS109" s="913"/>
      <c r="BT109" s="913"/>
      <c r="BU109" s="914"/>
      <c r="BV109" s="912" t="s">
        <v>284</v>
      </c>
      <c r="BW109" s="913"/>
      <c r="BX109" s="913"/>
      <c r="BY109" s="913"/>
      <c r="BZ109" s="914"/>
      <c r="CA109" s="912" t="s">
        <v>283</v>
      </c>
      <c r="CB109" s="913"/>
      <c r="CC109" s="913"/>
      <c r="CD109" s="913"/>
      <c r="CE109" s="914"/>
      <c r="CF109" s="935" t="s">
        <v>389</v>
      </c>
      <c r="CG109" s="935"/>
      <c r="CH109" s="935"/>
      <c r="CI109" s="935"/>
      <c r="CJ109" s="935"/>
      <c r="CK109" s="912" t="s">
        <v>390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388</v>
      </c>
      <c r="DH109" s="913"/>
      <c r="DI109" s="913"/>
      <c r="DJ109" s="913"/>
      <c r="DK109" s="914"/>
      <c r="DL109" s="912" t="s">
        <v>284</v>
      </c>
      <c r="DM109" s="913"/>
      <c r="DN109" s="913"/>
      <c r="DO109" s="913"/>
      <c r="DP109" s="914"/>
      <c r="DQ109" s="912" t="s">
        <v>283</v>
      </c>
      <c r="DR109" s="913"/>
      <c r="DS109" s="913"/>
      <c r="DT109" s="913"/>
      <c r="DU109" s="914"/>
      <c r="DV109" s="912" t="s">
        <v>389</v>
      </c>
      <c r="DW109" s="913"/>
      <c r="DX109" s="913"/>
      <c r="DY109" s="913"/>
      <c r="DZ109" s="915"/>
    </row>
    <row r="110" spans="1:131" s="197" customFormat="1" ht="26.25" customHeight="1">
      <c r="A110" s="916" t="s">
        <v>391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6590179</v>
      </c>
      <c r="AB110" s="920"/>
      <c r="AC110" s="920"/>
      <c r="AD110" s="920"/>
      <c r="AE110" s="921"/>
      <c r="AF110" s="922">
        <v>6631720</v>
      </c>
      <c r="AG110" s="920"/>
      <c r="AH110" s="920"/>
      <c r="AI110" s="920"/>
      <c r="AJ110" s="921"/>
      <c r="AK110" s="922">
        <v>6444402</v>
      </c>
      <c r="AL110" s="920"/>
      <c r="AM110" s="920"/>
      <c r="AN110" s="920"/>
      <c r="AO110" s="921"/>
      <c r="AP110" s="923">
        <v>23.8</v>
      </c>
      <c r="AQ110" s="924"/>
      <c r="AR110" s="924"/>
      <c r="AS110" s="924"/>
      <c r="AT110" s="925"/>
      <c r="AU110" s="926" t="s">
        <v>60</v>
      </c>
      <c r="AV110" s="927"/>
      <c r="AW110" s="927"/>
      <c r="AX110" s="927"/>
      <c r="AY110" s="928"/>
      <c r="AZ110" s="970" t="s">
        <v>392</v>
      </c>
      <c r="BA110" s="917"/>
      <c r="BB110" s="917"/>
      <c r="BC110" s="917"/>
      <c r="BD110" s="917"/>
      <c r="BE110" s="917"/>
      <c r="BF110" s="917"/>
      <c r="BG110" s="917"/>
      <c r="BH110" s="917"/>
      <c r="BI110" s="917"/>
      <c r="BJ110" s="917"/>
      <c r="BK110" s="917"/>
      <c r="BL110" s="917"/>
      <c r="BM110" s="917"/>
      <c r="BN110" s="917"/>
      <c r="BO110" s="917"/>
      <c r="BP110" s="918"/>
      <c r="BQ110" s="956">
        <v>63068724</v>
      </c>
      <c r="BR110" s="957"/>
      <c r="BS110" s="957"/>
      <c r="BT110" s="957"/>
      <c r="BU110" s="957"/>
      <c r="BV110" s="957">
        <v>65621900</v>
      </c>
      <c r="BW110" s="957"/>
      <c r="BX110" s="957"/>
      <c r="BY110" s="957"/>
      <c r="BZ110" s="957"/>
      <c r="CA110" s="957">
        <v>69587760</v>
      </c>
      <c r="CB110" s="957"/>
      <c r="CC110" s="957"/>
      <c r="CD110" s="957"/>
      <c r="CE110" s="957"/>
      <c r="CF110" s="971">
        <v>257.3</v>
      </c>
      <c r="CG110" s="972"/>
      <c r="CH110" s="972"/>
      <c r="CI110" s="972"/>
      <c r="CJ110" s="972"/>
      <c r="CK110" s="973" t="s">
        <v>393</v>
      </c>
      <c r="CL110" s="974"/>
      <c r="CM110" s="953" t="s">
        <v>394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395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396</v>
      </c>
      <c r="AB111" s="964"/>
      <c r="AC111" s="964"/>
      <c r="AD111" s="964"/>
      <c r="AE111" s="965"/>
      <c r="AF111" s="966" t="s">
        <v>396</v>
      </c>
      <c r="AG111" s="964"/>
      <c r="AH111" s="964"/>
      <c r="AI111" s="964"/>
      <c r="AJ111" s="965"/>
      <c r="AK111" s="966" t="s">
        <v>396</v>
      </c>
      <c r="AL111" s="964"/>
      <c r="AM111" s="964"/>
      <c r="AN111" s="964"/>
      <c r="AO111" s="965"/>
      <c r="AP111" s="967" t="s">
        <v>396</v>
      </c>
      <c r="AQ111" s="968"/>
      <c r="AR111" s="968"/>
      <c r="AS111" s="968"/>
      <c r="AT111" s="969"/>
      <c r="AU111" s="929"/>
      <c r="AV111" s="930"/>
      <c r="AW111" s="930"/>
      <c r="AX111" s="930"/>
      <c r="AY111" s="931"/>
      <c r="AZ111" s="979" t="s">
        <v>397</v>
      </c>
      <c r="BA111" s="980"/>
      <c r="BB111" s="980"/>
      <c r="BC111" s="980"/>
      <c r="BD111" s="980"/>
      <c r="BE111" s="980"/>
      <c r="BF111" s="980"/>
      <c r="BG111" s="980"/>
      <c r="BH111" s="980"/>
      <c r="BI111" s="980"/>
      <c r="BJ111" s="980"/>
      <c r="BK111" s="980"/>
      <c r="BL111" s="980"/>
      <c r="BM111" s="980"/>
      <c r="BN111" s="980"/>
      <c r="BO111" s="980"/>
      <c r="BP111" s="981"/>
      <c r="BQ111" s="949">
        <v>219490</v>
      </c>
      <c r="BR111" s="950"/>
      <c r="BS111" s="950"/>
      <c r="BT111" s="950"/>
      <c r="BU111" s="950"/>
      <c r="BV111" s="950">
        <v>193855</v>
      </c>
      <c r="BW111" s="950"/>
      <c r="BX111" s="950"/>
      <c r="BY111" s="950"/>
      <c r="BZ111" s="950"/>
      <c r="CA111" s="950">
        <v>168195</v>
      </c>
      <c r="CB111" s="950"/>
      <c r="CC111" s="950"/>
      <c r="CD111" s="950"/>
      <c r="CE111" s="950"/>
      <c r="CF111" s="944">
        <v>0.6</v>
      </c>
      <c r="CG111" s="945"/>
      <c r="CH111" s="945"/>
      <c r="CI111" s="945"/>
      <c r="CJ111" s="945"/>
      <c r="CK111" s="975"/>
      <c r="CL111" s="976"/>
      <c r="CM111" s="946" t="s">
        <v>398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396</v>
      </c>
      <c r="DH111" s="950"/>
      <c r="DI111" s="950"/>
      <c r="DJ111" s="950"/>
      <c r="DK111" s="950"/>
      <c r="DL111" s="950" t="s">
        <v>396</v>
      </c>
      <c r="DM111" s="950"/>
      <c r="DN111" s="950"/>
      <c r="DO111" s="950"/>
      <c r="DP111" s="950"/>
      <c r="DQ111" s="950" t="s">
        <v>396</v>
      </c>
      <c r="DR111" s="950"/>
      <c r="DS111" s="950"/>
      <c r="DT111" s="950"/>
      <c r="DU111" s="950"/>
      <c r="DV111" s="951" t="s">
        <v>396</v>
      </c>
      <c r="DW111" s="951"/>
      <c r="DX111" s="951"/>
      <c r="DY111" s="951"/>
      <c r="DZ111" s="952"/>
    </row>
    <row r="112" spans="1:131" s="197" customFormat="1" ht="26.25" customHeight="1">
      <c r="A112" s="982" t="s">
        <v>399</v>
      </c>
      <c r="B112" s="983"/>
      <c r="C112" s="980" t="s">
        <v>400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401</v>
      </c>
      <c r="AB112" s="989"/>
      <c r="AC112" s="989"/>
      <c r="AD112" s="989"/>
      <c r="AE112" s="990"/>
      <c r="AF112" s="991" t="s">
        <v>401</v>
      </c>
      <c r="AG112" s="989"/>
      <c r="AH112" s="989"/>
      <c r="AI112" s="989"/>
      <c r="AJ112" s="990"/>
      <c r="AK112" s="991" t="s">
        <v>401</v>
      </c>
      <c r="AL112" s="989"/>
      <c r="AM112" s="989"/>
      <c r="AN112" s="989"/>
      <c r="AO112" s="990"/>
      <c r="AP112" s="992" t="s">
        <v>401</v>
      </c>
      <c r="AQ112" s="993"/>
      <c r="AR112" s="993"/>
      <c r="AS112" s="993"/>
      <c r="AT112" s="994"/>
      <c r="AU112" s="929"/>
      <c r="AV112" s="930"/>
      <c r="AW112" s="930"/>
      <c r="AX112" s="930"/>
      <c r="AY112" s="931"/>
      <c r="AZ112" s="979" t="s">
        <v>402</v>
      </c>
      <c r="BA112" s="980"/>
      <c r="BB112" s="980"/>
      <c r="BC112" s="980"/>
      <c r="BD112" s="980"/>
      <c r="BE112" s="980"/>
      <c r="BF112" s="980"/>
      <c r="BG112" s="980"/>
      <c r="BH112" s="980"/>
      <c r="BI112" s="980"/>
      <c r="BJ112" s="980"/>
      <c r="BK112" s="980"/>
      <c r="BL112" s="980"/>
      <c r="BM112" s="980"/>
      <c r="BN112" s="980"/>
      <c r="BO112" s="980"/>
      <c r="BP112" s="981"/>
      <c r="BQ112" s="949">
        <v>19912792</v>
      </c>
      <c r="BR112" s="950"/>
      <c r="BS112" s="950"/>
      <c r="BT112" s="950"/>
      <c r="BU112" s="950"/>
      <c r="BV112" s="950">
        <v>18124468</v>
      </c>
      <c r="BW112" s="950"/>
      <c r="BX112" s="950"/>
      <c r="BY112" s="950"/>
      <c r="BZ112" s="950"/>
      <c r="CA112" s="950">
        <v>18287139</v>
      </c>
      <c r="CB112" s="950"/>
      <c r="CC112" s="950"/>
      <c r="CD112" s="950"/>
      <c r="CE112" s="950"/>
      <c r="CF112" s="944">
        <v>67.599999999999994</v>
      </c>
      <c r="CG112" s="945"/>
      <c r="CH112" s="945"/>
      <c r="CI112" s="945"/>
      <c r="CJ112" s="945"/>
      <c r="CK112" s="975"/>
      <c r="CL112" s="976"/>
      <c r="CM112" s="946" t="s">
        <v>403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401</v>
      </c>
      <c r="DH112" s="950"/>
      <c r="DI112" s="950"/>
      <c r="DJ112" s="950"/>
      <c r="DK112" s="950"/>
      <c r="DL112" s="950" t="s">
        <v>401</v>
      </c>
      <c r="DM112" s="950"/>
      <c r="DN112" s="950"/>
      <c r="DO112" s="950"/>
      <c r="DP112" s="950"/>
      <c r="DQ112" s="950" t="s">
        <v>401</v>
      </c>
      <c r="DR112" s="950"/>
      <c r="DS112" s="950"/>
      <c r="DT112" s="950"/>
      <c r="DU112" s="950"/>
      <c r="DV112" s="951" t="s">
        <v>401</v>
      </c>
      <c r="DW112" s="951"/>
      <c r="DX112" s="951"/>
      <c r="DY112" s="951"/>
      <c r="DZ112" s="952"/>
    </row>
    <row r="113" spans="1:130" s="197" customFormat="1" ht="26.25" customHeight="1">
      <c r="A113" s="984"/>
      <c r="B113" s="985"/>
      <c r="C113" s="980" t="s">
        <v>404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1464339</v>
      </c>
      <c r="AB113" s="964"/>
      <c r="AC113" s="964"/>
      <c r="AD113" s="964"/>
      <c r="AE113" s="965"/>
      <c r="AF113" s="966">
        <v>1424463</v>
      </c>
      <c r="AG113" s="964"/>
      <c r="AH113" s="964"/>
      <c r="AI113" s="964"/>
      <c r="AJ113" s="965"/>
      <c r="AK113" s="966">
        <v>1403598</v>
      </c>
      <c r="AL113" s="964"/>
      <c r="AM113" s="964"/>
      <c r="AN113" s="964"/>
      <c r="AO113" s="965"/>
      <c r="AP113" s="967">
        <v>5.2</v>
      </c>
      <c r="AQ113" s="968"/>
      <c r="AR113" s="968"/>
      <c r="AS113" s="968"/>
      <c r="AT113" s="969"/>
      <c r="AU113" s="929"/>
      <c r="AV113" s="930"/>
      <c r="AW113" s="930"/>
      <c r="AX113" s="930"/>
      <c r="AY113" s="931"/>
      <c r="AZ113" s="979" t="s">
        <v>405</v>
      </c>
      <c r="BA113" s="980"/>
      <c r="BB113" s="980"/>
      <c r="BC113" s="980"/>
      <c r="BD113" s="980"/>
      <c r="BE113" s="980"/>
      <c r="BF113" s="980"/>
      <c r="BG113" s="980"/>
      <c r="BH113" s="980"/>
      <c r="BI113" s="980"/>
      <c r="BJ113" s="980"/>
      <c r="BK113" s="980"/>
      <c r="BL113" s="980"/>
      <c r="BM113" s="980"/>
      <c r="BN113" s="980"/>
      <c r="BO113" s="980"/>
      <c r="BP113" s="981"/>
      <c r="BQ113" s="949" t="s">
        <v>401</v>
      </c>
      <c r="BR113" s="950"/>
      <c r="BS113" s="950"/>
      <c r="BT113" s="950"/>
      <c r="BU113" s="950"/>
      <c r="BV113" s="950" t="s">
        <v>401</v>
      </c>
      <c r="BW113" s="950"/>
      <c r="BX113" s="950"/>
      <c r="BY113" s="950"/>
      <c r="BZ113" s="950"/>
      <c r="CA113" s="950" t="s">
        <v>401</v>
      </c>
      <c r="CB113" s="950"/>
      <c r="CC113" s="950"/>
      <c r="CD113" s="950"/>
      <c r="CE113" s="950"/>
      <c r="CF113" s="944" t="s">
        <v>401</v>
      </c>
      <c r="CG113" s="945"/>
      <c r="CH113" s="945"/>
      <c r="CI113" s="945"/>
      <c r="CJ113" s="945"/>
      <c r="CK113" s="975"/>
      <c r="CL113" s="976"/>
      <c r="CM113" s="946" t="s">
        <v>406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401</v>
      </c>
      <c r="DH113" s="989"/>
      <c r="DI113" s="989"/>
      <c r="DJ113" s="989"/>
      <c r="DK113" s="990"/>
      <c r="DL113" s="991" t="s">
        <v>401</v>
      </c>
      <c r="DM113" s="989"/>
      <c r="DN113" s="989"/>
      <c r="DO113" s="989"/>
      <c r="DP113" s="990"/>
      <c r="DQ113" s="991" t="s">
        <v>401</v>
      </c>
      <c r="DR113" s="989"/>
      <c r="DS113" s="989"/>
      <c r="DT113" s="989"/>
      <c r="DU113" s="990"/>
      <c r="DV113" s="992" t="s">
        <v>401</v>
      </c>
      <c r="DW113" s="993"/>
      <c r="DX113" s="993"/>
      <c r="DY113" s="993"/>
      <c r="DZ113" s="994"/>
    </row>
    <row r="114" spans="1:130" s="197" customFormat="1" ht="26.25" customHeight="1">
      <c r="A114" s="984"/>
      <c r="B114" s="985"/>
      <c r="C114" s="980" t="s">
        <v>407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401</v>
      </c>
      <c r="AB114" s="989"/>
      <c r="AC114" s="989"/>
      <c r="AD114" s="989"/>
      <c r="AE114" s="990"/>
      <c r="AF114" s="991" t="s">
        <v>401</v>
      </c>
      <c r="AG114" s="989"/>
      <c r="AH114" s="989"/>
      <c r="AI114" s="989"/>
      <c r="AJ114" s="990"/>
      <c r="AK114" s="991" t="s">
        <v>401</v>
      </c>
      <c r="AL114" s="989"/>
      <c r="AM114" s="989"/>
      <c r="AN114" s="989"/>
      <c r="AO114" s="990"/>
      <c r="AP114" s="992" t="s">
        <v>401</v>
      </c>
      <c r="AQ114" s="993"/>
      <c r="AR114" s="993"/>
      <c r="AS114" s="993"/>
      <c r="AT114" s="994"/>
      <c r="AU114" s="929"/>
      <c r="AV114" s="930"/>
      <c r="AW114" s="930"/>
      <c r="AX114" s="930"/>
      <c r="AY114" s="931"/>
      <c r="AZ114" s="979" t="s">
        <v>408</v>
      </c>
      <c r="BA114" s="980"/>
      <c r="BB114" s="980"/>
      <c r="BC114" s="980"/>
      <c r="BD114" s="980"/>
      <c r="BE114" s="980"/>
      <c r="BF114" s="980"/>
      <c r="BG114" s="980"/>
      <c r="BH114" s="980"/>
      <c r="BI114" s="980"/>
      <c r="BJ114" s="980"/>
      <c r="BK114" s="980"/>
      <c r="BL114" s="980"/>
      <c r="BM114" s="980"/>
      <c r="BN114" s="980"/>
      <c r="BO114" s="980"/>
      <c r="BP114" s="981"/>
      <c r="BQ114" s="949">
        <v>7562659</v>
      </c>
      <c r="BR114" s="950"/>
      <c r="BS114" s="950"/>
      <c r="BT114" s="950"/>
      <c r="BU114" s="950"/>
      <c r="BV114" s="950">
        <v>6395010</v>
      </c>
      <c r="BW114" s="950"/>
      <c r="BX114" s="950"/>
      <c r="BY114" s="950"/>
      <c r="BZ114" s="950"/>
      <c r="CA114" s="950">
        <v>6306093</v>
      </c>
      <c r="CB114" s="950"/>
      <c r="CC114" s="950"/>
      <c r="CD114" s="950"/>
      <c r="CE114" s="950"/>
      <c r="CF114" s="944">
        <v>23.3</v>
      </c>
      <c r="CG114" s="945"/>
      <c r="CH114" s="945"/>
      <c r="CI114" s="945"/>
      <c r="CJ114" s="945"/>
      <c r="CK114" s="975"/>
      <c r="CL114" s="976"/>
      <c r="CM114" s="946" t="s">
        <v>409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401</v>
      </c>
      <c r="DH114" s="989"/>
      <c r="DI114" s="989"/>
      <c r="DJ114" s="989"/>
      <c r="DK114" s="990"/>
      <c r="DL114" s="991" t="s">
        <v>401</v>
      </c>
      <c r="DM114" s="989"/>
      <c r="DN114" s="989"/>
      <c r="DO114" s="989"/>
      <c r="DP114" s="990"/>
      <c r="DQ114" s="991" t="s">
        <v>401</v>
      </c>
      <c r="DR114" s="989"/>
      <c r="DS114" s="989"/>
      <c r="DT114" s="989"/>
      <c r="DU114" s="990"/>
      <c r="DV114" s="992" t="s">
        <v>401</v>
      </c>
      <c r="DW114" s="993"/>
      <c r="DX114" s="993"/>
      <c r="DY114" s="993"/>
      <c r="DZ114" s="994"/>
    </row>
    <row r="115" spans="1:130" s="197" customFormat="1" ht="26.25" customHeight="1">
      <c r="A115" s="984"/>
      <c r="B115" s="985"/>
      <c r="C115" s="980" t="s">
        <v>410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73038</v>
      </c>
      <c r="AB115" s="964"/>
      <c r="AC115" s="964"/>
      <c r="AD115" s="964"/>
      <c r="AE115" s="965"/>
      <c r="AF115" s="966">
        <v>73293</v>
      </c>
      <c r="AG115" s="964"/>
      <c r="AH115" s="964"/>
      <c r="AI115" s="964"/>
      <c r="AJ115" s="965"/>
      <c r="AK115" s="966">
        <v>101743</v>
      </c>
      <c r="AL115" s="964"/>
      <c r="AM115" s="964"/>
      <c r="AN115" s="964"/>
      <c r="AO115" s="965"/>
      <c r="AP115" s="967">
        <v>0.4</v>
      </c>
      <c r="AQ115" s="968"/>
      <c r="AR115" s="968"/>
      <c r="AS115" s="968"/>
      <c r="AT115" s="969"/>
      <c r="AU115" s="929"/>
      <c r="AV115" s="930"/>
      <c r="AW115" s="930"/>
      <c r="AX115" s="930"/>
      <c r="AY115" s="931"/>
      <c r="AZ115" s="979" t="s">
        <v>411</v>
      </c>
      <c r="BA115" s="980"/>
      <c r="BB115" s="980"/>
      <c r="BC115" s="980"/>
      <c r="BD115" s="980"/>
      <c r="BE115" s="980"/>
      <c r="BF115" s="980"/>
      <c r="BG115" s="980"/>
      <c r="BH115" s="980"/>
      <c r="BI115" s="980"/>
      <c r="BJ115" s="980"/>
      <c r="BK115" s="980"/>
      <c r="BL115" s="980"/>
      <c r="BM115" s="980"/>
      <c r="BN115" s="980"/>
      <c r="BO115" s="980"/>
      <c r="BP115" s="981"/>
      <c r="BQ115" s="949" t="s">
        <v>401</v>
      </c>
      <c r="BR115" s="950"/>
      <c r="BS115" s="950"/>
      <c r="BT115" s="950"/>
      <c r="BU115" s="950"/>
      <c r="BV115" s="950" t="s">
        <v>401</v>
      </c>
      <c r="BW115" s="950"/>
      <c r="BX115" s="950"/>
      <c r="BY115" s="950"/>
      <c r="BZ115" s="950"/>
      <c r="CA115" s="950" t="s">
        <v>401</v>
      </c>
      <c r="CB115" s="950"/>
      <c r="CC115" s="950"/>
      <c r="CD115" s="950"/>
      <c r="CE115" s="950"/>
      <c r="CF115" s="944" t="s">
        <v>401</v>
      </c>
      <c r="CG115" s="945"/>
      <c r="CH115" s="945"/>
      <c r="CI115" s="945"/>
      <c r="CJ115" s="945"/>
      <c r="CK115" s="975"/>
      <c r="CL115" s="976"/>
      <c r="CM115" s="979" t="s">
        <v>412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401</v>
      </c>
      <c r="DH115" s="989"/>
      <c r="DI115" s="989"/>
      <c r="DJ115" s="989"/>
      <c r="DK115" s="990"/>
      <c r="DL115" s="991" t="s">
        <v>401</v>
      </c>
      <c r="DM115" s="989"/>
      <c r="DN115" s="989"/>
      <c r="DO115" s="989"/>
      <c r="DP115" s="990"/>
      <c r="DQ115" s="991" t="s">
        <v>401</v>
      </c>
      <c r="DR115" s="989"/>
      <c r="DS115" s="989"/>
      <c r="DT115" s="989"/>
      <c r="DU115" s="990"/>
      <c r="DV115" s="992" t="s">
        <v>401</v>
      </c>
      <c r="DW115" s="993"/>
      <c r="DX115" s="993"/>
      <c r="DY115" s="993"/>
      <c r="DZ115" s="994"/>
    </row>
    <row r="116" spans="1:130" s="197" customFormat="1" ht="26.25" customHeight="1">
      <c r="A116" s="986"/>
      <c r="B116" s="987"/>
      <c r="C116" s="1001" t="s">
        <v>413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401</v>
      </c>
      <c r="AB116" s="989"/>
      <c r="AC116" s="989"/>
      <c r="AD116" s="989"/>
      <c r="AE116" s="990"/>
      <c r="AF116" s="991">
        <v>47</v>
      </c>
      <c r="AG116" s="989"/>
      <c r="AH116" s="989"/>
      <c r="AI116" s="989"/>
      <c r="AJ116" s="990"/>
      <c r="AK116" s="991" t="s">
        <v>401</v>
      </c>
      <c r="AL116" s="989"/>
      <c r="AM116" s="989"/>
      <c r="AN116" s="989"/>
      <c r="AO116" s="990"/>
      <c r="AP116" s="992" t="s">
        <v>401</v>
      </c>
      <c r="AQ116" s="993"/>
      <c r="AR116" s="993"/>
      <c r="AS116" s="993"/>
      <c r="AT116" s="994"/>
      <c r="AU116" s="929"/>
      <c r="AV116" s="930"/>
      <c r="AW116" s="930"/>
      <c r="AX116" s="930"/>
      <c r="AY116" s="931"/>
      <c r="AZ116" s="979" t="s">
        <v>414</v>
      </c>
      <c r="BA116" s="980"/>
      <c r="BB116" s="980"/>
      <c r="BC116" s="980"/>
      <c r="BD116" s="980"/>
      <c r="BE116" s="980"/>
      <c r="BF116" s="980"/>
      <c r="BG116" s="980"/>
      <c r="BH116" s="980"/>
      <c r="BI116" s="980"/>
      <c r="BJ116" s="980"/>
      <c r="BK116" s="980"/>
      <c r="BL116" s="980"/>
      <c r="BM116" s="980"/>
      <c r="BN116" s="980"/>
      <c r="BO116" s="980"/>
      <c r="BP116" s="981"/>
      <c r="BQ116" s="949" t="s">
        <v>401</v>
      </c>
      <c r="BR116" s="950"/>
      <c r="BS116" s="950"/>
      <c r="BT116" s="950"/>
      <c r="BU116" s="950"/>
      <c r="BV116" s="950" t="s">
        <v>401</v>
      </c>
      <c r="BW116" s="950"/>
      <c r="BX116" s="950"/>
      <c r="BY116" s="950"/>
      <c r="BZ116" s="950"/>
      <c r="CA116" s="950" t="s">
        <v>401</v>
      </c>
      <c r="CB116" s="950"/>
      <c r="CC116" s="950"/>
      <c r="CD116" s="950"/>
      <c r="CE116" s="950"/>
      <c r="CF116" s="944" t="s">
        <v>401</v>
      </c>
      <c r="CG116" s="945"/>
      <c r="CH116" s="945"/>
      <c r="CI116" s="945"/>
      <c r="CJ116" s="945"/>
      <c r="CK116" s="975"/>
      <c r="CL116" s="976"/>
      <c r="CM116" s="946" t="s">
        <v>415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209586</v>
      </c>
      <c r="DH116" s="989"/>
      <c r="DI116" s="989"/>
      <c r="DJ116" s="989"/>
      <c r="DK116" s="990"/>
      <c r="DL116" s="991">
        <v>186227</v>
      </c>
      <c r="DM116" s="989"/>
      <c r="DN116" s="989"/>
      <c r="DO116" s="989"/>
      <c r="DP116" s="990"/>
      <c r="DQ116" s="991">
        <v>162869</v>
      </c>
      <c r="DR116" s="989"/>
      <c r="DS116" s="989"/>
      <c r="DT116" s="989"/>
      <c r="DU116" s="990"/>
      <c r="DV116" s="992">
        <v>0.6</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416</v>
      </c>
      <c r="Z117" s="914"/>
      <c r="AA117" s="1026">
        <v>8127556</v>
      </c>
      <c r="AB117" s="996"/>
      <c r="AC117" s="996"/>
      <c r="AD117" s="996"/>
      <c r="AE117" s="997"/>
      <c r="AF117" s="995">
        <v>8129523</v>
      </c>
      <c r="AG117" s="996"/>
      <c r="AH117" s="996"/>
      <c r="AI117" s="996"/>
      <c r="AJ117" s="997"/>
      <c r="AK117" s="995">
        <v>7949743</v>
      </c>
      <c r="AL117" s="996"/>
      <c r="AM117" s="996"/>
      <c r="AN117" s="996"/>
      <c r="AO117" s="997"/>
      <c r="AP117" s="998"/>
      <c r="AQ117" s="999"/>
      <c r="AR117" s="999"/>
      <c r="AS117" s="999"/>
      <c r="AT117" s="1000"/>
      <c r="AU117" s="929"/>
      <c r="AV117" s="930"/>
      <c r="AW117" s="930"/>
      <c r="AX117" s="930"/>
      <c r="AY117" s="931"/>
      <c r="AZ117" s="1025" t="s">
        <v>417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418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388</v>
      </c>
      <c r="AB118" s="913"/>
      <c r="AC118" s="913"/>
      <c r="AD118" s="913"/>
      <c r="AE118" s="914"/>
      <c r="AF118" s="912" t="s">
        <v>284</v>
      </c>
      <c r="AG118" s="913"/>
      <c r="AH118" s="913"/>
      <c r="AI118" s="913"/>
      <c r="AJ118" s="914"/>
      <c r="AK118" s="912" t="s">
        <v>283</v>
      </c>
      <c r="AL118" s="913"/>
      <c r="AM118" s="913"/>
      <c r="AN118" s="913"/>
      <c r="AO118" s="914"/>
      <c r="AP118" s="1020" t="s">
        <v>389</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419</v>
      </c>
      <c r="BP118" s="1024"/>
      <c r="BQ118" s="1015">
        <v>90763665</v>
      </c>
      <c r="BR118" s="1016"/>
      <c r="BS118" s="1016"/>
      <c r="BT118" s="1016"/>
      <c r="BU118" s="1016"/>
      <c r="BV118" s="1016">
        <v>90335233</v>
      </c>
      <c r="BW118" s="1016"/>
      <c r="BX118" s="1016"/>
      <c r="BY118" s="1016"/>
      <c r="BZ118" s="1016"/>
      <c r="CA118" s="1016">
        <v>94349187</v>
      </c>
      <c r="CB118" s="1016"/>
      <c r="CC118" s="1016"/>
      <c r="CD118" s="1016"/>
      <c r="CE118" s="1016"/>
      <c r="CF118" s="1017"/>
      <c r="CG118" s="1018"/>
      <c r="CH118" s="1018"/>
      <c r="CI118" s="1018"/>
      <c r="CJ118" s="1019"/>
      <c r="CK118" s="975"/>
      <c r="CL118" s="976"/>
      <c r="CM118" s="946" t="s">
        <v>420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393</v>
      </c>
      <c r="B119" s="974"/>
      <c r="C119" s="953" t="s">
        <v>394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421</v>
      </c>
      <c r="AV119" s="1008"/>
      <c r="AW119" s="1008"/>
      <c r="AX119" s="1008"/>
      <c r="AY119" s="1009"/>
      <c r="AZ119" s="970" t="s">
        <v>422</v>
      </c>
      <c r="BA119" s="917"/>
      <c r="BB119" s="917"/>
      <c r="BC119" s="917"/>
      <c r="BD119" s="917"/>
      <c r="BE119" s="917"/>
      <c r="BF119" s="917"/>
      <c r="BG119" s="917"/>
      <c r="BH119" s="917"/>
      <c r="BI119" s="917"/>
      <c r="BJ119" s="917"/>
      <c r="BK119" s="917"/>
      <c r="BL119" s="917"/>
      <c r="BM119" s="917"/>
      <c r="BN119" s="917"/>
      <c r="BO119" s="917"/>
      <c r="BP119" s="918"/>
      <c r="BQ119" s="956">
        <v>12820190</v>
      </c>
      <c r="BR119" s="957"/>
      <c r="BS119" s="957"/>
      <c r="BT119" s="957"/>
      <c r="BU119" s="957"/>
      <c r="BV119" s="957">
        <v>13420919</v>
      </c>
      <c r="BW119" s="957"/>
      <c r="BX119" s="957"/>
      <c r="BY119" s="957"/>
      <c r="BZ119" s="957"/>
      <c r="CA119" s="957">
        <v>15599686</v>
      </c>
      <c r="CB119" s="957"/>
      <c r="CC119" s="957"/>
      <c r="CD119" s="957"/>
      <c r="CE119" s="957"/>
      <c r="CF119" s="971">
        <v>57.7</v>
      </c>
      <c r="CG119" s="972"/>
      <c r="CH119" s="972"/>
      <c r="CI119" s="972"/>
      <c r="CJ119" s="972"/>
      <c r="CK119" s="977"/>
      <c r="CL119" s="978"/>
      <c r="CM119" s="1034" t="s">
        <v>423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9904</v>
      </c>
      <c r="DH119" s="1028"/>
      <c r="DI119" s="1028"/>
      <c r="DJ119" s="1028"/>
      <c r="DK119" s="1029"/>
      <c r="DL119" s="1030">
        <v>7628</v>
      </c>
      <c r="DM119" s="1028"/>
      <c r="DN119" s="1028"/>
      <c r="DO119" s="1028"/>
      <c r="DP119" s="1029"/>
      <c r="DQ119" s="1030">
        <v>5326</v>
      </c>
      <c r="DR119" s="1028"/>
      <c r="DS119" s="1028"/>
      <c r="DT119" s="1028"/>
      <c r="DU119" s="1029"/>
      <c r="DV119" s="1031">
        <v>0</v>
      </c>
      <c r="DW119" s="1032"/>
      <c r="DX119" s="1032"/>
      <c r="DY119" s="1032"/>
      <c r="DZ119" s="1033"/>
    </row>
    <row r="120" spans="1:130" s="197" customFormat="1" ht="26.25" customHeight="1">
      <c r="A120" s="1005"/>
      <c r="B120" s="976"/>
      <c r="C120" s="946" t="s">
        <v>398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424</v>
      </c>
      <c r="BA120" s="980"/>
      <c r="BB120" s="980"/>
      <c r="BC120" s="980"/>
      <c r="BD120" s="980"/>
      <c r="BE120" s="980"/>
      <c r="BF120" s="980"/>
      <c r="BG120" s="980"/>
      <c r="BH120" s="980"/>
      <c r="BI120" s="980"/>
      <c r="BJ120" s="980"/>
      <c r="BK120" s="980"/>
      <c r="BL120" s="980"/>
      <c r="BM120" s="980"/>
      <c r="BN120" s="980"/>
      <c r="BO120" s="980"/>
      <c r="BP120" s="981"/>
      <c r="BQ120" s="949">
        <v>1829074</v>
      </c>
      <c r="BR120" s="950"/>
      <c r="BS120" s="950"/>
      <c r="BT120" s="950"/>
      <c r="BU120" s="950"/>
      <c r="BV120" s="950">
        <v>1675196</v>
      </c>
      <c r="BW120" s="950"/>
      <c r="BX120" s="950"/>
      <c r="BY120" s="950"/>
      <c r="BZ120" s="950"/>
      <c r="CA120" s="950">
        <v>1735303</v>
      </c>
      <c r="CB120" s="950"/>
      <c r="CC120" s="950"/>
      <c r="CD120" s="950"/>
      <c r="CE120" s="950"/>
      <c r="CF120" s="944">
        <v>6.4</v>
      </c>
      <c r="CG120" s="945"/>
      <c r="CH120" s="945"/>
      <c r="CI120" s="945"/>
      <c r="CJ120" s="945"/>
      <c r="CK120" s="1043" t="s">
        <v>425</v>
      </c>
      <c r="CL120" s="1044"/>
      <c r="CM120" s="1044"/>
      <c r="CN120" s="1044"/>
      <c r="CO120" s="1045"/>
      <c r="CP120" s="1051" t="s">
        <v>426</v>
      </c>
      <c r="CQ120" s="1052"/>
      <c r="CR120" s="1052"/>
      <c r="CS120" s="1052"/>
      <c r="CT120" s="1052"/>
      <c r="CU120" s="1052"/>
      <c r="CV120" s="1052"/>
      <c r="CW120" s="1052"/>
      <c r="CX120" s="1052"/>
      <c r="CY120" s="1052"/>
      <c r="CZ120" s="1052"/>
      <c r="DA120" s="1052"/>
      <c r="DB120" s="1052"/>
      <c r="DC120" s="1052"/>
      <c r="DD120" s="1052"/>
      <c r="DE120" s="1052"/>
      <c r="DF120" s="1053"/>
      <c r="DG120" s="956">
        <v>11857992</v>
      </c>
      <c r="DH120" s="957"/>
      <c r="DI120" s="957"/>
      <c r="DJ120" s="957"/>
      <c r="DK120" s="957"/>
      <c r="DL120" s="957">
        <v>10626751</v>
      </c>
      <c r="DM120" s="957"/>
      <c r="DN120" s="957"/>
      <c r="DO120" s="957"/>
      <c r="DP120" s="957"/>
      <c r="DQ120" s="957">
        <v>9428318</v>
      </c>
      <c r="DR120" s="957"/>
      <c r="DS120" s="957"/>
      <c r="DT120" s="957"/>
      <c r="DU120" s="957"/>
      <c r="DV120" s="958">
        <v>34.9</v>
      </c>
      <c r="DW120" s="958"/>
      <c r="DX120" s="958"/>
      <c r="DY120" s="958"/>
      <c r="DZ120" s="959"/>
    </row>
    <row r="121" spans="1:130" s="197" customFormat="1" ht="26.25" customHeight="1">
      <c r="A121" s="1005"/>
      <c r="B121" s="976"/>
      <c r="C121" s="1040" t="s">
        <v>427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428</v>
      </c>
      <c r="BA121" s="1001"/>
      <c r="BB121" s="1001"/>
      <c r="BC121" s="1001"/>
      <c r="BD121" s="1001"/>
      <c r="BE121" s="1001"/>
      <c r="BF121" s="1001"/>
      <c r="BG121" s="1001"/>
      <c r="BH121" s="1001"/>
      <c r="BI121" s="1001"/>
      <c r="BJ121" s="1001"/>
      <c r="BK121" s="1001"/>
      <c r="BL121" s="1001"/>
      <c r="BM121" s="1001"/>
      <c r="BN121" s="1001"/>
      <c r="BO121" s="1001"/>
      <c r="BP121" s="1002"/>
      <c r="BQ121" s="1015">
        <v>62008846</v>
      </c>
      <c r="BR121" s="1016"/>
      <c r="BS121" s="1016"/>
      <c r="BT121" s="1016"/>
      <c r="BU121" s="1016"/>
      <c r="BV121" s="1016">
        <v>61419341</v>
      </c>
      <c r="BW121" s="1016"/>
      <c r="BX121" s="1016"/>
      <c r="BY121" s="1016"/>
      <c r="BZ121" s="1016"/>
      <c r="CA121" s="1016">
        <v>61651195</v>
      </c>
      <c r="CB121" s="1016"/>
      <c r="CC121" s="1016"/>
      <c r="CD121" s="1016"/>
      <c r="CE121" s="1016"/>
      <c r="CF121" s="1054">
        <v>228</v>
      </c>
      <c r="CG121" s="1055"/>
      <c r="CH121" s="1055"/>
      <c r="CI121" s="1055"/>
      <c r="CJ121" s="1055"/>
      <c r="CK121" s="1046"/>
      <c r="CL121" s="1047"/>
      <c r="CM121" s="1047"/>
      <c r="CN121" s="1047"/>
      <c r="CO121" s="1048"/>
      <c r="CP121" s="1037" t="s">
        <v>429</v>
      </c>
      <c r="CQ121" s="1038"/>
      <c r="CR121" s="1038"/>
      <c r="CS121" s="1038"/>
      <c r="CT121" s="1038"/>
      <c r="CU121" s="1038"/>
      <c r="CV121" s="1038"/>
      <c r="CW121" s="1038"/>
      <c r="CX121" s="1038"/>
      <c r="CY121" s="1038"/>
      <c r="CZ121" s="1038"/>
      <c r="DA121" s="1038"/>
      <c r="DB121" s="1038"/>
      <c r="DC121" s="1038"/>
      <c r="DD121" s="1038"/>
      <c r="DE121" s="1038"/>
      <c r="DF121" s="1039"/>
      <c r="DG121" s="949">
        <v>3833889</v>
      </c>
      <c r="DH121" s="950"/>
      <c r="DI121" s="950"/>
      <c r="DJ121" s="950"/>
      <c r="DK121" s="950"/>
      <c r="DL121" s="950">
        <v>3541161</v>
      </c>
      <c r="DM121" s="950"/>
      <c r="DN121" s="950"/>
      <c r="DO121" s="950"/>
      <c r="DP121" s="950"/>
      <c r="DQ121" s="950">
        <v>3176502</v>
      </c>
      <c r="DR121" s="950"/>
      <c r="DS121" s="950"/>
      <c r="DT121" s="950"/>
      <c r="DU121" s="950"/>
      <c r="DV121" s="951">
        <v>11.7</v>
      </c>
      <c r="DW121" s="951"/>
      <c r="DX121" s="951"/>
      <c r="DY121" s="951"/>
      <c r="DZ121" s="952"/>
    </row>
    <row r="122" spans="1:130" s="197" customFormat="1" ht="26.25" customHeight="1">
      <c r="A122" s="1005"/>
      <c r="B122" s="976"/>
      <c r="C122" s="946" t="s">
        <v>409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430</v>
      </c>
      <c r="BP122" s="1024"/>
      <c r="BQ122" s="1064">
        <v>76658110</v>
      </c>
      <c r="BR122" s="1065"/>
      <c r="BS122" s="1065"/>
      <c r="BT122" s="1065"/>
      <c r="BU122" s="1065"/>
      <c r="BV122" s="1065">
        <v>76515456</v>
      </c>
      <c r="BW122" s="1065"/>
      <c r="BX122" s="1065"/>
      <c r="BY122" s="1065"/>
      <c r="BZ122" s="1065"/>
      <c r="CA122" s="1065">
        <v>78986184</v>
      </c>
      <c r="CB122" s="1065"/>
      <c r="CC122" s="1065"/>
      <c r="CD122" s="1065"/>
      <c r="CE122" s="1065"/>
      <c r="CF122" s="1017"/>
      <c r="CG122" s="1018"/>
      <c r="CH122" s="1018"/>
      <c r="CI122" s="1018"/>
      <c r="CJ122" s="1019"/>
      <c r="CK122" s="1046"/>
      <c r="CL122" s="1047"/>
      <c r="CM122" s="1047"/>
      <c r="CN122" s="1047"/>
      <c r="CO122" s="1048"/>
      <c r="CP122" s="1037" t="s">
        <v>431</v>
      </c>
      <c r="CQ122" s="1038"/>
      <c r="CR122" s="1038"/>
      <c r="CS122" s="1038"/>
      <c r="CT122" s="1038"/>
      <c r="CU122" s="1038"/>
      <c r="CV122" s="1038"/>
      <c r="CW122" s="1038"/>
      <c r="CX122" s="1038"/>
      <c r="CY122" s="1038"/>
      <c r="CZ122" s="1038"/>
      <c r="DA122" s="1038"/>
      <c r="DB122" s="1038"/>
      <c r="DC122" s="1038"/>
      <c r="DD122" s="1038"/>
      <c r="DE122" s="1038"/>
      <c r="DF122" s="1039"/>
      <c r="DG122" s="949">
        <v>2754548</v>
      </c>
      <c r="DH122" s="950"/>
      <c r="DI122" s="950"/>
      <c r="DJ122" s="950"/>
      <c r="DK122" s="950"/>
      <c r="DL122" s="950">
        <v>2644794</v>
      </c>
      <c r="DM122" s="950"/>
      <c r="DN122" s="950"/>
      <c r="DO122" s="950"/>
      <c r="DP122" s="950"/>
      <c r="DQ122" s="950">
        <v>2708196</v>
      </c>
      <c r="DR122" s="950"/>
      <c r="DS122" s="950"/>
      <c r="DT122" s="950"/>
      <c r="DU122" s="950"/>
      <c r="DV122" s="951">
        <v>10</v>
      </c>
      <c r="DW122" s="951"/>
      <c r="DX122" s="951"/>
      <c r="DY122" s="951"/>
      <c r="DZ122" s="952"/>
    </row>
    <row r="123" spans="1:130" s="197" customFormat="1" ht="26.25" customHeight="1" thickBot="1">
      <c r="A123" s="1005"/>
      <c r="B123" s="976"/>
      <c r="C123" s="946" t="s">
        <v>415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51.8</v>
      </c>
      <c r="BR123" s="1057"/>
      <c r="BS123" s="1057"/>
      <c r="BT123" s="1057"/>
      <c r="BU123" s="1057"/>
      <c r="BV123" s="1057">
        <v>51.7</v>
      </c>
      <c r="BW123" s="1057"/>
      <c r="BX123" s="1057"/>
      <c r="BY123" s="1057"/>
      <c r="BZ123" s="1057"/>
      <c r="CA123" s="1057">
        <v>56.8</v>
      </c>
      <c r="CB123" s="1057"/>
      <c r="CC123" s="1057"/>
      <c r="CD123" s="1057"/>
      <c r="CE123" s="1057"/>
      <c r="CF123" s="1058"/>
      <c r="CG123" s="1059"/>
      <c r="CH123" s="1059"/>
      <c r="CI123" s="1059"/>
      <c r="CJ123" s="1060"/>
      <c r="CK123" s="1046"/>
      <c r="CL123" s="1047"/>
      <c r="CM123" s="1047"/>
      <c r="CN123" s="1047"/>
      <c r="CO123" s="1048"/>
      <c r="CP123" s="1037" t="s">
        <v>433</v>
      </c>
      <c r="CQ123" s="1038"/>
      <c r="CR123" s="1038"/>
      <c r="CS123" s="1038"/>
      <c r="CT123" s="1038"/>
      <c r="CU123" s="1038"/>
      <c r="CV123" s="1038"/>
      <c r="CW123" s="1038"/>
      <c r="CX123" s="1038"/>
      <c r="CY123" s="1038"/>
      <c r="CZ123" s="1038"/>
      <c r="DA123" s="1038"/>
      <c r="DB123" s="1038"/>
      <c r="DC123" s="1038"/>
      <c r="DD123" s="1038"/>
      <c r="DE123" s="1038"/>
      <c r="DF123" s="1039"/>
      <c r="DG123" s="988">
        <v>883901</v>
      </c>
      <c r="DH123" s="989"/>
      <c r="DI123" s="989"/>
      <c r="DJ123" s="989"/>
      <c r="DK123" s="990"/>
      <c r="DL123" s="991">
        <v>815719</v>
      </c>
      <c r="DM123" s="989"/>
      <c r="DN123" s="989"/>
      <c r="DO123" s="989"/>
      <c r="DP123" s="990"/>
      <c r="DQ123" s="991">
        <v>2523628</v>
      </c>
      <c r="DR123" s="989"/>
      <c r="DS123" s="989"/>
      <c r="DT123" s="989"/>
      <c r="DU123" s="990"/>
      <c r="DV123" s="992">
        <v>9.3000000000000007</v>
      </c>
      <c r="DW123" s="993"/>
      <c r="DX123" s="993"/>
      <c r="DY123" s="993"/>
      <c r="DZ123" s="994"/>
    </row>
    <row r="124" spans="1:130" s="197" customFormat="1" ht="26.25" customHeight="1">
      <c r="A124" s="1005"/>
      <c r="B124" s="976"/>
      <c r="C124" s="946" t="s">
        <v>418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434</v>
      </c>
      <c r="AB124" s="989"/>
      <c r="AC124" s="989"/>
      <c r="AD124" s="989"/>
      <c r="AE124" s="990"/>
      <c r="AF124" s="991" t="s">
        <v>434</v>
      </c>
      <c r="AG124" s="989"/>
      <c r="AH124" s="989"/>
      <c r="AI124" s="989"/>
      <c r="AJ124" s="990"/>
      <c r="AK124" s="991" t="s">
        <v>434</v>
      </c>
      <c r="AL124" s="989"/>
      <c r="AM124" s="989"/>
      <c r="AN124" s="989"/>
      <c r="AO124" s="990"/>
      <c r="AP124" s="992" t="s">
        <v>434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435</v>
      </c>
      <c r="CQ124" s="1038"/>
      <c r="CR124" s="1038"/>
      <c r="CS124" s="1038"/>
      <c r="CT124" s="1038"/>
      <c r="CU124" s="1038"/>
      <c r="CV124" s="1038"/>
      <c r="CW124" s="1038"/>
      <c r="CX124" s="1038"/>
      <c r="CY124" s="1038"/>
      <c r="CZ124" s="1038"/>
      <c r="DA124" s="1038"/>
      <c r="DB124" s="1038"/>
      <c r="DC124" s="1038"/>
      <c r="DD124" s="1038"/>
      <c r="DE124" s="1038"/>
      <c r="DF124" s="1039"/>
      <c r="DG124" s="1027">
        <v>582462</v>
      </c>
      <c r="DH124" s="1028"/>
      <c r="DI124" s="1028"/>
      <c r="DJ124" s="1028"/>
      <c r="DK124" s="1029"/>
      <c r="DL124" s="1030">
        <v>496043</v>
      </c>
      <c r="DM124" s="1028"/>
      <c r="DN124" s="1028"/>
      <c r="DO124" s="1028"/>
      <c r="DP124" s="1029"/>
      <c r="DQ124" s="1030">
        <v>450495</v>
      </c>
      <c r="DR124" s="1028"/>
      <c r="DS124" s="1028"/>
      <c r="DT124" s="1028"/>
      <c r="DU124" s="1029"/>
      <c r="DV124" s="1031">
        <v>1.7</v>
      </c>
      <c r="DW124" s="1032"/>
      <c r="DX124" s="1032"/>
      <c r="DY124" s="1032"/>
      <c r="DZ124" s="1033"/>
    </row>
    <row r="125" spans="1:130" s="197" customFormat="1" ht="26.25" customHeight="1" thickBot="1">
      <c r="A125" s="1005"/>
      <c r="B125" s="976"/>
      <c r="C125" s="946" t="s">
        <v>420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434</v>
      </c>
      <c r="AB125" s="989"/>
      <c r="AC125" s="989"/>
      <c r="AD125" s="989"/>
      <c r="AE125" s="990"/>
      <c r="AF125" s="991" t="s">
        <v>434</v>
      </c>
      <c r="AG125" s="989"/>
      <c r="AH125" s="989"/>
      <c r="AI125" s="989"/>
      <c r="AJ125" s="990"/>
      <c r="AK125" s="991" t="s">
        <v>434</v>
      </c>
      <c r="AL125" s="989"/>
      <c r="AM125" s="989"/>
      <c r="AN125" s="989"/>
      <c r="AO125" s="990"/>
      <c r="AP125" s="992" t="s">
        <v>434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436</v>
      </c>
      <c r="CL125" s="1044"/>
      <c r="CM125" s="1044"/>
      <c r="CN125" s="1044"/>
      <c r="CO125" s="1045"/>
      <c r="CP125" s="970" t="s">
        <v>437</v>
      </c>
      <c r="CQ125" s="917"/>
      <c r="CR125" s="917"/>
      <c r="CS125" s="917"/>
      <c r="CT125" s="917"/>
      <c r="CU125" s="917"/>
      <c r="CV125" s="917"/>
      <c r="CW125" s="917"/>
      <c r="CX125" s="917"/>
      <c r="CY125" s="917"/>
      <c r="CZ125" s="917"/>
      <c r="DA125" s="917"/>
      <c r="DB125" s="917"/>
      <c r="DC125" s="917"/>
      <c r="DD125" s="917"/>
      <c r="DE125" s="917"/>
      <c r="DF125" s="918"/>
      <c r="DG125" s="956" t="s">
        <v>434</v>
      </c>
      <c r="DH125" s="957"/>
      <c r="DI125" s="957"/>
      <c r="DJ125" s="957"/>
      <c r="DK125" s="957"/>
      <c r="DL125" s="957" t="s">
        <v>434</v>
      </c>
      <c r="DM125" s="957"/>
      <c r="DN125" s="957"/>
      <c r="DO125" s="957"/>
      <c r="DP125" s="957"/>
      <c r="DQ125" s="957" t="s">
        <v>434</v>
      </c>
      <c r="DR125" s="957"/>
      <c r="DS125" s="957"/>
      <c r="DT125" s="957"/>
      <c r="DU125" s="957"/>
      <c r="DV125" s="958" t="s">
        <v>434</v>
      </c>
      <c r="DW125" s="958"/>
      <c r="DX125" s="958"/>
      <c r="DY125" s="958"/>
      <c r="DZ125" s="959"/>
    </row>
    <row r="126" spans="1:130" s="197" customFormat="1" ht="26.25" customHeight="1">
      <c r="A126" s="1005"/>
      <c r="B126" s="976"/>
      <c r="C126" s="946" t="s">
        <v>423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470</v>
      </c>
      <c r="AB126" s="989"/>
      <c r="AC126" s="989"/>
      <c r="AD126" s="989"/>
      <c r="AE126" s="990"/>
      <c r="AF126" s="991">
        <v>10391</v>
      </c>
      <c r="AG126" s="989"/>
      <c r="AH126" s="989"/>
      <c r="AI126" s="989"/>
      <c r="AJ126" s="990"/>
      <c r="AK126" s="991">
        <v>21812</v>
      </c>
      <c r="AL126" s="989"/>
      <c r="AM126" s="989"/>
      <c r="AN126" s="989"/>
      <c r="AO126" s="990"/>
      <c r="AP126" s="992">
        <v>0.1</v>
      </c>
      <c r="AQ126" s="993"/>
      <c r="AR126" s="993"/>
      <c r="AS126" s="993"/>
      <c r="AT126" s="994"/>
      <c r="AU126" s="233"/>
      <c r="AV126" s="233"/>
      <c r="AW126" s="233"/>
      <c r="AX126" s="1066" t="s">
        <v>438</v>
      </c>
      <c r="AY126" s="1067"/>
      <c r="AZ126" s="1067"/>
      <c r="BA126" s="1067"/>
      <c r="BB126" s="1067"/>
      <c r="BC126" s="1067"/>
      <c r="BD126" s="1067"/>
      <c r="BE126" s="1068"/>
      <c r="BF126" s="1082" t="s">
        <v>439</v>
      </c>
      <c r="BG126" s="1067"/>
      <c r="BH126" s="1067"/>
      <c r="BI126" s="1067"/>
      <c r="BJ126" s="1067"/>
      <c r="BK126" s="1067"/>
      <c r="BL126" s="1068"/>
      <c r="BM126" s="1082" t="s">
        <v>440</v>
      </c>
      <c r="BN126" s="1067"/>
      <c r="BO126" s="1067"/>
      <c r="BP126" s="1067"/>
      <c r="BQ126" s="1067"/>
      <c r="BR126" s="1067"/>
      <c r="BS126" s="1068"/>
      <c r="BT126" s="1082" t="s">
        <v>441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442</v>
      </c>
      <c r="CQ126" s="980"/>
      <c r="CR126" s="980"/>
      <c r="CS126" s="980"/>
      <c r="CT126" s="980"/>
      <c r="CU126" s="980"/>
      <c r="CV126" s="980"/>
      <c r="CW126" s="980"/>
      <c r="CX126" s="980"/>
      <c r="CY126" s="980"/>
      <c r="CZ126" s="980"/>
      <c r="DA126" s="980"/>
      <c r="DB126" s="980"/>
      <c r="DC126" s="980"/>
      <c r="DD126" s="980"/>
      <c r="DE126" s="980"/>
      <c r="DF126" s="981"/>
      <c r="DG126" s="949" t="s">
        <v>434</v>
      </c>
      <c r="DH126" s="950"/>
      <c r="DI126" s="950"/>
      <c r="DJ126" s="950"/>
      <c r="DK126" s="950"/>
      <c r="DL126" s="950" t="s">
        <v>434</v>
      </c>
      <c r="DM126" s="950"/>
      <c r="DN126" s="950"/>
      <c r="DO126" s="950"/>
      <c r="DP126" s="950"/>
      <c r="DQ126" s="950" t="s">
        <v>434</v>
      </c>
      <c r="DR126" s="950"/>
      <c r="DS126" s="950"/>
      <c r="DT126" s="950"/>
      <c r="DU126" s="950"/>
      <c r="DV126" s="951" t="s">
        <v>434</v>
      </c>
      <c r="DW126" s="951"/>
      <c r="DX126" s="951"/>
      <c r="DY126" s="951"/>
      <c r="DZ126" s="952"/>
    </row>
    <row r="127" spans="1:130" s="197" customFormat="1" ht="26.25" customHeight="1" thickBot="1">
      <c r="A127" s="1006"/>
      <c r="B127" s="978"/>
      <c r="C127" s="1034" t="s">
        <v>443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72568</v>
      </c>
      <c r="AB127" s="989"/>
      <c r="AC127" s="989"/>
      <c r="AD127" s="989"/>
      <c r="AE127" s="990"/>
      <c r="AF127" s="991">
        <v>62902</v>
      </c>
      <c r="AG127" s="989"/>
      <c r="AH127" s="989"/>
      <c r="AI127" s="989"/>
      <c r="AJ127" s="990"/>
      <c r="AK127" s="991">
        <v>79931</v>
      </c>
      <c r="AL127" s="989"/>
      <c r="AM127" s="989"/>
      <c r="AN127" s="989"/>
      <c r="AO127" s="990"/>
      <c r="AP127" s="992">
        <v>0.3</v>
      </c>
      <c r="AQ127" s="993"/>
      <c r="AR127" s="993"/>
      <c r="AS127" s="993"/>
      <c r="AT127" s="994"/>
      <c r="AU127" s="233"/>
      <c r="AV127" s="233"/>
      <c r="AW127" s="233"/>
      <c r="AX127" s="916" t="s">
        <v>444</v>
      </c>
      <c r="AY127" s="917"/>
      <c r="AZ127" s="917"/>
      <c r="BA127" s="917"/>
      <c r="BB127" s="917"/>
      <c r="BC127" s="917"/>
      <c r="BD127" s="917"/>
      <c r="BE127" s="918"/>
      <c r="BF127" s="1071" t="s">
        <v>434</v>
      </c>
      <c r="BG127" s="1072"/>
      <c r="BH127" s="1072"/>
      <c r="BI127" s="1072"/>
      <c r="BJ127" s="1072"/>
      <c r="BK127" s="1072"/>
      <c r="BL127" s="1081"/>
      <c r="BM127" s="1071">
        <v>11.69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445</v>
      </c>
      <c r="CQ127" s="1075"/>
      <c r="CR127" s="1075"/>
      <c r="CS127" s="1075"/>
      <c r="CT127" s="1075"/>
      <c r="CU127" s="1075"/>
      <c r="CV127" s="1075"/>
      <c r="CW127" s="1075"/>
      <c r="CX127" s="1075"/>
      <c r="CY127" s="1075"/>
      <c r="CZ127" s="1075"/>
      <c r="DA127" s="1075"/>
      <c r="DB127" s="1075"/>
      <c r="DC127" s="1075"/>
      <c r="DD127" s="1075"/>
      <c r="DE127" s="1075"/>
      <c r="DF127" s="1076"/>
      <c r="DG127" s="1077" t="s">
        <v>446</v>
      </c>
      <c r="DH127" s="1078"/>
      <c r="DI127" s="1078"/>
      <c r="DJ127" s="1078"/>
      <c r="DK127" s="1078"/>
      <c r="DL127" s="1078" t="s">
        <v>447</v>
      </c>
      <c r="DM127" s="1078"/>
      <c r="DN127" s="1078"/>
      <c r="DO127" s="1078"/>
      <c r="DP127" s="1078"/>
      <c r="DQ127" s="1078" t="s">
        <v>447</v>
      </c>
      <c r="DR127" s="1078"/>
      <c r="DS127" s="1078"/>
      <c r="DT127" s="1078"/>
      <c r="DU127" s="1078"/>
      <c r="DV127" s="1079" t="s">
        <v>447</v>
      </c>
      <c r="DW127" s="1079"/>
      <c r="DX127" s="1079"/>
      <c r="DY127" s="1079"/>
      <c r="DZ127" s="1080"/>
    </row>
    <row r="128" spans="1:130" s="197" customFormat="1" ht="26.25" customHeight="1">
      <c r="A128" s="1101" t="s">
        <v>448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449</v>
      </c>
      <c r="X128" s="1103"/>
      <c r="Y128" s="1103"/>
      <c r="Z128" s="1104"/>
      <c r="AA128" s="1119">
        <v>172030</v>
      </c>
      <c r="AB128" s="1120"/>
      <c r="AC128" s="1120"/>
      <c r="AD128" s="1120"/>
      <c r="AE128" s="1121"/>
      <c r="AF128" s="1122">
        <v>279210</v>
      </c>
      <c r="AG128" s="1120"/>
      <c r="AH128" s="1120"/>
      <c r="AI128" s="1120"/>
      <c r="AJ128" s="1121"/>
      <c r="AK128" s="1122">
        <v>158230</v>
      </c>
      <c r="AL128" s="1120"/>
      <c r="AM128" s="1120"/>
      <c r="AN128" s="1120"/>
      <c r="AO128" s="1121"/>
      <c r="AP128" s="1123"/>
      <c r="AQ128" s="1124"/>
      <c r="AR128" s="1124"/>
      <c r="AS128" s="1124"/>
      <c r="AT128" s="1125"/>
      <c r="AU128" s="235"/>
      <c r="AV128" s="235"/>
      <c r="AW128" s="235"/>
      <c r="AX128" s="1084" t="s">
        <v>450</v>
      </c>
      <c r="AY128" s="980"/>
      <c r="AZ128" s="980"/>
      <c r="BA128" s="980"/>
      <c r="BB128" s="980"/>
      <c r="BC128" s="980"/>
      <c r="BD128" s="980"/>
      <c r="BE128" s="981"/>
      <c r="BF128" s="1096" t="s">
        <v>434</v>
      </c>
      <c r="BG128" s="1097"/>
      <c r="BH128" s="1097"/>
      <c r="BI128" s="1097"/>
      <c r="BJ128" s="1097"/>
      <c r="BK128" s="1097"/>
      <c r="BL128" s="1098"/>
      <c r="BM128" s="1096">
        <v>16.690000000000001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451</v>
      </c>
      <c r="X129" s="1091"/>
      <c r="Y129" s="1091"/>
      <c r="Z129" s="1092"/>
      <c r="AA129" s="988">
        <v>32573921</v>
      </c>
      <c r="AB129" s="989"/>
      <c r="AC129" s="989"/>
      <c r="AD129" s="989"/>
      <c r="AE129" s="990"/>
      <c r="AF129" s="991">
        <v>32382894</v>
      </c>
      <c r="AG129" s="989"/>
      <c r="AH129" s="989"/>
      <c r="AI129" s="989"/>
      <c r="AJ129" s="990"/>
      <c r="AK129" s="991">
        <v>32785914</v>
      </c>
      <c r="AL129" s="989"/>
      <c r="AM129" s="989"/>
      <c r="AN129" s="989"/>
      <c r="AO129" s="990"/>
      <c r="AP129" s="1093"/>
      <c r="AQ129" s="1094"/>
      <c r="AR129" s="1094"/>
      <c r="AS129" s="1094"/>
      <c r="AT129" s="1095"/>
      <c r="AU129" s="235"/>
      <c r="AV129" s="235"/>
      <c r="AW129" s="235"/>
      <c r="AX129" s="1084" t="s">
        <v>452</v>
      </c>
      <c r="AY129" s="980"/>
      <c r="AZ129" s="980"/>
      <c r="BA129" s="980"/>
      <c r="BB129" s="980"/>
      <c r="BC129" s="980"/>
      <c r="BD129" s="980"/>
      <c r="BE129" s="981"/>
      <c r="BF129" s="1085">
        <v>8.4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454</v>
      </c>
      <c r="X130" s="1091"/>
      <c r="Y130" s="1091"/>
      <c r="Z130" s="1092"/>
      <c r="AA130" s="988">
        <v>5363033</v>
      </c>
      <c r="AB130" s="989"/>
      <c r="AC130" s="989"/>
      <c r="AD130" s="989"/>
      <c r="AE130" s="990"/>
      <c r="AF130" s="991">
        <v>5659546</v>
      </c>
      <c r="AG130" s="989"/>
      <c r="AH130" s="989"/>
      <c r="AI130" s="989"/>
      <c r="AJ130" s="990"/>
      <c r="AK130" s="991">
        <v>5742710</v>
      </c>
      <c r="AL130" s="989"/>
      <c r="AM130" s="989"/>
      <c r="AN130" s="989"/>
      <c r="AO130" s="990"/>
      <c r="AP130" s="1093"/>
      <c r="AQ130" s="1094"/>
      <c r="AR130" s="1094"/>
      <c r="AS130" s="1094"/>
      <c r="AT130" s="1095"/>
      <c r="AU130" s="235"/>
      <c r="AV130" s="235"/>
      <c r="AW130" s="235"/>
      <c r="AX130" s="1143" t="s">
        <v>455</v>
      </c>
      <c r="AY130" s="1075"/>
      <c r="AZ130" s="1075"/>
      <c r="BA130" s="1075"/>
      <c r="BB130" s="1075"/>
      <c r="BC130" s="1075"/>
      <c r="BD130" s="1075"/>
      <c r="BE130" s="1076"/>
      <c r="BF130" s="1105">
        <v>56.8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456</v>
      </c>
      <c r="X131" s="1114"/>
      <c r="Y131" s="1114"/>
      <c r="Z131" s="1115"/>
      <c r="AA131" s="1027">
        <v>27210888</v>
      </c>
      <c r="AB131" s="1028"/>
      <c r="AC131" s="1028"/>
      <c r="AD131" s="1028"/>
      <c r="AE131" s="1029"/>
      <c r="AF131" s="1030">
        <v>26723348</v>
      </c>
      <c r="AG131" s="1028"/>
      <c r="AH131" s="1028"/>
      <c r="AI131" s="1028"/>
      <c r="AJ131" s="1029"/>
      <c r="AK131" s="1030">
        <v>27043204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458</v>
      </c>
      <c r="W132" s="1131"/>
      <c r="X132" s="1131"/>
      <c r="Y132" s="1131"/>
      <c r="Z132" s="1132"/>
      <c r="AA132" s="1133">
        <v>9.5274104980000001</v>
      </c>
      <c r="AB132" s="1134"/>
      <c r="AC132" s="1134"/>
      <c r="AD132" s="1134"/>
      <c r="AE132" s="1135"/>
      <c r="AF132" s="1136">
        <v>8.1979510950000005</v>
      </c>
      <c r="AG132" s="1134"/>
      <c r="AH132" s="1134"/>
      <c r="AI132" s="1134"/>
      <c r="AJ132" s="1135"/>
      <c r="AK132" s="1136">
        <v>7.5760364789999999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459</v>
      </c>
      <c r="W133" s="1138"/>
      <c r="X133" s="1138"/>
      <c r="Y133" s="1138"/>
      <c r="Z133" s="1139"/>
      <c r="AA133" s="1140">
        <v>11.1</v>
      </c>
      <c r="AB133" s="1141"/>
      <c r="AC133" s="1141"/>
      <c r="AD133" s="1141"/>
      <c r="AE133" s="1142"/>
      <c r="AF133" s="1140">
        <v>9.6999999999999993</v>
      </c>
      <c r="AG133" s="1141"/>
      <c r="AH133" s="1141"/>
      <c r="AI133" s="1141"/>
      <c r="AJ133" s="1142"/>
      <c r="AK133" s="1140">
        <v>8.4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B4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47" t="s">
        <v>462</v>
      </c>
      <c r="L7" s="254"/>
      <c r="M7" s="255" t="s">
        <v>463</v>
      </c>
      <c r="N7" s="256"/>
    </row>
    <row r="8" spans="1:16">
      <c r="A8" s="248"/>
      <c r="B8" s="244"/>
      <c r="C8" s="244"/>
      <c r="D8" s="244"/>
      <c r="E8" s="244"/>
      <c r="F8" s="244"/>
      <c r="G8" s="257"/>
      <c r="H8" s="258"/>
      <c r="I8" s="258"/>
      <c r="J8" s="259"/>
      <c r="K8" s="1148"/>
      <c r="L8" s="260" t="s">
        <v>464</v>
      </c>
      <c r="M8" s="261" t="s">
        <v>465</v>
      </c>
      <c r="N8" s="262" t="s">
        <v>466</v>
      </c>
    </row>
    <row r="9" spans="1:16">
      <c r="A9" s="248"/>
      <c r="B9" s="244"/>
      <c r="C9" s="244"/>
      <c r="D9" s="244"/>
      <c r="E9" s="244"/>
      <c r="F9" s="244"/>
      <c r="G9" s="1149" t="s">
        <v>467</v>
      </c>
      <c r="H9" s="1150"/>
      <c r="I9" s="1150"/>
      <c r="J9" s="1151"/>
      <c r="K9" s="263">
        <v>8981969</v>
      </c>
      <c r="L9" s="264">
        <v>94995</v>
      </c>
      <c r="M9" s="265">
        <v>72299</v>
      </c>
      <c r="N9" s="266">
        <v>31.4</v>
      </c>
    </row>
    <row r="10" spans="1:16">
      <c r="A10" s="248"/>
      <c r="B10" s="244"/>
      <c r="C10" s="244"/>
      <c r="D10" s="244"/>
      <c r="E10" s="244"/>
      <c r="F10" s="244"/>
      <c r="G10" s="1149" t="s">
        <v>468</v>
      </c>
      <c r="H10" s="1150"/>
      <c r="I10" s="1150"/>
      <c r="J10" s="1151"/>
      <c r="K10" s="267">
        <v>1115728</v>
      </c>
      <c r="L10" s="268">
        <v>11800</v>
      </c>
      <c r="M10" s="269">
        <v>5259</v>
      </c>
      <c r="N10" s="270">
        <v>124.4</v>
      </c>
    </row>
    <row r="11" spans="1:16" ht="13.5" customHeight="1">
      <c r="A11" s="248"/>
      <c r="B11" s="244"/>
      <c r="C11" s="244"/>
      <c r="D11" s="244"/>
      <c r="E11" s="244"/>
      <c r="F11" s="244"/>
      <c r="G11" s="1149" t="s">
        <v>469</v>
      </c>
      <c r="H11" s="1150"/>
      <c r="I11" s="1150"/>
      <c r="J11" s="1151"/>
      <c r="K11" s="267">
        <v>71183</v>
      </c>
      <c r="L11" s="268">
        <v>753</v>
      </c>
      <c r="M11" s="269">
        <v>5513</v>
      </c>
      <c r="N11" s="270">
        <v>-86.3</v>
      </c>
    </row>
    <row r="12" spans="1:16" ht="13.5" customHeight="1">
      <c r="A12" s="248"/>
      <c r="B12" s="244"/>
      <c r="C12" s="244"/>
      <c r="D12" s="244"/>
      <c r="E12" s="244"/>
      <c r="F12" s="244"/>
      <c r="G12" s="1149" t="s">
        <v>470</v>
      </c>
      <c r="H12" s="1150"/>
      <c r="I12" s="1150"/>
      <c r="J12" s="1151"/>
      <c r="K12" s="267">
        <v>6953</v>
      </c>
      <c r="L12" s="268">
        <v>74</v>
      </c>
      <c r="M12" s="269">
        <v>1180</v>
      </c>
      <c r="N12" s="270">
        <v>-93.7</v>
      </c>
    </row>
    <row r="13" spans="1:16" ht="13.5" customHeight="1">
      <c r="A13" s="248"/>
      <c r="B13" s="244"/>
      <c r="C13" s="244"/>
      <c r="D13" s="244"/>
      <c r="E13" s="244"/>
      <c r="F13" s="244"/>
      <c r="G13" s="1149" t="s">
        <v>471</v>
      </c>
      <c r="H13" s="1150"/>
      <c r="I13" s="1150"/>
      <c r="J13" s="1151"/>
      <c r="K13" s="267" t="s">
        <v>472</v>
      </c>
      <c r="L13" s="268" t="s">
        <v>472</v>
      </c>
      <c r="M13" s="269">
        <v>2</v>
      </c>
      <c r="N13" s="270" t="s">
        <v>472</v>
      </c>
    </row>
    <row r="14" spans="1:16" ht="13.5" customHeight="1">
      <c r="A14" s="248"/>
      <c r="B14" s="244"/>
      <c r="C14" s="244"/>
      <c r="D14" s="244"/>
      <c r="E14" s="244"/>
      <c r="F14" s="244"/>
      <c r="G14" s="1149" t="s">
        <v>473</v>
      </c>
      <c r="H14" s="1150"/>
      <c r="I14" s="1150"/>
      <c r="J14" s="1151"/>
      <c r="K14" s="267">
        <v>436166</v>
      </c>
      <c r="L14" s="268">
        <v>4613</v>
      </c>
      <c r="M14" s="269">
        <v>3170</v>
      </c>
      <c r="N14" s="270">
        <v>45.5</v>
      </c>
    </row>
    <row r="15" spans="1:16" ht="13.5" customHeight="1">
      <c r="A15" s="248"/>
      <c r="B15" s="244"/>
      <c r="C15" s="244"/>
      <c r="D15" s="244"/>
      <c r="E15" s="244"/>
      <c r="F15" s="244"/>
      <c r="G15" s="1149" t="s">
        <v>474</v>
      </c>
      <c r="H15" s="1150"/>
      <c r="I15" s="1150"/>
      <c r="J15" s="1151"/>
      <c r="K15" s="267">
        <v>321867</v>
      </c>
      <c r="L15" s="268">
        <v>3404</v>
      </c>
      <c r="M15" s="269">
        <v>1822</v>
      </c>
      <c r="N15" s="270">
        <v>86.8</v>
      </c>
    </row>
    <row r="16" spans="1:16">
      <c r="A16" s="248"/>
      <c r="B16" s="244"/>
      <c r="C16" s="244"/>
      <c r="D16" s="244"/>
      <c r="E16" s="244"/>
      <c r="F16" s="244"/>
      <c r="G16" s="1152" t="s">
        <v>475</v>
      </c>
      <c r="H16" s="1153"/>
      <c r="I16" s="1153"/>
      <c r="J16" s="1154"/>
      <c r="K16" s="268">
        <v>-1222144</v>
      </c>
      <c r="L16" s="268">
        <v>-12926</v>
      </c>
      <c r="M16" s="269">
        <v>-7642</v>
      </c>
      <c r="N16" s="270">
        <v>69.099999999999994</v>
      </c>
    </row>
    <row r="17" spans="1:16">
      <c r="A17" s="248"/>
      <c r="B17" s="244"/>
      <c r="C17" s="244"/>
      <c r="D17" s="244"/>
      <c r="E17" s="244"/>
      <c r="F17" s="244"/>
      <c r="G17" s="1152" t="s">
        <v>167</v>
      </c>
      <c r="H17" s="1153"/>
      <c r="I17" s="1153"/>
      <c r="J17" s="1154"/>
      <c r="K17" s="268">
        <v>9711722</v>
      </c>
      <c r="L17" s="268">
        <v>102713</v>
      </c>
      <c r="M17" s="269">
        <v>81603</v>
      </c>
      <c r="N17" s="270">
        <v>25.9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44" t="s">
        <v>480</v>
      </c>
      <c r="H21" s="1145"/>
      <c r="I21" s="1145"/>
      <c r="J21" s="1146"/>
      <c r="K21" s="280">
        <v>10.72</v>
      </c>
      <c r="L21" s="281">
        <v>7.96</v>
      </c>
      <c r="M21" s="282">
        <v>2.76</v>
      </c>
      <c r="N21" s="249"/>
      <c r="O21" s="283"/>
      <c r="P21" s="279"/>
    </row>
    <row r="22" spans="1:16" s="284" customFormat="1">
      <c r="A22" s="279"/>
      <c r="B22" s="249"/>
      <c r="C22" s="249"/>
      <c r="D22" s="249"/>
      <c r="E22" s="249"/>
      <c r="F22" s="249"/>
      <c r="G22" s="1144" t="s">
        <v>481</v>
      </c>
      <c r="H22" s="1145"/>
      <c r="I22" s="1145"/>
      <c r="J22" s="1146"/>
      <c r="K22" s="285">
        <v>97.3</v>
      </c>
      <c r="L22" s="286">
        <v>98.3</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47" t="s">
        <v>462</v>
      </c>
      <c r="L30" s="254"/>
      <c r="M30" s="255" t="s">
        <v>463</v>
      </c>
      <c r="N30" s="256"/>
    </row>
    <row r="31" spans="1:16">
      <c r="A31" s="248"/>
      <c r="B31" s="244"/>
      <c r="C31" s="244"/>
      <c r="D31" s="244"/>
      <c r="E31" s="244"/>
      <c r="F31" s="244"/>
      <c r="G31" s="257"/>
      <c r="H31" s="258"/>
      <c r="I31" s="258"/>
      <c r="J31" s="259"/>
      <c r="K31" s="1148"/>
      <c r="L31" s="260" t="s">
        <v>464</v>
      </c>
      <c r="M31" s="261" t="s">
        <v>465</v>
      </c>
      <c r="N31" s="262" t="s">
        <v>466</v>
      </c>
    </row>
    <row r="32" spans="1:16" ht="27" customHeight="1">
      <c r="A32" s="248"/>
      <c r="B32" s="244"/>
      <c r="C32" s="244"/>
      <c r="D32" s="244"/>
      <c r="E32" s="244"/>
      <c r="F32" s="244"/>
      <c r="G32" s="1160" t="s">
        <v>485</v>
      </c>
      <c r="H32" s="1161"/>
      <c r="I32" s="1161"/>
      <c r="J32" s="1162"/>
      <c r="K32" s="294">
        <v>6444402</v>
      </c>
      <c r="L32" s="294">
        <v>68157</v>
      </c>
      <c r="M32" s="295">
        <v>50969</v>
      </c>
      <c r="N32" s="296">
        <v>33.700000000000003</v>
      </c>
    </row>
    <row r="33" spans="1:16" ht="13.5" customHeight="1">
      <c r="A33" s="248"/>
      <c r="B33" s="244"/>
      <c r="C33" s="244"/>
      <c r="D33" s="244"/>
      <c r="E33" s="244"/>
      <c r="F33" s="244"/>
      <c r="G33" s="1160" t="s">
        <v>486</v>
      </c>
      <c r="H33" s="1161"/>
      <c r="I33" s="1161"/>
      <c r="J33" s="1162"/>
      <c r="K33" s="294" t="s">
        <v>472</v>
      </c>
      <c r="L33" s="294" t="s">
        <v>472</v>
      </c>
      <c r="M33" s="295" t="s">
        <v>472</v>
      </c>
      <c r="N33" s="296" t="s">
        <v>472</v>
      </c>
    </row>
    <row r="34" spans="1:16" ht="27" customHeight="1">
      <c r="A34" s="248"/>
      <c r="B34" s="244"/>
      <c r="C34" s="244"/>
      <c r="D34" s="244"/>
      <c r="E34" s="244"/>
      <c r="F34" s="244"/>
      <c r="G34" s="1160" t="s">
        <v>487</v>
      </c>
      <c r="H34" s="1161"/>
      <c r="I34" s="1161"/>
      <c r="J34" s="1162"/>
      <c r="K34" s="294" t="s">
        <v>472</v>
      </c>
      <c r="L34" s="294" t="s">
        <v>472</v>
      </c>
      <c r="M34" s="295">
        <v>29</v>
      </c>
      <c r="N34" s="296" t="s">
        <v>472</v>
      </c>
    </row>
    <row r="35" spans="1:16" ht="27" customHeight="1">
      <c r="A35" s="248"/>
      <c r="B35" s="244"/>
      <c r="C35" s="244"/>
      <c r="D35" s="244"/>
      <c r="E35" s="244"/>
      <c r="F35" s="244"/>
      <c r="G35" s="1160" t="s">
        <v>488</v>
      </c>
      <c r="H35" s="1161"/>
      <c r="I35" s="1161"/>
      <c r="J35" s="1162"/>
      <c r="K35" s="294">
        <v>1403598</v>
      </c>
      <c r="L35" s="294">
        <v>14845</v>
      </c>
      <c r="M35" s="295">
        <v>14294</v>
      </c>
      <c r="N35" s="296">
        <v>3.9</v>
      </c>
    </row>
    <row r="36" spans="1:16" ht="27" customHeight="1">
      <c r="A36" s="248"/>
      <c r="B36" s="244"/>
      <c r="C36" s="244"/>
      <c r="D36" s="244"/>
      <c r="E36" s="244"/>
      <c r="F36" s="244"/>
      <c r="G36" s="1160" t="s">
        <v>489</v>
      </c>
      <c r="H36" s="1161"/>
      <c r="I36" s="1161"/>
      <c r="J36" s="1162"/>
      <c r="K36" s="294" t="s">
        <v>472</v>
      </c>
      <c r="L36" s="294" t="s">
        <v>472</v>
      </c>
      <c r="M36" s="295">
        <v>1493</v>
      </c>
      <c r="N36" s="296" t="s">
        <v>472</v>
      </c>
    </row>
    <row r="37" spans="1:16" ht="13.5" customHeight="1">
      <c r="A37" s="248"/>
      <c r="B37" s="244"/>
      <c r="C37" s="244"/>
      <c r="D37" s="244"/>
      <c r="E37" s="244"/>
      <c r="F37" s="244"/>
      <c r="G37" s="1160" t="s">
        <v>490</v>
      </c>
      <c r="H37" s="1161"/>
      <c r="I37" s="1161"/>
      <c r="J37" s="1162"/>
      <c r="K37" s="294">
        <v>101743</v>
      </c>
      <c r="L37" s="294">
        <v>1076</v>
      </c>
      <c r="M37" s="295">
        <v>1584</v>
      </c>
      <c r="N37" s="296">
        <v>-32.1</v>
      </c>
    </row>
    <row r="38" spans="1:16" ht="27" customHeight="1">
      <c r="A38" s="248"/>
      <c r="B38" s="244"/>
      <c r="C38" s="244"/>
      <c r="D38" s="244"/>
      <c r="E38" s="244"/>
      <c r="F38" s="244"/>
      <c r="G38" s="1163" t="s">
        <v>491</v>
      </c>
      <c r="H38" s="1164"/>
      <c r="I38" s="1164"/>
      <c r="J38" s="1165"/>
      <c r="K38" s="297" t="s">
        <v>472</v>
      </c>
      <c r="L38" s="297" t="s">
        <v>472</v>
      </c>
      <c r="M38" s="298">
        <v>4</v>
      </c>
      <c r="N38" s="299" t="s">
        <v>472</v>
      </c>
      <c r="O38" s="293"/>
    </row>
    <row r="39" spans="1:16">
      <c r="A39" s="248"/>
      <c r="B39" s="244"/>
      <c r="C39" s="244"/>
      <c r="D39" s="244"/>
      <c r="E39" s="244"/>
      <c r="F39" s="244"/>
      <c r="G39" s="1163" t="s">
        <v>492</v>
      </c>
      <c r="H39" s="1164"/>
      <c r="I39" s="1164"/>
      <c r="J39" s="1165"/>
      <c r="K39" s="300">
        <v>-158230</v>
      </c>
      <c r="L39" s="300">
        <v>-1673</v>
      </c>
      <c r="M39" s="301">
        <v>-4432</v>
      </c>
      <c r="N39" s="302">
        <v>-62.3</v>
      </c>
      <c r="O39" s="293"/>
    </row>
    <row r="40" spans="1:16" ht="27" customHeight="1">
      <c r="A40" s="248"/>
      <c r="B40" s="244"/>
      <c r="C40" s="244"/>
      <c r="D40" s="244"/>
      <c r="E40" s="244"/>
      <c r="F40" s="244"/>
      <c r="G40" s="1160" t="s">
        <v>493</v>
      </c>
      <c r="H40" s="1161"/>
      <c r="I40" s="1161"/>
      <c r="J40" s="1162"/>
      <c r="K40" s="300">
        <v>-5742710</v>
      </c>
      <c r="L40" s="300">
        <v>-60736</v>
      </c>
      <c r="M40" s="301">
        <v>-44638</v>
      </c>
      <c r="N40" s="302">
        <v>36.1</v>
      </c>
      <c r="O40" s="293"/>
    </row>
    <row r="41" spans="1:16">
      <c r="A41" s="248"/>
      <c r="B41" s="244"/>
      <c r="C41" s="244"/>
      <c r="D41" s="244"/>
      <c r="E41" s="244"/>
      <c r="F41" s="244"/>
      <c r="G41" s="1166" t="s">
        <v>278</v>
      </c>
      <c r="H41" s="1167"/>
      <c r="I41" s="1167"/>
      <c r="J41" s="1168"/>
      <c r="K41" s="294">
        <v>2048803</v>
      </c>
      <c r="L41" s="300">
        <v>21669</v>
      </c>
      <c r="M41" s="301">
        <v>19303</v>
      </c>
      <c r="N41" s="302">
        <v>12.3</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55" t="s">
        <v>462</v>
      </c>
      <c r="J49" s="1157" t="s">
        <v>497</v>
      </c>
      <c r="K49" s="1158"/>
      <c r="L49" s="1158"/>
      <c r="M49" s="1158"/>
      <c r="N49" s="1159"/>
    </row>
    <row r="50" spans="1:14">
      <c r="A50" s="248"/>
      <c r="B50" s="244"/>
      <c r="C50" s="244"/>
      <c r="D50" s="244"/>
      <c r="E50" s="244"/>
      <c r="F50" s="244"/>
      <c r="G50" s="312"/>
      <c r="H50" s="313"/>
      <c r="I50" s="1156"/>
      <c r="J50" s="314" t="s">
        <v>498</v>
      </c>
      <c r="K50" s="315" t="s">
        <v>499</v>
      </c>
      <c r="L50" s="316" t="s">
        <v>500</v>
      </c>
      <c r="M50" s="317" t="s">
        <v>501</v>
      </c>
      <c r="N50" s="318" t="s">
        <v>502</v>
      </c>
    </row>
    <row r="51" spans="1:14">
      <c r="A51" s="248"/>
      <c r="B51" s="244"/>
      <c r="C51" s="244"/>
      <c r="D51" s="244"/>
      <c r="E51" s="244"/>
      <c r="F51" s="244"/>
      <c r="G51" s="310" t="s">
        <v>503</v>
      </c>
      <c r="H51" s="311"/>
      <c r="I51" s="319">
        <v>10433162</v>
      </c>
      <c r="J51" s="320">
        <v>105102</v>
      </c>
      <c r="K51" s="321">
        <v>-11.5</v>
      </c>
      <c r="L51" s="322">
        <v>47569</v>
      </c>
      <c r="M51" s="323">
        <v>-17</v>
      </c>
      <c r="N51" s="324">
        <v>5.5</v>
      </c>
    </row>
    <row r="52" spans="1:14">
      <c r="A52" s="248"/>
      <c r="B52" s="244"/>
      <c r="C52" s="244"/>
      <c r="D52" s="244"/>
      <c r="E52" s="244"/>
      <c r="F52" s="244"/>
      <c r="G52" s="325"/>
      <c r="H52" s="326" t="s">
        <v>504</v>
      </c>
      <c r="I52" s="327">
        <v>5415958</v>
      </c>
      <c r="J52" s="328">
        <v>54560</v>
      </c>
      <c r="K52" s="329">
        <v>13.1</v>
      </c>
      <c r="L52" s="330">
        <v>26255</v>
      </c>
      <c r="M52" s="331">
        <v>-18.5</v>
      </c>
      <c r="N52" s="332">
        <v>31.6</v>
      </c>
    </row>
    <row r="53" spans="1:14">
      <c r="A53" s="248"/>
      <c r="B53" s="244"/>
      <c r="C53" s="244"/>
      <c r="D53" s="244"/>
      <c r="E53" s="244"/>
      <c r="F53" s="244"/>
      <c r="G53" s="310" t="s">
        <v>505</v>
      </c>
      <c r="H53" s="311"/>
      <c r="I53" s="319">
        <v>7334503</v>
      </c>
      <c r="J53" s="320">
        <v>74846</v>
      </c>
      <c r="K53" s="321">
        <v>-28.8</v>
      </c>
      <c r="L53" s="322">
        <v>50880</v>
      </c>
      <c r="M53" s="323">
        <v>7</v>
      </c>
      <c r="N53" s="324">
        <v>-35.799999999999997</v>
      </c>
    </row>
    <row r="54" spans="1:14">
      <c r="A54" s="248"/>
      <c r="B54" s="244"/>
      <c r="C54" s="244"/>
      <c r="D54" s="244"/>
      <c r="E54" s="244"/>
      <c r="F54" s="244"/>
      <c r="G54" s="325"/>
      <c r="H54" s="326" t="s">
        <v>504</v>
      </c>
      <c r="I54" s="327">
        <v>4320224</v>
      </c>
      <c r="J54" s="328">
        <v>44087</v>
      </c>
      <c r="K54" s="329">
        <v>-19.2</v>
      </c>
      <c r="L54" s="330">
        <v>26879</v>
      </c>
      <c r="M54" s="331">
        <v>2.4</v>
      </c>
      <c r="N54" s="332">
        <v>-21.6</v>
      </c>
    </row>
    <row r="55" spans="1:14">
      <c r="A55" s="248"/>
      <c r="B55" s="244"/>
      <c r="C55" s="244"/>
      <c r="D55" s="244"/>
      <c r="E55" s="244"/>
      <c r="F55" s="244"/>
      <c r="G55" s="310" t="s">
        <v>506</v>
      </c>
      <c r="H55" s="311"/>
      <c r="I55" s="319">
        <v>7001779</v>
      </c>
      <c r="J55" s="320">
        <v>71930</v>
      </c>
      <c r="K55" s="321">
        <v>-3.9</v>
      </c>
      <c r="L55" s="322">
        <v>63956</v>
      </c>
      <c r="M55" s="323">
        <v>25.7</v>
      </c>
      <c r="N55" s="324">
        <v>-29.6</v>
      </c>
    </row>
    <row r="56" spans="1:14">
      <c r="A56" s="248"/>
      <c r="B56" s="244"/>
      <c r="C56" s="244"/>
      <c r="D56" s="244"/>
      <c r="E56" s="244"/>
      <c r="F56" s="244"/>
      <c r="G56" s="325"/>
      <c r="H56" s="326" t="s">
        <v>504</v>
      </c>
      <c r="I56" s="327">
        <v>2789738</v>
      </c>
      <c r="J56" s="328">
        <v>28659</v>
      </c>
      <c r="K56" s="329">
        <v>-35</v>
      </c>
      <c r="L56" s="330">
        <v>29239</v>
      </c>
      <c r="M56" s="331">
        <v>8.8000000000000007</v>
      </c>
      <c r="N56" s="332">
        <v>-43.8</v>
      </c>
    </row>
    <row r="57" spans="1:14">
      <c r="A57" s="248"/>
      <c r="B57" s="244"/>
      <c r="C57" s="244"/>
      <c r="D57" s="244"/>
      <c r="E57" s="244"/>
      <c r="F57" s="244"/>
      <c r="G57" s="310" t="s">
        <v>507</v>
      </c>
      <c r="H57" s="311"/>
      <c r="I57" s="319">
        <v>10993844</v>
      </c>
      <c r="J57" s="320">
        <v>114592</v>
      </c>
      <c r="K57" s="321">
        <v>59.3</v>
      </c>
      <c r="L57" s="322">
        <v>66255</v>
      </c>
      <c r="M57" s="323">
        <v>3.6</v>
      </c>
      <c r="N57" s="324">
        <v>55.7</v>
      </c>
    </row>
    <row r="58" spans="1:14">
      <c r="A58" s="248"/>
      <c r="B58" s="244"/>
      <c r="C58" s="244"/>
      <c r="D58" s="244"/>
      <c r="E58" s="244"/>
      <c r="F58" s="244"/>
      <c r="G58" s="325"/>
      <c r="H58" s="326" t="s">
        <v>504</v>
      </c>
      <c r="I58" s="327">
        <v>2644435</v>
      </c>
      <c r="J58" s="328">
        <v>27564</v>
      </c>
      <c r="K58" s="329">
        <v>-3.8</v>
      </c>
      <c r="L58" s="330">
        <v>31822</v>
      </c>
      <c r="M58" s="331">
        <v>8.8000000000000007</v>
      </c>
      <c r="N58" s="332">
        <v>-12.6</v>
      </c>
    </row>
    <row r="59" spans="1:14">
      <c r="A59" s="248"/>
      <c r="B59" s="244"/>
      <c r="C59" s="244"/>
      <c r="D59" s="244"/>
      <c r="E59" s="244"/>
      <c r="F59" s="244"/>
      <c r="G59" s="310" t="s">
        <v>508</v>
      </c>
      <c r="H59" s="311"/>
      <c r="I59" s="319">
        <v>12717366</v>
      </c>
      <c r="J59" s="320">
        <v>134501</v>
      </c>
      <c r="K59" s="321">
        <v>17.399999999999999</v>
      </c>
      <c r="L59" s="322">
        <v>92247</v>
      </c>
      <c r="M59" s="323">
        <v>39.200000000000003</v>
      </c>
      <c r="N59" s="324">
        <v>-21.8</v>
      </c>
    </row>
    <row r="60" spans="1:14">
      <c r="A60" s="248"/>
      <c r="B60" s="244"/>
      <c r="C60" s="244"/>
      <c r="D60" s="244"/>
      <c r="E60" s="244"/>
      <c r="F60" s="244"/>
      <c r="G60" s="325"/>
      <c r="H60" s="326" t="s">
        <v>504</v>
      </c>
      <c r="I60" s="333">
        <v>2544579</v>
      </c>
      <c r="J60" s="328">
        <v>26912</v>
      </c>
      <c r="K60" s="329">
        <v>-2.4</v>
      </c>
      <c r="L60" s="330">
        <v>37204</v>
      </c>
      <c r="M60" s="331">
        <v>16.899999999999999</v>
      </c>
      <c r="N60" s="332">
        <v>-19.3</v>
      </c>
    </row>
    <row r="61" spans="1:14">
      <c r="A61" s="248"/>
      <c r="B61" s="244"/>
      <c r="C61" s="244"/>
      <c r="D61" s="244"/>
      <c r="E61" s="244"/>
      <c r="F61" s="244"/>
      <c r="G61" s="310" t="s">
        <v>509</v>
      </c>
      <c r="H61" s="334"/>
      <c r="I61" s="335">
        <v>9696131</v>
      </c>
      <c r="J61" s="336">
        <v>100194</v>
      </c>
      <c r="K61" s="337">
        <v>6.5</v>
      </c>
      <c r="L61" s="338">
        <v>64181</v>
      </c>
      <c r="M61" s="339">
        <v>11.7</v>
      </c>
      <c r="N61" s="324">
        <v>-5.2</v>
      </c>
    </row>
    <row r="62" spans="1:14">
      <c r="A62" s="248"/>
      <c r="B62" s="244"/>
      <c r="C62" s="244"/>
      <c r="D62" s="244"/>
      <c r="E62" s="244"/>
      <c r="F62" s="244"/>
      <c r="G62" s="325"/>
      <c r="H62" s="326" t="s">
        <v>504</v>
      </c>
      <c r="I62" s="327">
        <v>3542987</v>
      </c>
      <c r="J62" s="328">
        <v>36356</v>
      </c>
      <c r="K62" s="329">
        <v>-9.5</v>
      </c>
      <c r="L62" s="330">
        <v>30280</v>
      </c>
      <c r="M62" s="331">
        <v>3.7</v>
      </c>
      <c r="N62" s="332">
        <v>-13.2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4857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69" t="s">
        <v>3</v>
      </c>
      <c r="D47" s="1169"/>
      <c r="E47" s="1170"/>
      <c r="F47" s="11">
        <v>18.649999999999999</v>
      </c>
      <c r="G47" s="12">
        <v>22.33</v>
      </c>
      <c r="H47" s="12">
        <v>24.63</v>
      </c>
      <c r="I47" s="12">
        <v>25.85</v>
      </c>
      <c r="J47" s="13">
        <v>29.75</v>
      </c>
    </row>
    <row r="48" spans="2:10" ht="57.75" customHeight="1">
      <c r="B48" s="14"/>
      <c r="C48" s="1171" t="s">
        <v>4</v>
      </c>
      <c r="D48" s="1171"/>
      <c r="E48" s="1172"/>
      <c r="F48" s="15">
        <v>6.08</v>
      </c>
      <c r="G48" s="16">
        <v>5.2</v>
      </c>
      <c r="H48" s="16">
        <v>4.5199999999999996</v>
      </c>
      <c r="I48" s="16">
        <v>5.51</v>
      </c>
      <c r="J48" s="17">
        <v>5.46</v>
      </c>
    </row>
    <row r="49" spans="2:10" ht="57.75" customHeight="1" thickBot="1">
      <c r="B49" s="18"/>
      <c r="C49" s="1173" t="s">
        <v>5</v>
      </c>
      <c r="D49" s="1173"/>
      <c r="E49" s="1174"/>
      <c r="F49" s="19">
        <v>2.9</v>
      </c>
      <c r="G49" s="20">
        <v>2.72</v>
      </c>
      <c r="H49" s="20">
        <v>1.73</v>
      </c>
      <c r="I49" s="20">
        <v>2.04</v>
      </c>
      <c r="J49" s="21">
        <v>4.24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小松 重浩</cp:lastModifiedBy>
  <cp:lastPrinted>2017-05-08T07:57:02Z</cp:lastPrinted>
  <dcterms:created xsi:type="dcterms:W3CDTF">2017-02-15T15:44:46Z</dcterms:created>
  <dcterms:modified xsi:type="dcterms:W3CDTF">2017-05-18T02:48:15Z</dcterms:modified>
</cp:coreProperties>
</file>