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
    </mc:Choice>
  </mc:AlternateContent>
  <bookViews>
    <workbookView xWindow="0" yWindow="1560" windowWidth="19200" windowHeight="9240"/>
  </bookViews>
  <sheets>
    <sheet name="通所介護用" sheetId="1" r:id="rId1"/>
    <sheet name="通所リハ用" sheetId="2" r:id="rId2"/>
    <sheet name="記載例" sheetId="3" r:id="rId3"/>
  </sheets>
  <definedNames>
    <definedName name="_xlnm.Print_Area" localSheetId="0">通所介護用!$A$1:$Q$28</definedName>
  </definedNames>
  <calcPr calcId="162913"/>
</workbook>
</file>

<file path=xl/calcChain.xml><?xml version="1.0" encoding="utf-8"?>
<calcChain xmlns="http://schemas.openxmlformats.org/spreadsheetml/2006/main">
  <c r="Q11" i="2" l="1"/>
  <c r="O9" i="2"/>
  <c r="Q9" i="2" s="1"/>
  <c r="D25" i="3"/>
  <c r="D27" i="3" s="1"/>
  <c r="O10" i="3"/>
  <c r="Q10" i="3" s="1"/>
  <c r="Q14" i="3" s="1"/>
  <c r="Q16" i="3" s="1"/>
  <c r="O11" i="3"/>
  <c r="Q11" i="3"/>
  <c r="O12" i="3"/>
  <c r="Q12" i="3"/>
  <c r="O13" i="3"/>
  <c r="Q13" i="3"/>
  <c r="D25" i="2"/>
  <c r="D27" i="2" s="1"/>
  <c r="Q16" i="2"/>
  <c r="O10" i="2"/>
  <c r="Q10" i="2" s="1"/>
  <c r="O11" i="2"/>
  <c r="O12" i="2"/>
  <c r="Q12" i="2"/>
  <c r="O13" i="2"/>
  <c r="Q13" i="2"/>
  <c r="D24" i="1"/>
  <c r="D26" i="1" s="1"/>
  <c r="Q15" i="1"/>
  <c r="O9" i="1"/>
  <c r="Q9" i="1" s="1"/>
  <c r="O10" i="1"/>
  <c r="Q10" i="1" s="1"/>
  <c r="O11" i="1"/>
  <c r="Q11" i="1" s="1"/>
  <c r="O12" i="1"/>
  <c r="Q12" i="1" s="1"/>
  <c r="Q13" i="1" l="1"/>
  <c r="Q14" i="2"/>
</calcChain>
</file>

<file path=xl/sharedStrings.xml><?xml version="1.0" encoding="utf-8"?>
<sst xmlns="http://schemas.openxmlformats.org/spreadsheetml/2006/main" count="144" uniqueCount="64">
  <si>
    <t>４月</t>
    <rPh sb="1" eb="2">
      <t>ガツ</t>
    </rPh>
    <phoneticPr fontId="2"/>
  </si>
  <si>
    <t>５月</t>
  </si>
  <si>
    <t>６月</t>
  </si>
  <si>
    <t>７月</t>
  </si>
  <si>
    <t>８月</t>
  </si>
  <si>
    <t>９月</t>
  </si>
  <si>
    <t>１０月</t>
  </si>
  <si>
    <t>１１月</t>
  </si>
  <si>
    <t>１２月</t>
  </si>
  <si>
    <t>１月</t>
  </si>
  <si>
    <t>２月</t>
  </si>
  <si>
    <t>３月</t>
  </si>
  <si>
    <t>報酬区分</t>
    <rPh sb="0" eb="2">
      <t>ホウシュウ</t>
    </rPh>
    <rPh sb="2" eb="4">
      <t>クブン</t>
    </rPh>
    <phoneticPr fontId="2"/>
  </si>
  <si>
    <t>人数</t>
    <rPh sb="0" eb="2">
      <t>ニンズウ</t>
    </rPh>
    <phoneticPr fontId="2"/>
  </si>
  <si>
    <t>計</t>
    <rPh sb="0" eb="1">
      <t>ケイ</t>
    </rPh>
    <phoneticPr fontId="2"/>
  </si>
  <si>
    <t>報酬区分補正</t>
    <rPh sb="0" eb="2">
      <t>ホウシュウ</t>
    </rPh>
    <rPh sb="2" eb="4">
      <t>クブン</t>
    </rPh>
    <rPh sb="4" eb="6">
      <t>ホセイ</t>
    </rPh>
    <phoneticPr fontId="2"/>
  </si>
  <si>
    <t>補正後
利用人数</t>
    <rPh sb="0" eb="3">
      <t>ホセイゴ</t>
    </rPh>
    <rPh sb="4" eb="6">
      <t>リヨウ</t>
    </rPh>
    <rPh sb="6" eb="8">
      <t>ニンズウ</t>
    </rPh>
    <phoneticPr fontId="2"/>
  </si>
  <si>
    <t>年　　月</t>
    <rPh sb="0" eb="1">
      <t>トシ</t>
    </rPh>
    <rPh sb="3" eb="4">
      <t>ツキ</t>
    </rPh>
    <phoneticPr fontId="2"/>
  </si>
  <si>
    <t>月平均利用延人数</t>
    <rPh sb="0" eb="3">
      <t>ツキヘイキン</t>
    </rPh>
    <rPh sb="3" eb="5">
      <t>リヨウ</t>
    </rPh>
    <rPh sb="5" eb="6">
      <t>ノ</t>
    </rPh>
    <rPh sb="6" eb="8">
      <t>ニンズウ</t>
    </rPh>
    <phoneticPr fontId="2"/>
  </si>
  <si>
    <t>合計（a）</t>
    <rPh sb="0" eb="2">
      <t>ゴウケイ</t>
    </rPh>
    <phoneticPr fontId="2"/>
  </si>
  <si>
    <t>営業月数
（ｂ）</t>
    <rPh sb="0" eb="2">
      <t>エイギョウ</t>
    </rPh>
    <rPh sb="2" eb="4">
      <t>ツキスウ</t>
    </rPh>
    <phoneticPr fontId="2"/>
  </si>
  <si>
    <t>月平均利用延人数（c）＝（a）÷（ｂ）</t>
    <phoneticPr fontId="2"/>
  </si>
  <si>
    <t>１．当該年度の営業実績が６月以上ある事業所は以下の計算表により算出してください</t>
    <rPh sb="2" eb="4">
      <t>トウガイ</t>
    </rPh>
    <rPh sb="4" eb="6">
      <t>ネンド</t>
    </rPh>
    <rPh sb="7" eb="9">
      <t>エイギョウ</t>
    </rPh>
    <rPh sb="9" eb="11">
      <t>ジッセキ</t>
    </rPh>
    <rPh sb="13" eb="14">
      <t>ツキ</t>
    </rPh>
    <rPh sb="14" eb="16">
      <t>イジョウ</t>
    </rPh>
    <rPh sb="18" eb="21">
      <t>ジギョウショ</t>
    </rPh>
    <rPh sb="22" eb="24">
      <t>イカ</t>
    </rPh>
    <rPh sb="25" eb="27">
      <t>ケイサン</t>
    </rPh>
    <rPh sb="27" eb="28">
      <t>オモテ</t>
    </rPh>
    <rPh sb="31" eb="33">
      <t>サンシュツ</t>
    </rPh>
    <phoneticPr fontId="2"/>
  </si>
  <si>
    <t>月平均利用延人数算出表</t>
    <rPh sb="0" eb="1">
      <t>ツキ</t>
    </rPh>
    <rPh sb="1" eb="3">
      <t>ヘイキン</t>
    </rPh>
    <rPh sb="3" eb="5">
      <t>リヨウ</t>
    </rPh>
    <rPh sb="5" eb="6">
      <t>ノ</t>
    </rPh>
    <rPh sb="6" eb="8">
      <t>ニンズウ</t>
    </rPh>
    <rPh sb="8" eb="10">
      <t>サンシュツ</t>
    </rPh>
    <rPh sb="10" eb="11">
      <t>ヒョウ</t>
    </rPh>
    <phoneticPr fontId="2"/>
  </si>
  <si>
    <t>4時間以上6時間未満</t>
    <rPh sb="1" eb="3">
      <t>ジカン</t>
    </rPh>
    <rPh sb="3" eb="5">
      <t>イジョウ</t>
    </rPh>
    <rPh sb="6" eb="8">
      <t>ジカン</t>
    </rPh>
    <rPh sb="8" eb="10">
      <t>ミマン</t>
    </rPh>
    <phoneticPr fontId="2"/>
  </si>
  <si>
    <t>6時間以上8時間未満</t>
    <rPh sb="1" eb="3">
      <t>ジカン</t>
    </rPh>
    <rPh sb="3" eb="5">
      <t>イジョウ</t>
    </rPh>
    <rPh sb="6" eb="8">
      <t>ジカン</t>
    </rPh>
    <rPh sb="8" eb="10">
      <t>ミマン</t>
    </rPh>
    <phoneticPr fontId="2"/>
  </si>
  <si>
    <t>介護予防（注）</t>
    <rPh sb="0" eb="2">
      <t>カイゴ</t>
    </rPh>
    <rPh sb="2" eb="4">
      <t>ヨボウ</t>
    </rPh>
    <rPh sb="5" eb="6">
      <t>チュウ</t>
    </rPh>
    <phoneticPr fontId="2"/>
  </si>
  <si>
    <t>２．当該年度の営業実績が６月に満たない事業所（新規指定又は再開の場合を含む）又は前年度から定員を概ね２５％以上変更して</t>
    <rPh sb="2" eb="4">
      <t>トウガイ</t>
    </rPh>
    <rPh sb="4" eb="6">
      <t>ネンド</t>
    </rPh>
    <rPh sb="7" eb="9">
      <t>エイギョウ</t>
    </rPh>
    <rPh sb="9" eb="11">
      <t>ジッセキ</t>
    </rPh>
    <rPh sb="13" eb="14">
      <t>ツキ</t>
    </rPh>
    <rPh sb="15" eb="16">
      <t>ミ</t>
    </rPh>
    <rPh sb="19" eb="22">
      <t>ジギョウショ</t>
    </rPh>
    <rPh sb="23" eb="25">
      <t>シンキ</t>
    </rPh>
    <rPh sb="25" eb="27">
      <t>シテイ</t>
    </rPh>
    <rPh sb="27" eb="28">
      <t>マタ</t>
    </rPh>
    <rPh sb="29" eb="31">
      <t>サイカイ</t>
    </rPh>
    <rPh sb="32" eb="34">
      <t>バアイ</t>
    </rPh>
    <rPh sb="35" eb="36">
      <t>フク</t>
    </rPh>
    <rPh sb="38" eb="39">
      <t>マタ</t>
    </rPh>
    <rPh sb="40" eb="43">
      <t>ゼンネンド</t>
    </rPh>
    <rPh sb="45" eb="47">
      <t>テイイン</t>
    </rPh>
    <rPh sb="48" eb="49">
      <t>オオム</t>
    </rPh>
    <rPh sb="53" eb="55">
      <t>イジョウ</t>
    </rPh>
    <rPh sb="55" eb="57">
      <t>ヘンコウ</t>
    </rPh>
    <phoneticPr fontId="2"/>
  </si>
  <si>
    <t>運営規定上の利用定員</t>
    <rPh sb="0" eb="2">
      <t>ウンエイ</t>
    </rPh>
    <rPh sb="2" eb="5">
      <t>キテイジョウ</t>
    </rPh>
    <rPh sb="6" eb="8">
      <t>リヨウ</t>
    </rPh>
    <rPh sb="8" eb="10">
      <t>テイイン</t>
    </rPh>
    <phoneticPr fontId="2"/>
  </si>
  <si>
    <t>定員の90%（小数点以下切捨）</t>
    <rPh sb="0" eb="2">
      <t>テイイン</t>
    </rPh>
    <rPh sb="7" eb="10">
      <t>ショウスウテン</t>
    </rPh>
    <rPh sb="10" eb="12">
      <t>イカ</t>
    </rPh>
    <rPh sb="12" eb="13">
      <t>キ</t>
    </rPh>
    <rPh sb="13" eb="14">
      <t>ス</t>
    </rPh>
    <phoneticPr fontId="2"/>
  </si>
  <si>
    <t>当該年度の月平均営業日数
（小数点以下切捨）</t>
    <rPh sb="0" eb="2">
      <t>トウガイ</t>
    </rPh>
    <rPh sb="2" eb="4">
      <t>ネンド</t>
    </rPh>
    <rPh sb="5" eb="8">
      <t>ツキヘイキン</t>
    </rPh>
    <rPh sb="8" eb="10">
      <t>エイギョウ</t>
    </rPh>
    <rPh sb="10" eb="12">
      <t>ニッスウ</t>
    </rPh>
    <rPh sb="14" eb="17">
      <t>ショウスウテン</t>
    </rPh>
    <rPh sb="17" eb="19">
      <t>イカ</t>
    </rPh>
    <rPh sb="19" eb="20">
      <t>キ</t>
    </rPh>
    <rPh sb="20" eb="21">
      <t>ス</t>
    </rPh>
    <phoneticPr fontId="2"/>
  </si>
  <si>
    <t>※正月等以外は毎日営業している事業所は上記で算出</t>
    <rPh sb="1" eb="3">
      <t>ショウガツ</t>
    </rPh>
    <rPh sb="3" eb="4">
      <t>トウ</t>
    </rPh>
    <rPh sb="4" eb="6">
      <t>イガイ</t>
    </rPh>
    <rPh sb="7" eb="9">
      <t>マイニチ</t>
    </rPh>
    <rPh sb="9" eb="11">
      <t>エイギョウ</t>
    </rPh>
    <rPh sb="15" eb="18">
      <t>ジギョウショ</t>
    </rPh>
    <rPh sb="19" eb="21">
      <t>ジョウキ</t>
    </rPh>
    <rPh sb="22" eb="24">
      <t>サンシュツ</t>
    </rPh>
    <phoneticPr fontId="2"/>
  </si>
  <si>
    <t>　を月平均利用延人数としてください。</t>
    <rPh sb="2" eb="5">
      <t>ツキヘイキン</t>
    </rPh>
    <rPh sb="5" eb="7">
      <t>リヨウ</t>
    </rPh>
    <rPh sb="7" eb="8">
      <t>ノ</t>
    </rPh>
    <rPh sb="8" eb="10">
      <t>ニンズウ</t>
    </rPh>
    <phoneticPr fontId="2"/>
  </si>
  <si>
    <t>　した数に７分の６を乗じて（小数点以下切捨）得た数</t>
    <rPh sb="3" eb="4">
      <t>カズ</t>
    </rPh>
    <rPh sb="6" eb="7">
      <t>ブン</t>
    </rPh>
    <rPh sb="10" eb="11">
      <t>ジョウ</t>
    </rPh>
    <rPh sb="14" eb="17">
      <t>ショウスウテン</t>
    </rPh>
    <rPh sb="17" eb="19">
      <t>イカ</t>
    </rPh>
    <rPh sb="19" eb="20">
      <t>キ</t>
    </rPh>
    <rPh sb="20" eb="21">
      <t>ス</t>
    </rPh>
    <rPh sb="22" eb="23">
      <t>エ</t>
    </rPh>
    <rPh sb="24" eb="25">
      <t>カズ</t>
    </rPh>
    <phoneticPr fontId="2"/>
  </si>
  <si>
    <t>１又は２により算出した月平均利用延人数が</t>
    <rPh sb="1" eb="2">
      <t>マタ</t>
    </rPh>
    <rPh sb="7" eb="9">
      <t>サンシュツ</t>
    </rPh>
    <rPh sb="11" eb="14">
      <t>ツキヘイキン</t>
    </rPh>
    <rPh sb="14" eb="16">
      <t>リヨウ</t>
    </rPh>
    <rPh sb="16" eb="17">
      <t>ノ</t>
    </rPh>
    <rPh sb="17" eb="18">
      <t>ニン</t>
    </rPh>
    <rPh sb="18" eb="19">
      <t>スウ</t>
    </rPh>
    <phoneticPr fontId="2"/>
  </si>
  <si>
    <t>（記　　載　　例）</t>
    <rPh sb="1" eb="2">
      <t>キ</t>
    </rPh>
    <rPh sb="4" eb="5">
      <t>ミツル</t>
    </rPh>
    <rPh sb="7" eb="8">
      <t>レイ</t>
    </rPh>
    <phoneticPr fontId="2"/>
  </si>
  <si>
    <t>規模別報酬計算表（通所介護）</t>
    <rPh sb="0" eb="3">
      <t>キボベツ</t>
    </rPh>
    <rPh sb="3" eb="5">
      <t>ホウシュウ</t>
    </rPh>
    <rPh sb="5" eb="8">
      <t>ケイサンヒョウ</t>
    </rPh>
    <rPh sb="9" eb="11">
      <t>ツウショ</t>
    </rPh>
    <rPh sb="11" eb="13">
      <t>カイゴ</t>
    </rPh>
    <phoneticPr fontId="2"/>
  </si>
  <si>
    <t>規模別報酬計算表（通所リハビリテーション）</t>
    <rPh sb="0" eb="3">
      <t>キボベツ</t>
    </rPh>
    <rPh sb="3" eb="5">
      <t>ホウシュウ</t>
    </rPh>
    <rPh sb="5" eb="8">
      <t>ケイサンヒョウ</t>
    </rPh>
    <rPh sb="9" eb="11">
      <t>ツウショ</t>
    </rPh>
    <phoneticPr fontId="2"/>
  </si>
  <si>
    <t>　　７５０人超９００人以内の場合　→　大規模型事業所（Ⅰ）</t>
    <rPh sb="5" eb="6">
      <t>ニン</t>
    </rPh>
    <rPh sb="6" eb="7">
      <t>チョウ</t>
    </rPh>
    <rPh sb="10" eb="11">
      <t>ニン</t>
    </rPh>
    <rPh sb="11" eb="13">
      <t>イナイ</t>
    </rPh>
    <rPh sb="14" eb="16">
      <t>バアイ</t>
    </rPh>
    <rPh sb="19" eb="22">
      <t>ダイキボ</t>
    </rPh>
    <rPh sb="22" eb="23">
      <t>ガタ</t>
    </rPh>
    <rPh sb="23" eb="26">
      <t>ジギョウショ</t>
    </rPh>
    <phoneticPr fontId="2"/>
  </si>
  <si>
    <t>　　９００人超の場合　　　　　　　　 →　大規模型事業所（Ⅱ）</t>
    <rPh sb="5" eb="6">
      <t>ニン</t>
    </rPh>
    <rPh sb="6" eb="7">
      <t>チョウ</t>
    </rPh>
    <rPh sb="8" eb="10">
      <t>バアイ</t>
    </rPh>
    <rPh sb="21" eb="24">
      <t>ダイキボ</t>
    </rPh>
    <rPh sb="24" eb="25">
      <t>ガタ</t>
    </rPh>
    <rPh sb="25" eb="28">
      <t>ジギョウショ</t>
    </rPh>
    <phoneticPr fontId="2"/>
  </si>
  <si>
    <t>　　３００人超７５０人以内の場合　→　通常規模型事業所</t>
    <rPh sb="5" eb="6">
      <t>ニン</t>
    </rPh>
    <rPh sb="6" eb="7">
      <t>チョウ</t>
    </rPh>
    <rPh sb="10" eb="11">
      <t>ニン</t>
    </rPh>
    <rPh sb="11" eb="13">
      <t>イナイ</t>
    </rPh>
    <rPh sb="14" eb="16">
      <t>バアイ</t>
    </rPh>
    <rPh sb="19" eb="21">
      <t>ツウジョウ</t>
    </rPh>
    <rPh sb="21" eb="23">
      <t>キボ</t>
    </rPh>
    <rPh sb="23" eb="24">
      <t>ガタ</t>
    </rPh>
    <rPh sb="24" eb="27">
      <t>ジギョウショ</t>
    </rPh>
    <phoneticPr fontId="2"/>
  </si>
  <si>
    <t>　　７５０人超９００人以内の場合　　→　大規模型事業所（Ⅰ）</t>
    <rPh sb="5" eb="6">
      <t>ニン</t>
    </rPh>
    <rPh sb="6" eb="7">
      <t>チョウ</t>
    </rPh>
    <rPh sb="10" eb="11">
      <t>ニン</t>
    </rPh>
    <rPh sb="11" eb="13">
      <t>イナイ</t>
    </rPh>
    <rPh sb="14" eb="16">
      <t>バアイ</t>
    </rPh>
    <rPh sb="20" eb="23">
      <t>ダイキボ</t>
    </rPh>
    <rPh sb="23" eb="24">
      <t>ガタ</t>
    </rPh>
    <rPh sb="24" eb="27">
      <t>ジギョウショ</t>
    </rPh>
    <phoneticPr fontId="2"/>
  </si>
  <si>
    <t>　　７５０人以内の場合　　　　　　　　→　通常規模型事業所</t>
    <rPh sb="5" eb="6">
      <t>ニン</t>
    </rPh>
    <rPh sb="6" eb="8">
      <t>イナイ</t>
    </rPh>
    <rPh sb="9" eb="11">
      <t>バアイ</t>
    </rPh>
    <rPh sb="21" eb="23">
      <t>ツウジョウ</t>
    </rPh>
    <rPh sb="23" eb="25">
      <t>キボ</t>
    </rPh>
    <rPh sb="25" eb="26">
      <t>ガタ</t>
    </rPh>
    <rPh sb="26" eb="29">
      <t>ジギョウショ</t>
    </rPh>
    <phoneticPr fontId="2"/>
  </si>
  <si>
    <t>　　９００人超の場合　　　 　　　　　　→　大規模型事業所（Ⅱ）</t>
    <rPh sb="5" eb="6">
      <t>ニン</t>
    </rPh>
    <rPh sb="6" eb="7">
      <t>チョウ</t>
    </rPh>
    <rPh sb="8" eb="10">
      <t>バアイ</t>
    </rPh>
    <rPh sb="22" eb="25">
      <t>ダイキボ</t>
    </rPh>
    <rPh sb="25" eb="26">
      <t>ガタ</t>
    </rPh>
    <rPh sb="26" eb="28">
      <t>ジギョウ</t>
    </rPh>
    <rPh sb="28" eb="29">
      <t>ジョ</t>
    </rPh>
    <phoneticPr fontId="2"/>
  </si>
  <si>
    <t>1時間以上2時間未満</t>
    <rPh sb="1" eb="3">
      <t>ジカン</t>
    </rPh>
    <rPh sb="3" eb="5">
      <t>イジョウ</t>
    </rPh>
    <rPh sb="6" eb="8">
      <t>ジカン</t>
    </rPh>
    <rPh sb="8" eb="10">
      <t>ミマン</t>
    </rPh>
    <phoneticPr fontId="2"/>
  </si>
  <si>
    <t>　</t>
    <phoneticPr fontId="2"/>
  </si>
  <si>
    <t>　</t>
    <phoneticPr fontId="2"/>
  </si>
  <si>
    <t>（注２）　正月等特別な日を除いて毎日営業した月は、７分の６を乗じた数とする。</t>
    <rPh sb="1" eb="2">
      <t>チュウ</t>
    </rPh>
    <rPh sb="5" eb="7">
      <t>ショウガツ</t>
    </rPh>
    <rPh sb="7" eb="8">
      <t>トウ</t>
    </rPh>
    <rPh sb="8" eb="10">
      <t>トクベツ</t>
    </rPh>
    <rPh sb="11" eb="12">
      <t>ヒ</t>
    </rPh>
    <rPh sb="13" eb="14">
      <t>ノゾ</t>
    </rPh>
    <rPh sb="16" eb="18">
      <t>マイニチ</t>
    </rPh>
    <rPh sb="18" eb="20">
      <t>エイギョウ</t>
    </rPh>
    <rPh sb="22" eb="23">
      <t>ツキ</t>
    </rPh>
    <rPh sb="26" eb="27">
      <t>ブン</t>
    </rPh>
    <rPh sb="30" eb="31">
      <t>ジョウ</t>
    </rPh>
    <rPh sb="33" eb="34">
      <t>カズ</t>
    </rPh>
    <phoneticPr fontId="2"/>
  </si>
  <si>
    <t>（計算の途中で小数点以下の端数を処理しない）</t>
    <rPh sb="1" eb="3">
      <t>ケイサン</t>
    </rPh>
    <rPh sb="4" eb="6">
      <t>トチュウ</t>
    </rPh>
    <rPh sb="7" eb="10">
      <t>ショウスウテン</t>
    </rPh>
    <rPh sb="10" eb="12">
      <t>イカ</t>
    </rPh>
    <rPh sb="13" eb="15">
      <t>ハスウ</t>
    </rPh>
    <rPh sb="16" eb="18">
      <t>ショリ</t>
    </rPh>
    <phoneticPr fontId="2"/>
  </si>
  <si>
    <t>（小数点第３位以下切り捨て）</t>
    <rPh sb="1" eb="4">
      <t>ショウスウテン</t>
    </rPh>
    <rPh sb="4" eb="5">
      <t>ダイ</t>
    </rPh>
    <rPh sb="6" eb="7">
      <t>イ</t>
    </rPh>
    <rPh sb="7" eb="9">
      <t>イカ</t>
    </rPh>
    <rPh sb="9" eb="10">
      <t>キ</t>
    </rPh>
    <rPh sb="11" eb="12">
      <t>ス</t>
    </rPh>
    <phoneticPr fontId="2"/>
  </si>
  <si>
    <t>　　</t>
    <phoneticPr fontId="2"/>
  </si>
  <si>
    <t>※正月等以外は毎日営業している事業所は７分の６を乗じた数（小数点第３位以下切り捨て）とする。</t>
    <rPh sb="1" eb="3">
      <t>ショウガツ</t>
    </rPh>
    <rPh sb="3" eb="4">
      <t>トウ</t>
    </rPh>
    <rPh sb="4" eb="6">
      <t>イガイ</t>
    </rPh>
    <rPh sb="7" eb="9">
      <t>マイニチ</t>
    </rPh>
    <rPh sb="9" eb="11">
      <t>エイギョウ</t>
    </rPh>
    <rPh sb="15" eb="18">
      <t>ジギョウショ</t>
    </rPh>
    <rPh sb="20" eb="21">
      <t>ブン</t>
    </rPh>
    <rPh sb="24" eb="25">
      <t>ジョウ</t>
    </rPh>
    <rPh sb="27" eb="28">
      <t>カズ</t>
    </rPh>
    <rPh sb="29" eb="32">
      <t>ショウスウテン</t>
    </rPh>
    <rPh sb="32" eb="33">
      <t>ダイ</t>
    </rPh>
    <rPh sb="34" eb="35">
      <t>イ</t>
    </rPh>
    <rPh sb="35" eb="37">
      <t>イカ</t>
    </rPh>
    <rPh sb="37" eb="38">
      <t>キ</t>
    </rPh>
    <rPh sb="39" eb="40">
      <t>ス</t>
    </rPh>
    <phoneticPr fontId="2"/>
  </si>
  <si>
    <t>（注１）次のいずれかの方法により、計算すること。　　　　　　　　　　　　　　　　　　　　　　　　　　　　　　　　　　　　　　　　　　　　　　　　①　利用時間が２時間未満の利用者は利用者数に４分の１、２時間以上４時間未満は２分の１、４時間以上６時間未満は４分の３を乗じて得た数とする。
②　介護予防の利用者については同時にサービスの提供を受けた者の最大数を営業日ごとに加える。
（注２）正月等特別な日を除いて毎日営業した月は、７分の６を乗じた数とする。
　　　　（小数点第３位以下切り捨て）　</t>
    <rPh sb="1" eb="2">
      <t>チュウ</t>
    </rPh>
    <rPh sb="4" eb="5">
      <t>ツギ</t>
    </rPh>
    <rPh sb="11" eb="13">
      <t>ホウホウ</t>
    </rPh>
    <rPh sb="17" eb="19">
      <t>ケイサン</t>
    </rPh>
    <rPh sb="74" eb="76">
      <t>リヨウ</t>
    </rPh>
    <rPh sb="76" eb="78">
      <t>ジカン</t>
    </rPh>
    <rPh sb="80" eb="82">
      <t>ジカン</t>
    </rPh>
    <rPh sb="82" eb="84">
      <t>ミマン</t>
    </rPh>
    <rPh sb="85" eb="88">
      <t>リヨウシャ</t>
    </rPh>
    <rPh sb="89" eb="92">
      <t>リヨウシャ</t>
    </rPh>
    <rPh sb="92" eb="93">
      <t>スウ</t>
    </rPh>
    <rPh sb="100" eb="102">
      <t>ジカン</t>
    </rPh>
    <rPh sb="102" eb="104">
      <t>イジョウ</t>
    </rPh>
    <rPh sb="105" eb="107">
      <t>ジカン</t>
    </rPh>
    <rPh sb="107" eb="109">
      <t>ミマン</t>
    </rPh>
    <rPh sb="111" eb="112">
      <t>ブン</t>
    </rPh>
    <rPh sb="116" eb="118">
      <t>ジカン</t>
    </rPh>
    <rPh sb="118" eb="120">
      <t>イジョウ</t>
    </rPh>
    <rPh sb="121" eb="123">
      <t>ジカン</t>
    </rPh>
    <rPh sb="123" eb="125">
      <t>ミマン</t>
    </rPh>
    <rPh sb="127" eb="128">
      <t>ブン</t>
    </rPh>
    <rPh sb="131" eb="132">
      <t>ジョウ</t>
    </rPh>
    <rPh sb="134" eb="135">
      <t>エ</t>
    </rPh>
    <rPh sb="136" eb="137">
      <t>カズ</t>
    </rPh>
    <rPh sb="232" eb="235">
      <t>ショウスウテン</t>
    </rPh>
    <rPh sb="235" eb="236">
      <t>ダイ</t>
    </rPh>
    <rPh sb="237" eb="238">
      <t>イ</t>
    </rPh>
    <rPh sb="238" eb="240">
      <t>イカ</t>
    </rPh>
    <rPh sb="240" eb="241">
      <t>キ</t>
    </rPh>
    <rPh sb="242" eb="243">
      <t>ス</t>
    </rPh>
    <phoneticPr fontId="2"/>
  </si>
  <si>
    <t>　</t>
    <phoneticPr fontId="2"/>
  </si>
  <si>
    <t>　　事業を実施しようとする事業所は便宜上、定員の９０％に月平均の営業日数を乗じて得た数で区分します。</t>
    <rPh sb="2" eb="4">
      <t>ジギョウ</t>
    </rPh>
    <rPh sb="5" eb="7">
      <t>ジッシ</t>
    </rPh>
    <rPh sb="13" eb="16">
      <t>ジギョウショ</t>
    </rPh>
    <rPh sb="17" eb="20">
      <t>ベンギジョウ</t>
    </rPh>
    <rPh sb="21" eb="23">
      <t>テイイン</t>
    </rPh>
    <rPh sb="28" eb="31">
      <t>ツキヘイキン</t>
    </rPh>
    <rPh sb="32" eb="34">
      <t>エイギョウ</t>
    </rPh>
    <rPh sb="34" eb="36">
      <t>ニッスウ</t>
    </rPh>
    <rPh sb="37" eb="38">
      <t>ジョウ</t>
    </rPh>
    <rPh sb="40" eb="41">
      <t>エ</t>
    </rPh>
    <rPh sb="42" eb="43">
      <t>カズ</t>
    </rPh>
    <rPh sb="44" eb="46">
      <t>クブン</t>
    </rPh>
    <phoneticPr fontId="2"/>
  </si>
  <si>
    <t>3時間以上5時間未満
(2時間～3時間含む)</t>
    <rPh sb="1" eb="3">
      <t>ジカン</t>
    </rPh>
    <rPh sb="3" eb="5">
      <t>イジョウ</t>
    </rPh>
    <rPh sb="6" eb="8">
      <t>ジカン</t>
    </rPh>
    <rPh sb="8" eb="10">
      <t>ミマン</t>
    </rPh>
    <rPh sb="13" eb="15">
      <t>ジカン</t>
    </rPh>
    <rPh sb="17" eb="19">
      <t>ジカン</t>
    </rPh>
    <rPh sb="19" eb="20">
      <t>フク</t>
    </rPh>
    <phoneticPr fontId="2"/>
  </si>
  <si>
    <t>5時間以上7時間未満</t>
    <rPh sb="1" eb="3">
      <t>ジカン</t>
    </rPh>
    <rPh sb="3" eb="5">
      <t>イジョウ</t>
    </rPh>
    <rPh sb="6" eb="8">
      <t>ジカン</t>
    </rPh>
    <rPh sb="8" eb="10">
      <t>ミマン</t>
    </rPh>
    <phoneticPr fontId="2"/>
  </si>
  <si>
    <t>7時間以上9時間未満</t>
    <rPh sb="1" eb="3">
      <t>ジカン</t>
    </rPh>
    <rPh sb="3" eb="5">
      <t>イジョウ</t>
    </rPh>
    <rPh sb="6" eb="8">
      <t>ジカン</t>
    </rPh>
    <rPh sb="8" eb="10">
      <t>ミマン</t>
    </rPh>
    <phoneticPr fontId="2"/>
  </si>
  <si>
    <t>2時間以上3時間未満
3時間以上4時間未満</t>
    <rPh sb="1" eb="3">
      <t>ジカン</t>
    </rPh>
    <rPh sb="3" eb="5">
      <t>イジョウ</t>
    </rPh>
    <rPh sb="6" eb="8">
      <t>ジカン</t>
    </rPh>
    <rPh sb="8" eb="10">
      <t>ミマン</t>
    </rPh>
    <rPh sb="12" eb="14">
      <t>ジカン</t>
    </rPh>
    <rPh sb="14" eb="16">
      <t>イジョウ</t>
    </rPh>
    <rPh sb="17" eb="19">
      <t>ジカン</t>
    </rPh>
    <rPh sb="19" eb="21">
      <t>ミマン</t>
    </rPh>
    <phoneticPr fontId="2"/>
  </si>
  <si>
    <t>令和　　　年</t>
    <rPh sb="0" eb="2">
      <t>レイワ</t>
    </rPh>
    <rPh sb="5" eb="6">
      <t>ネン</t>
    </rPh>
    <phoneticPr fontId="2"/>
  </si>
  <si>
    <t>令和2年</t>
    <rPh sb="0" eb="1">
      <t>レイ</t>
    </rPh>
    <rPh sb="1" eb="2">
      <t>カズ</t>
    </rPh>
    <rPh sb="3" eb="4">
      <t>ネン</t>
    </rPh>
    <phoneticPr fontId="2"/>
  </si>
  <si>
    <t>令和3年</t>
    <rPh sb="0" eb="1">
      <t>レイ</t>
    </rPh>
    <rPh sb="1" eb="2">
      <t>カズ</t>
    </rPh>
    <rPh sb="3" eb="4">
      <t>ネン</t>
    </rPh>
    <phoneticPr fontId="2"/>
  </si>
  <si>
    <t>第一号通所（注）</t>
    <rPh sb="0" eb="2">
      <t>ダイイチ</t>
    </rPh>
    <rPh sb="2" eb="3">
      <t>ゴウ</t>
    </rPh>
    <rPh sb="3" eb="5">
      <t>ツウショ</t>
    </rPh>
    <rPh sb="5" eb="8">
      <t>チュウ</t>
    </rPh>
    <rPh sb="6" eb="7">
      <t>チュウ</t>
    </rPh>
    <phoneticPr fontId="2"/>
  </si>
  <si>
    <t>（注１）　第一号通所事業の利用者については次のいずれかの方法により計算すること。　　　　　　　　　　　　　　　　　　　　　　　　　　　　　①利用時間が５時間未満の利用者は利用者数に２分の１、５時間以上７時間未満は４分の３を乗じて得た数とする。
②同時にサービスの提供を受けた者の最大数を営業日ごとに加える方法。</t>
    <rPh sb="1" eb="2">
      <t>チュウ</t>
    </rPh>
    <rPh sb="13" eb="16">
      <t>リヨウシャ</t>
    </rPh>
    <rPh sb="21" eb="22">
      <t>ツギ</t>
    </rPh>
    <rPh sb="28" eb="30">
      <t>ホウホウ</t>
    </rPh>
    <rPh sb="33" eb="35">
      <t>ケイサン</t>
    </rPh>
    <rPh sb="70" eb="72">
      <t>リヨウ</t>
    </rPh>
    <rPh sb="72" eb="74">
      <t>ジカン</t>
    </rPh>
    <rPh sb="76" eb="78">
      <t>ジカン</t>
    </rPh>
    <rPh sb="78" eb="80">
      <t>ミマン</t>
    </rPh>
    <rPh sb="81" eb="84">
      <t>リヨウシャ</t>
    </rPh>
    <rPh sb="85" eb="88">
      <t>リヨウシャ</t>
    </rPh>
    <rPh sb="88" eb="89">
      <t>スウ</t>
    </rPh>
    <rPh sb="91" eb="92">
      <t>ブン</t>
    </rPh>
    <rPh sb="96" eb="98">
      <t>ジカン</t>
    </rPh>
    <rPh sb="98" eb="100">
      <t>イジョウ</t>
    </rPh>
    <rPh sb="101" eb="103">
      <t>ジカン</t>
    </rPh>
    <rPh sb="103" eb="105">
      <t>ミマン</t>
    </rPh>
    <rPh sb="107" eb="108">
      <t>ブン</t>
    </rPh>
    <rPh sb="111" eb="112">
      <t>ジョウ</t>
    </rPh>
    <rPh sb="114" eb="115">
      <t>エ</t>
    </rPh>
    <rPh sb="116" eb="117">
      <t>カズ</t>
    </rPh>
    <rPh sb="123" eb="125">
      <t>ドウジ</t>
    </rPh>
    <rPh sb="131" eb="133">
      <t>テイキョウ</t>
    </rPh>
    <rPh sb="134" eb="135">
      <t>ウ</t>
    </rPh>
    <rPh sb="137" eb="138">
      <t>モノ</t>
    </rPh>
    <rPh sb="139" eb="141">
      <t>サイダイ</t>
    </rPh>
    <rPh sb="141" eb="142">
      <t>スウ</t>
    </rPh>
    <rPh sb="143" eb="146">
      <t>エイギョウビ</t>
    </rPh>
    <rPh sb="149" eb="150">
      <t>クワ</t>
    </rPh>
    <rPh sb="152" eb="154">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</si>
</sst>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s>
  <fills count="2">
    <fill>
      <patternFill patternType="none"/>
    </fill>
    <fill>
      <patternFill patternType="gray125"/>
    </fill>
  </fills>
  <borders count="70">
    <border>
      <left/>
      <right/>
      <top/>
      <bottom/>
      <diagonal/>
    </border>
    <border>
      <left style="hair">
        <color indexed="64"/>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bottom style="hair">
        <color indexed="64"/>
      </bottom>
      <diagonal/>
    </border>
    <border diagonalUp="1">
      <left style="hair">
        <color indexed="64"/>
      </left>
      <right style="thin">
        <color indexed="64"/>
      </right>
      <top/>
      <bottom style="hair">
        <color indexed="64"/>
      </bottom>
      <diagonal style="hair">
        <color indexed="64"/>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2" xfId="0" applyBorder="1">
      <alignment vertical="center"/>
    </xf>
    <xf numFmtId="0" fontId="3" fillId="0" borderId="1" xfId="0" applyFont="1" applyBorder="1">
      <alignment vertical="center"/>
    </xf>
    <xf numFmtId="0" fontId="3" fillId="0" borderId="3"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lignment vertical="center"/>
    </xf>
    <xf numFmtId="0" fontId="4"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5" fillId="0" borderId="0" xfId="0" applyFont="1">
      <alignment vertical="center"/>
    </xf>
    <xf numFmtId="0" fontId="0" fillId="0" borderId="14" xfId="0" applyBorder="1" applyAlignment="1">
      <alignment horizontal="center" vertical="center" wrapText="1"/>
    </xf>
    <xf numFmtId="0" fontId="0" fillId="0" borderId="14" xfId="0" applyBorder="1">
      <alignment vertical="center"/>
    </xf>
    <xf numFmtId="0" fontId="0" fillId="0" borderId="15" xfId="0"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1" fillId="0" borderId="18" xfId="0" applyFont="1" applyBorder="1" applyAlignment="1">
      <alignment horizontal="center" vertical="center" wrapText="1"/>
    </xf>
    <xf numFmtId="0" fontId="1" fillId="0" borderId="19" xfId="0" applyFont="1" applyBorder="1">
      <alignment vertical="center"/>
    </xf>
    <xf numFmtId="0" fontId="3" fillId="0" borderId="20" xfId="0" applyFont="1" applyBorder="1">
      <alignment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righ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Fill="1" applyBorder="1" applyAlignment="1">
      <alignment vertical="center" wrapText="1"/>
    </xf>
    <xf numFmtId="0" fontId="0" fillId="0" borderId="40" xfId="0" applyFill="1" applyBorder="1" applyAlignment="1">
      <alignment vertical="center" wrapText="1"/>
    </xf>
    <xf numFmtId="0" fontId="0" fillId="0" borderId="0" xfId="0" applyFill="1" applyBorder="1" applyAlignment="1">
      <alignment vertical="center" wrapText="1"/>
    </xf>
    <xf numFmtId="0" fontId="0" fillId="0" borderId="41" xfId="0" applyFill="1" applyBorder="1" applyAlignment="1">
      <alignment vertical="center" wrapText="1"/>
    </xf>
    <xf numFmtId="0" fontId="0" fillId="0" borderId="17" xfId="0" applyBorder="1">
      <alignment vertical="center"/>
    </xf>
    <xf numFmtId="0" fontId="0" fillId="0" borderId="4" xfId="0" applyBorder="1" applyAlignment="1">
      <alignment horizontal="center" vertical="center"/>
    </xf>
    <xf numFmtId="0" fontId="0" fillId="0" borderId="26" xfId="0" applyBorder="1" applyAlignment="1">
      <alignment horizontal="center" vertical="center" wrapText="1"/>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0" borderId="35" xfId="0" applyBorder="1">
      <alignment vertical="center"/>
    </xf>
    <xf numFmtId="0" fontId="0" fillId="0" borderId="49" xfId="0" applyBorder="1">
      <alignment vertical="center"/>
    </xf>
    <xf numFmtId="0" fontId="0" fillId="0" borderId="50" xfId="0" applyBorder="1" applyAlignment="1">
      <alignment vertical="center"/>
    </xf>
    <xf numFmtId="0" fontId="0" fillId="0" borderId="22" xfId="0" applyBorder="1" applyAlignment="1">
      <alignment vertical="center"/>
    </xf>
    <xf numFmtId="0" fontId="0" fillId="0" borderId="1"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0" xfId="0" applyAlignment="1">
      <alignment horizontal="right" vertical="center"/>
    </xf>
    <xf numFmtId="2" fontId="0" fillId="0" borderId="1" xfId="0" applyNumberFormat="1" applyBorder="1">
      <alignment vertical="center"/>
    </xf>
    <xf numFmtId="1" fontId="0" fillId="0" borderId="1" xfId="0" applyNumberFormat="1" applyBorder="1">
      <alignment vertical="center"/>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22" xfId="0" applyBorder="1" applyAlignment="1">
      <alignmen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7" xfId="0" applyBorder="1" applyAlignment="1">
      <alignment horizontal="center" vertical="center"/>
    </xf>
    <xf numFmtId="0" fontId="4" fillId="0" borderId="0" xfId="0" applyFont="1" applyAlignment="1">
      <alignment horizontal="center" vertical="center"/>
    </xf>
    <xf numFmtId="0" fontId="0" fillId="0" borderId="62" xfId="0" applyBorder="1" applyAlignment="1">
      <alignment horizontal="center" vertical="center"/>
    </xf>
    <xf numFmtId="0" fontId="0" fillId="0" borderId="45" xfId="0"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34" xfId="0" applyBorder="1" applyAlignment="1">
      <alignment horizontal="center" vertical="center" wrapText="1"/>
    </xf>
    <xf numFmtId="0" fontId="0" fillId="0" borderId="22" xfId="0" applyBorder="1" applyAlignment="1">
      <alignment horizontal="center" vertical="center"/>
    </xf>
    <xf numFmtId="0" fontId="0" fillId="0" borderId="0" xfId="0" applyAlignment="1">
      <alignment vertical="top" wrapText="1"/>
    </xf>
    <xf numFmtId="0" fontId="0" fillId="0" borderId="0" xfId="0" applyFill="1" applyBorder="1" applyAlignment="1">
      <alignment horizontal="left" vertical="center" wrapText="1"/>
    </xf>
    <xf numFmtId="0" fontId="3" fillId="0" borderId="32" xfId="0" applyFont="1" applyBorder="1" applyAlignment="1">
      <alignment vertical="center"/>
    </xf>
    <xf numFmtId="0" fontId="3" fillId="0" borderId="24" xfId="0" applyFont="1" applyBorder="1" applyAlignment="1">
      <alignment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0" fillId="0" borderId="58" xfId="0" applyBorder="1" applyAlignment="1">
      <alignment vertical="center"/>
    </xf>
    <xf numFmtId="0" fontId="0" fillId="0" borderId="59" xfId="0" applyBorder="1" applyAlignment="1">
      <alignment vertical="center"/>
    </xf>
    <xf numFmtId="0" fontId="0" fillId="0" borderId="31" xfId="0" applyBorder="1" applyAlignment="1">
      <alignment vertical="center"/>
    </xf>
    <xf numFmtId="0" fontId="0" fillId="0" borderId="50"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31" xfId="0" applyBorder="1" applyAlignment="1">
      <alignment vertical="center" wrapText="1"/>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0" fillId="0" borderId="59" xfId="0" applyBorder="1" applyAlignment="1">
      <alignment horizontal="center" vertical="center"/>
    </xf>
    <xf numFmtId="0" fontId="0" fillId="0" borderId="25" xfId="0" applyBorder="1" applyAlignment="1">
      <alignment horizontal="center" vertical="center"/>
    </xf>
    <xf numFmtId="0" fontId="0" fillId="0" borderId="58" xfId="0" applyBorder="1" applyAlignment="1">
      <alignment horizontal="center" vertical="center"/>
    </xf>
    <xf numFmtId="0" fontId="0" fillId="0" borderId="32" xfId="0" applyBorder="1" applyAlignment="1">
      <alignment horizontal="center" vertical="center"/>
    </xf>
    <xf numFmtId="0" fontId="0" fillId="0" borderId="0" xfId="0" applyAlignment="1">
      <alignment vertical="center" wrapText="1"/>
    </xf>
    <xf numFmtId="0" fontId="0" fillId="0" borderId="39" xfId="0"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textRotation="255"/>
    </xf>
    <xf numFmtId="0" fontId="0" fillId="0" borderId="1" xfId="0" applyBorder="1" applyAlignment="1">
      <alignment vertical="center"/>
    </xf>
    <xf numFmtId="0" fontId="0" fillId="0" borderId="68" xfId="0" applyFill="1" applyBorder="1" applyAlignment="1">
      <alignment vertical="center" wrapText="1"/>
    </xf>
    <xf numFmtId="0" fontId="0" fillId="0" borderId="69" xfId="0" applyFill="1" applyBorder="1" applyAlignment="1">
      <alignment vertical="center" wrapText="1"/>
    </xf>
    <xf numFmtId="0" fontId="0" fillId="0" borderId="1" xfId="0" applyBorder="1" applyAlignment="1">
      <alignment horizontal="center" vertical="center"/>
    </xf>
    <xf numFmtId="0" fontId="3" fillId="0" borderId="4" xfId="0" applyFont="1" applyBorder="1" applyAlignment="1">
      <alignment vertical="center"/>
    </xf>
    <xf numFmtId="0" fontId="3" fillId="0" borderId="50" xfId="0" applyFont="1" applyBorder="1" applyAlignment="1">
      <alignment vertical="center"/>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0" xfId="0" applyFont="1" applyBorder="1" applyAlignment="1">
      <alignment horizontal="center" vertical="center" wrapText="1"/>
    </xf>
    <xf numFmtId="0" fontId="0" fillId="0" borderId="4" xfId="0" applyBorder="1" applyAlignment="1">
      <alignment vertical="center"/>
    </xf>
    <xf numFmtId="0" fontId="0" fillId="0" borderId="4"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247650</xdr:colOff>
      <xdr:row>8</xdr:row>
      <xdr:rowOff>161925</xdr:rowOff>
    </xdr:from>
    <xdr:to>
      <xdr:col>17</xdr:col>
      <xdr:colOff>85725</xdr:colOff>
      <xdr:row>11</xdr:row>
      <xdr:rowOff>57150</xdr:rowOff>
    </xdr:to>
    <xdr:sp macro="" textlink="">
      <xdr:nvSpPr>
        <xdr:cNvPr id="1368" name="Oval 1"/>
        <xdr:cNvSpPr>
          <a:spLocks noChangeArrowheads="1"/>
        </xdr:cNvSpPr>
      </xdr:nvSpPr>
      <xdr:spPr bwMode="auto">
        <a:xfrm>
          <a:off x="8696325" y="1590675"/>
          <a:ext cx="523875" cy="7524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276225</xdr:colOff>
      <xdr:row>3</xdr:row>
      <xdr:rowOff>0</xdr:rowOff>
    </xdr:from>
    <xdr:to>
      <xdr:col>16</xdr:col>
      <xdr:colOff>76200</xdr:colOff>
      <xdr:row>6</xdr:row>
      <xdr:rowOff>19050</xdr:rowOff>
    </xdr:to>
    <xdr:sp macro="" textlink="">
      <xdr:nvSpPr>
        <xdr:cNvPr id="1027" name="Rectangle 3"/>
        <xdr:cNvSpPr>
          <a:spLocks noChangeArrowheads="1"/>
        </xdr:cNvSpPr>
      </xdr:nvSpPr>
      <xdr:spPr bwMode="auto">
        <a:xfrm>
          <a:off x="7010400" y="571500"/>
          <a:ext cx="1514475" cy="5334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P創英角ｺﾞｼｯｸUB"/>
              <a:ea typeface="HGP創英角ｺﾞｼｯｸUB"/>
            </a:rPr>
            <a:t>割り切れないときは小数点第３位を四捨五入してください。</a:t>
          </a:r>
        </a:p>
      </xdr:txBody>
    </xdr:sp>
    <xdr:clientData/>
  </xdr:twoCellAnchor>
  <xdr:twoCellAnchor>
    <xdr:from>
      <xdr:col>16</xdr:col>
      <xdr:colOff>104775</xdr:colOff>
      <xdr:row>15</xdr:row>
      <xdr:rowOff>38100</xdr:rowOff>
    </xdr:from>
    <xdr:to>
      <xdr:col>17</xdr:col>
      <xdr:colOff>85725</xdr:colOff>
      <xdr:row>16</xdr:row>
      <xdr:rowOff>38100</xdr:rowOff>
    </xdr:to>
    <xdr:sp macro="" textlink="">
      <xdr:nvSpPr>
        <xdr:cNvPr id="1370" name="Oval 4"/>
        <xdr:cNvSpPr>
          <a:spLocks noChangeArrowheads="1"/>
        </xdr:cNvSpPr>
      </xdr:nvSpPr>
      <xdr:spPr bwMode="auto">
        <a:xfrm>
          <a:off x="8553450" y="3695700"/>
          <a:ext cx="666750" cy="3429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6</xdr:row>
      <xdr:rowOff>19050</xdr:rowOff>
    </xdr:from>
    <xdr:to>
      <xdr:col>16</xdr:col>
      <xdr:colOff>257175</xdr:colOff>
      <xdr:row>9</xdr:row>
      <xdr:rowOff>238125</xdr:rowOff>
    </xdr:to>
    <xdr:sp macro="" textlink="">
      <xdr:nvSpPr>
        <xdr:cNvPr id="1371" name="Line 5"/>
        <xdr:cNvSpPr>
          <a:spLocks noChangeShapeType="1"/>
        </xdr:cNvSpPr>
      </xdr:nvSpPr>
      <xdr:spPr bwMode="auto">
        <a:xfrm>
          <a:off x="7877175" y="1104900"/>
          <a:ext cx="828675"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114300</xdr:colOff>
      <xdr:row>6</xdr:row>
      <xdr:rowOff>19050</xdr:rowOff>
    </xdr:from>
    <xdr:to>
      <xdr:col>16</xdr:col>
      <xdr:colOff>371475</xdr:colOff>
      <xdr:row>15</xdr:row>
      <xdr:rowOff>47625</xdr:rowOff>
    </xdr:to>
    <xdr:sp macro="" textlink="">
      <xdr:nvSpPr>
        <xdr:cNvPr id="1372" name="Line 6"/>
        <xdr:cNvSpPr>
          <a:spLocks noChangeShapeType="1"/>
        </xdr:cNvSpPr>
      </xdr:nvSpPr>
      <xdr:spPr bwMode="auto">
        <a:xfrm>
          <a:off x="7877175" y="1104900"/>
          <a:ext cx="942975" cy="2600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1495425</xdr:colOff>
      <xdr:row>8</xdr:row>
      <xdr:rowOff>95250</xdr:rowOff>
    </xdr:from>
    <xdr:to>
      <xdr:col>3</xdr:col>
      <xdr:colOff>76200</xdr:colOff>
      <xdr:row>12</xdr:row>
      <xdr:rowOff>28575</xdr:rowOff>
    </xdr:to>
    <xdr:sp macro="" textlink="">
      <xdr:nvSpPr>
        <xdr:cNvPr id="1373" name="Oval 7"/>
        <xdr:cNvSpPr>
          <a:spLocks noChangeArrowheads="1"/>
        </xdr:cNvSpPr>
      </xdr:nvSpPr>
      <xdr:spPr bwMode="auto">
        <a:xfrm>
          <a:off x="1800225" y="1524000"/>
          <a:ext cx="533400" cy="113347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352425</xdr:colOff>
      <xdr:row>14</xdr:row>
      <xdr:rowOff>266700</xdr:rowOff>
    </xdr:from>
    <xdr:to>
      <xdr:col>2</xdr:col>
      <xdr:colOff>333375</xdr:colOff>
      <xdr:row>17</xdr:row>
      <xdr:rowOff>95250</xdr:rowOff>
    </xdr:to>
    <xdr:sp macro="" textlink="">
      <xdr:nvSpPr>
        <xdr:cNvPr id="1033" name="Rectangle 9"/>
        <xdr:cNvSpPr>
          <a:spLocks noChangeArrowheads="1"/>
        </xdr:cNvSpPr>
      </xdr:nvSpPr>
      <xdr:spPr bwMode="auto">
        <a:xfrm>
          <a:off x="657225" y="3581400"/>
          <a:ext cx="1485900" cy="68580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HG創英角ｺﾞｼｯｸUB"/>
              <a:ea typeface="HG創英角ｺﾞｼｯｸUB"/>
            </a:rPr>
            <a:t>算定した報酬区分ごとに分けて人数を記載してください。</a:t>
          </a:r>
        </a:p>
      </xdr:txBody>
    </xdr:sp>
    <xdr:clientData/>
  </xdr:twoCellAnchor>
  <xdr:twoCellAnchor>
    <xdr:from>
      <xdr:col>1</xdr:col>
      <xdr:colOff>1076325</xdr:colOff>
      <xdr:row>12</xdr:row>
      <xdr:rowOff>19050</xdr:rowOff>
    </xdr:from>
    <xdr:to>
      <xdr:col>2</xdr:col>
      <xdr:colOff>200025</xdr:colOff>
      <xdr:row>14</xdr:row>
      <xdr:rowOff>266700</xdr:rowOff>
    </xdr:to>
    <xdr:sp macro="" textlink="">
      <xdr:nvSpPr>
        <xdr:cNvPr id="1375" name="Line 10"/>
        <xdr:cNvSpPr>
          <a:spLocks noChangeShapeType="1"/>
        </xdr:cNvSpPr>
      </xdr:nvSpPr>
      <xdr:spPr bwMode="auto">
        <a:xfrm flipV="1">
          <a:off x="1381125" y="2647950"/>
          <a:ext cx="628650"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409575</xdr:colOff>
      <xdr:row>8</xdr:row>
      <xdr:rowOff>133350</xdr:rowOff>
    </xdr:from>
    <xdr:to>
      <xdr:col>14</xdr:col>
      <xdr:colOff>28575</xdr:colOff>
      <xdr:row>13</xdr:row>
      <xdr:rowOff>47625</xdr:rowOff>
    </xdr:to>
    <xdr:sp macro="" textlink="">
      <xdr:nvSpPr>
        <xdr:cNvPr id="1376" name="Oval 11"/>
        <xdr:cNvSpPr>
          <a:spLocks noChangeArrowheads="1"/>
        </xdr:cNvSpPr>
      </xdr:nvSpPr>
      <xdr:spPr bwMode="auto">
        <a:xfrm>
          <a:off x="6696075" y="1562100"/>
          <a:ext cx="514350" cy="1457325"/>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14</xdr:row>
      <xdr:rowOff>171450</xdr:rowOff>
    </xdr:from>
    <xdr:to>
      <xdr:col>9</xdr:col>
      <xdr:colOff>95250</xdr:colOff>
      <xdr:row>17</xdr:row>
      <xdr:rowOff>66675</xdr:rowOff>
    </xdr:to>
    <xdr:sp macro="" textlink="">
      <xdr:nvSpPr>
        <xdr:cNvPr id="1036" name="Rectangle 12"/>
        <xdr:cNvSpPr>
          <a:spLocks noChangeArrowheads="1"/>
        </xdr:cNvSpPr>
      </xdr:nvSpPr>
      <xdr:spPr bwMode="auto">
        <a:xfrm>
          <a:off x="3248025" y="3486150"/>
          <a:ext cx="1790700" cy="7524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P創英角ｺﾞｼｯｸUB"/>
              <a:ea typeface="HGP創英角ｺﾞｼｯｸUB"/>
            </a:rPr>
            <a:t>継続事業所については、４月から翌年２月までの期間の実績で判断するため、３月分の記載は不要です。</a:t>
          </a:r>
        </a:p>
      </xdr:txBody>
    </xdr:sp>
    <xdr:clientData/>
  </xdr:twoCellAnchor>
  <xdr:twoCellAnchor>
    <xdr:from>
      <xdr:col>7</xdr:col>
      <xdr:colOff>104775</xdr:colOff>
      <xdr:row>11</xdr:row>
      <xdr:rowOff>152400</xdr:rowOff>
    </xdr:from>
    <xdr:to>
      <xdr:col>12</xdr:col>
      <xdr:colOff>409575</xdr:colOff>
      <xdr:row>14</xdr:row>
      <xdr:rowOff>171450</xdr:rowOff>
    </xdr:to>
    <xdr:sp macro="" textlink="">
      <xdr:nvSpPr>
        <xdr:cNvPr id="1378" name="Line 13"/>
        <xdr:cNvSpPr>
          <a:spLocks noChangeShapeType="1"/>
        </xdr:cNvSpPr>
      </xdr:nvSpPr>
      <xdr:spPr bwMode="auto">
        <a:xfrm flipV="1">
          <a:off x="4152900" y="2438400"/>
          <a:ext cx="2543175" cy="1047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9"/>
  <sheetViews>
    <sheetView showZeros="0" tabSelected="1" topLeftCell="B1" zoomScaleNormal="100" workbookViewId="0">
      <selection activeCell="B15" sqref="B15"/>
    </sheetView>
  </sheetViews>
  <sheetFormatPr defaultRowHeight="13.5" x14ac:dyDescent="0.15"/>
  <cols>
    <col min="1" max="1" width="4" customWidth="1"/>
    <col min="2" max="2" width="19.75" customWidth="1"/>
    <col min="3" max="14" width="5.875" customWidth="1"/>
    <col min="15" max="15" width="7.625" customWidth="1"/>
  </cols>
  <sheetData>
    <row r="2" spans="1:17" ht="22.5" customHeight="1" x14ac:dyDescent="0.15">
      <c r="A2" s="88" t="s">
        <v>36</v>
      </c>
      <c r="B2" s="88"/>
      <c r="C2" s="88"/>
      <c r="D2" s="88"/>
      <c r="E2" s="88"/>
      <c r="F2" s="88"/>
      <c r="G2" s="88"/>
      <c r="H2" s="88"/>
      <c r="I2" s="88"/>
      <c r="J2" s="88"/>
      <c r="K2" s="88"/>
      <c r="L2" s="88"/>
      <c r="M2" s="88"/>
      <c r="N2" s="88"/>
      <c r="O2" s="88"/>
      <c r="P2" s="88"/>
      <c r="Q2" s="88"/>
    </row>
    <row r="4" spans="1:17" x14ac:dyDescent="0.15">
      <c r="A4" s="2" t="s">
        <v>22</v>
      </c>
    </row>
    <row r="5" spans="1:17" x14ac:dyDescent="0.15">
      <c r="A5" s="2"/>
    </row>
    <row r="6" spans="1:17" x14ac:dyDescent="0.15">
      <c r="A6" s="2"/>
      <c r="B6" t="s">
        <v>23</v>
      </c>
      <c r="D6" t="s">
        <v>48</v>
      </c>
    </row>
    <row r="7" spans="1:17" x14ac:dyDescent="0.15">
      <c r="A7" s="85"/>
      <c r="B7" s="40" t="s">
        <v>17</v>
      </c>
      <c r="C7" s="85" t="s">
        <v>59</v>
      </c>
      <c r="D7" s="86"/>
      <c r="E7" s="86"/>
      <c r="F7" s="86"/>
      <c r="G7" s="86"/>
      <c r="H7" s="86"/>
      <c r="I7" s="86"/>
      <c r="J7" s="86"/>
      <c r="K7" s="86"/>
      <c r="L7" s="86" t="s">
        <v>59</v>
      </c>
      <c r="M7" s="86"/>
      <c r="N7" s="87"/>
      <c r="O7" s="89" t="s">
        <v>14</v>
      </c>
      <c r="P7" s="91" t="s">
        <v>15</v>
      </c>
      <c r="Q7" s="93" t="s">
        <v>16</v>
      </c>
    </row>
    <row r="8" spans="1:17" s="1" customFormat="1" x14ac:dyDescent="0.15">
      <c r="A8" s="95"/>
      <c r="B8" s="41" t="s">
        <v>12</v>
      </c>
      <c r="C8" s="33" t="s">
        <v>0</v>
      </c>
      <c r="D8" s="34" t="s">
        <v>1</v>
      </c>
      <c r="E8" s="34" t="s">
        <v>2</v>
      </c>
      <c r="F8" s="34" t="s">
        <v>3</v>
      </c>
      <c r="G8" s="34" t="s">
        <v>4</v>
      </c>
      <c r="H8" s="34" t="s">
        <v>5</v>
      </c>
      <c r="I8" s="34" t="s">
        <v>6</v>
      </c>
      <c r="J8" s="34" t="s">
        <v>7</v>
      </c>
      <c r="K8" s="34" t="s">
        <v>8</v>
      </c>
      <c r="L8" s="34" t="s">
        <v>9</v>
      </c>
      <c r="M8" s="34" t="s">
        <v>10</v>
      </c>
      <c r="N8" s="37" t="s">
        <v>11</v>
      </c>
      <c r="O8" s="90"/>
      <c r="P8" s="92"/>
      <c r="Q8" s="94"/>
    </row>
    <row r="9" spans="1:17" ht="27" x14ac:dyDescent="0.15">
      <c r="A9" s="82" t="s">
        <v>13</v>
      </c>
      <c r="B9" s="65" t="s">
        <v>55</v>
      </c>
      <c r="C9" s="75"/>
      <c r="D9" s="74"/>
      <c r="E9" s="74"/>
      <c r="F9" s="74"/>
      <c r="G9" s="74"/>
      <c r="H9" s="74"/>
      <c r="I9" s="74"/>
      <c r="J9" s="74"/>
      <c r="K9" s="74"/>
      <c r="L9" s="74"/>
      <c r="M9" s="74"/>
      <c r="N9" s="66"/>
      <c r="O9" s="67">
        <f>SUM(C9:M9)</f>
        <v>0</v>
      </c>
      <c r="P9" s="68">
        <v>0.5</v>
      </c>
      <c r="Q9" s="69">
        <f>O9*P9</f>
        <v>0</v>
      </c>
    </row>
    <row r="10" spans="1:17" ht="27" customHeight="1" x14ac:dyDescent="0.15">
      <c r="A10" s="83"/>
      <c r="B10" s="59" t="s">
        <v>56</v>
      </c>
      <c r="C10" s="76"/>
      <c r="D10" s="72"/>
      <c r="E10" s="72"/>
      <c r="F10" s="72"/>
      <c r="G10" s="72"/>
      <c r="H10" s="72"/>
      <c r="I10" s="72"/>
      <c r="J10" s="72"/>
      <c r="K10" s="72"/>
      <c r="L10" s="72"/>
      <c r="M10" s="72"/>
      <c r="N10" s="61"/>
      <c r="O10" s="63">
        <f>SUM(C10:M10)</f>
        <v>0</v>
      </c>
      <c r="P10" s="51">
        <v>0.75</v>
      </c>
      <c r="Q10" s="48">
        <f>O10*P10</f>
        <v>0</v>
      </c>
    </row>
    <row r="11" spans="1:17" ht="27" customHeight="1" x14ac:dyDescent="0.15">
      <c r="A11" s="83"/>
      <c r="B11" s="59" t="s">
        <v>57</v>
      </c>
      <c r="C11" s="76"/>
      <c r="D11" s="72"/>
      <c r="E11" s="72"/>
      <c r="F11" s="72"/>
      <c r="G11" s="72"/>
      <c r="H11" s="72"/>
      <c r="I11" s="72"/>
      <c r="J11" s="72"/>
      <c r="K11" s="72"/>
      <c r="L11" s="72"/>
      <c r="M11" s="72"/>
      <c r="N11" s="61"/>
      <c r="O11" s="63">
        <f>SUM(C11:M11)</f>
        <v>0</v>
      </c>
      <c r="P11" s="52"/>
      <c r="Q11" s="48">
        <f>O11</f>
        <v>0</v>
      </c>
    </row>
    <row r="12" spans="1:17" ht="27" customHeight="1" x14ac:dyDescent="0.15">
      <c r="A12" s="84"/>
      <c r="B12" s="60" t="s">
        <v>62</v>
      </c>
      <c r="C12" s="71"/>
      <c r="D12" s="77"/>
      <c r="E12" s="77"/>
      <c r="F12" s="77"/>
      <c r="G12" s="77"/>
      <c r="H12" s="77"/>
      <c r="I12" s="77"/>
      <c r="J12" s="77"/>
      <c r="K12" s="77"/>
      <c r="L12" s="77"/>
      <c r="M12" s="77"/>
      <c r="N12" s="62"/>
      <c r="O12" s="64">
        <f>SUM(C12:M12)</f>
        <v>0</v>
      </c>
      <c r="P12" s="53"/>
      <c r="Q12" s="49">
        <f>O12</f>
        <v>0</v>
      </c>
    </row>
    <row r="13" spans="1:17" ht="27" customHeight="1" x14ac:dyDescent="0.15">
      <c r="B13" s="97" t="s">
        <v>63</v>
      </c>
      <c r="C13" s="97"/>
      <c r="D13" s="97"/>
      <c r="E13" s="97"/>
      <c r="F13" s="97"/>
      <c r="G13" s="97"/>
      <c r="H13" s="97"/>
      <c r="I13" s="97"/>
      <c r="J13" s="97"/>
      <c r="K13" s="97"/>
      <c r="L13" s="97"/>
      <c r="M13" s="97"/>
      <c r="N13" s="97"/>
      <c r="O13" s="97"/>
      <c r="P13" s="27" t="s">
        <v>19</v>
      </c>
      <c r="Q13" s="28">
        <f>SUM(Q9:Q12)</f>
        <v>0</v>
      </c>
    </row>
    <row r="14" spans="1:17" ht="27" customHeight="1" x14ac:dyDescent="0.15">
      <c r="B14" s="97"/>
      <c r="C14" s="97"/>
      <c r="D14" s="97"/>
      <c r="E14" s="97"/>
      <c r="F14" s="97"/>
      <c r="G14" s="97"/>
      <c r="H14" s="97"/>
      <c r="I14" s="97"/>
      <c r="J14" s="97"/>
      <c r="K14" s="97"/>
      <c r="L14" s="97"/>
      <c r="M14" s="97"/>
      <c r="N14" s="97"/>
      <c r="O14" s="97"/>
      <c r="P14" s="29" t="s">
        <v>20</v>
      </c>
      <c r="Q14" s="30">
        <v>0</v>
      </c>
    </row>
    <row r="15" spans="1:17" ht="27" customHeight="1" x14ac:dyDescent="0.15">
      <c r="B15" s="12" t="s">
        <v>47</v>
      </c>
      <c r="C15" s="12"/>
      <c r="D15" s="12"/>
      <c r="E15" s="12"/>
      <c r="F15" s="12"/>
      <c r="G15" s="12"/>
      <c r="K15" s="100" t="s">
        <v>21</v>
      </c>
      <c r="L15" s="101"/>
      <c r="M15" s="101"/>
      <c r="N15" s="101"/>
      <c r="O15" s="101"/>
      <c r="P15" s="102"/>
      <c r="Q15" s="31" t="str">
        <f>IF(Q14=0," ",ROUNDDOWN(Q13/Q14,0))</f>
        <v xml:space="preserve"> </v>
      </c>
    </row>
    <row r="16" spans="1:17" x14ac:dyDescent="0.15">
      <c r="B16" s="12"/>
      <c r="C16" s="12"/>
      <c r="D16" s="12"/>
      <c r="E16" s="12"/>
      <c r="F16" s="12"/>
      <c r="G16" s="12"/>
      <c r="K16" t="s">
        <v>46</v>
      </c>
      <c r="Q16" s="79" t="s">
        <v>49</v>
      </c>
    </row>
    <row r="17" spans="1:16" x14ac:dyDescent="0.15">
      <c r="B17" s="12"/>
      <c r="C17" s="12"/>
      <c r="D17" s="12"/>
      <c r="E17" s="12"/>
      <c r="F17" s="12"/>
      <c r="G17" s="12"/>
      <c r="K17" t="s">
        <v>46</v>
      </c>
    </row>
    <row r="18" spans="1:16" x14ac:dyDescent="0.15">
      <c r="B18" s="12"/>
      <c r="C18" s="12"/>
      <c r="D18" s="12"/>
      <c r="E18" s="12"/>
      <c r="F18" s="12"/>
      <c r="G18" s="12"/>
      <c r="K18" t="s">
        <v>46</v>
      </c>
    </row>
    <row r="20" spans="1:16" x14ac:dyDescent="0.15">
      <c r="A20" s="2" t="s">
        <v>27</v>
      </c>
    </row>
    <row r="21" spans="1:16" x14ac:dyDescent="0.15">
      <c r="A21" s="2" t="s">
        <v>54</v>
      </c>
    </row>
    <row r="22" spans="1:16" ht="14.25" thickBot="1" x14ac:dyDescent="0.2"/>
    <row r="23" spans="1:16" ht="27" customHeight="1" x14ac:dyDescent="0.15">
      <c r="B23" s="103" t="s">
        <v>28</v>
      </c>
      <c r="C23" s="104"/>
      <c r="D23" s="58"/>
      <c r="E23" s="12"/>
      <c r="I23" s="15" t="s">
        <v>34</v>
      </c>
      <c r="J23" s="16"/>
      <c r="K23" s="16"/>
      <c r="L23" s="16"/>
      <c r="M23" s="16"/>
      <c r="N23" s="16"/>
      <c r="O23" s="16"/>
      <c r="P23" s="17"/>
    </row>
    <row r="24" spans="1:16" ht="27" customHeight="1" x14ac:dyDescent="0.15">
      <c r="B24" s="105" t="s">
        <v>29</v>
      </c>
      <c r="C24" s="106"/>
      <c r="D24" s="25">
        <f>ROUNDDOWN(D23*0.9,0)</f>
        <v>0</v>
      </c>
      <c r="E24" s="12"/>
      <c r="I24" s="18" t="s">
        <v>40</v>
      </c>
      <c r="J24" s="12"/>
      <c r="K24" s="12"/>
      <c r="L24" s="12"/>
      <c r="M24" s="12"/>
      <c r="N24" s="12"/>
      <c r="O24" s="12"/>
      <c r="P24" s="19"/>
    </row>
    <row r="25" spans="1:16" ht="27" customHeight="1" x14ac:dyDescent="0.15">
      <c r="B25" s="110" t="s">
        <v>30</v>
      </c>
      <c r="C25" s="106"/>
      <c r="D25" s="25"/>
      <c r="E25" s="12"/>
      <c r="I25" s="107" t="s">
        <v>38</v>
      </c>
      <c r="J25" s="108"/>
      <c r="K25" s="108"/>
      <c r="L25" s="108"/>
      <c r="M25" s="108"/>
      <c r="N25" s="108"/>
      <c r="O25" s="108"/>
      <c r="P25" s="109"/>
    </row>
    <row r="26" spans="1:16" ht="27" customHeight="1" thickBot="1" x14ac:dyDescent="0.2">
      <c r="B26" s="98" t="s">
        <v>18</v>
      </c>
      <c r="C26" s="99"/>
      <c r="D26" s="26">
        <f>ROUNDDOWN(D24*D25,0)</f>
        <v>0</v>
      </c>
      <c r="E26" s="12"/>
      <c r="I26" s="20" t="s">
        <v>39</v>
      </c>
      <c r="J26" s="21"/>
      <c r="K26" s="21"/>
      <c r="L26" s="21"/>
      <c r="M26" s="21"/>
      <c r="N26" s="21"/>
      <c r="O26" s="21"/>
      <c r="P26" s="22"/>
    </row>
    <row r="27" spans="1:16" ht="24.75" customHeight="1" x14ac:dyDescent="0.15">
      <c r="B27" s="96" t="s">
        <v>51</v>
      </c>
      <c r="C27" s="96"/>
      <c r="D27" s="96"/>
      <c r="E27" s="96"/>
      <c r="F27" s="96"/>
      <c r="G27" s="96"/>
    </row>
    <row r="28" spans="1:16" ht="24.75" customHeight="1" x14ac:dyDescent="0.15">
      <c r="B28" s="96"/>
      <c r="C28" s="96"/>
      <c r="D28" s="96"/>
      <c r="E28" s="96"/>
      <c r="F28" s="96"/>
      <c r="G28" s="96"/>
    </row>
    <row r="29" spans="1:16" ht="24.75" customHeight="1" x14ac:dyDescent="0.15">
      <c r="B29" t="s">
        <v>50</v>
      </c>
    </row>
  </sheetData>
  <mergeCells count="16">
    <mergeCell ref="B27:G28"/>
    <mergeCell ref="B13:O14"/>
    <mergeCell ref="B26:C26"/>
    <mergeCell ref="K15:P15"/>
    <mergeCell ref="B23:C23"/>
    <mergeCell ref="B24:C24"/>
    <mergeCell ref="I25:P25"/>
    <mergeCell ref="B25:C25"/>
    <mergeCell ref="A9:A12"/>
    <mergeCell ref="C7:K7"/>
    <mergeCell ref="L7:N7"/>
    <mergeCell ref="A2:Q2"/>
    <mergeCell ref="O7:O8"/>
    <mergeCell ref="P7:P8"/>
    <mergeCell ref="Q7:Q8"/>
    <mergeCell ref="A7:A8"/>
  </mergeCells>
  <phoneticPr fontId="2"/>
  <pageMargins left="0.75" right="0.75" top="0.53" bottom="0.48"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showZeros="0" topLeftCell="A4" workbookViewId="0">
      <selection activeCell="M11" sqref="M11"/>
    </sheetView>
  </sheetViews>
  <sheetFormatPr defaultRowHeight="13.5" x14ac:dyDescent="0.15"/>
  <cols>
    <col min="1" max="1" width="4" customWidth="1"/>
    <col min="2" max="2" width="19.75" customWidth="1"/>
    <col min="3" max="14" width="5.875" customWidth="1"/>
    <col min="15" max="15" width="7.625" customWidth="1"/>
  </cols>
  <sheetData>
    <row r="1" spans="1:17" x14ac:dyDescent="0.15">
      <c r="A1" t="s">
        <v>45</v>
      </c>
    </row>
    <row r="2" spans="1:17" ht="22.5" customHeight="1" x14ac:dyDescent="0.15">
      <c r="A2" s="88" t="s">
        <v>37</v>
      </c>
      <c r="B2" s="88"/>
      <c r="C2" s="88"/>
      <c r="D2" s="88"/>
      <c r="E2" s="88"/>
      <c r="F2" s="88"/>
      <c r="G2" s="88"/>
      <c r="H2" s="88"/>
      <c r="I2" s="88"/>
      <c r="J2" s="88"/>
      <c r="K2" s="88"/>
      <c r="L2" s="88"/>
      <c r="M2" s="88"/>
      <c r="N2" s="88"/>
      <c r="O2" s="88"/>
      <c r="P2" s="88"/>
      <c r="Q2" s="88"/>
    </row>
    <row r="4" spans="1:17" x14ac:dyDescent="0.15">
      <c r="A4" s="2" t="s">
        <v>22</v>
      </c>
    </row>
    <row r="5" spans="1:17" x14ac:dyDescent="0.15">
      <c r="A5" s="2"/>
    </row>
    <row r="6" spans="1:17" x14ac:dyDescent="0.15">
      <c r="A6" s="2"/>
      <c r="B6" t="s">
        <v>23</v>
      </c>
      <c r="D6" t="s">
        <v>48</v>
      </c>
    </row>
    <row r="7" spans="1:17" x14ac:dyDescent="0.15">
      <c r="A7" s="85"/>
      <c r="B7" s="36" t="s">
        <v>17</v>
      </c>
      <c r="C7" s="113" t="s">
        <v>59</v>
      </c>
      <c r="D7" s="86"/>
      <c r="E7" s="86"/>
      <c r="F7" s="86"/>
      <c r="G7" s="86"/>
      <c r="H7" s="86"/>
      <c r="I7" s="86"/>
      <c r="J7" s="86"/>
      <c r="K7" s="86"/>
      <c r="L7" s="86" t="s">
        <v>59</v>
      </c>
      <c r="M7" s="86"/>
      <c r="N7" s="114"/>
      <c r="O7" s="115" t="s">
        <v>14</v>
      </c>
      <c r="P7" s="91" t="s">
        <v>15</v>
      </c>
      <c r="Q7" s="93" t="s">
        <v>16</v>
      </c>
    </row>
    <row r="8" spans="1:17" s="1" customFormat="1" x14ac:dyDescent="0.15">
      <c r="A8" s="95"/>
      <c r="B8" s="37" t="s">
        <v>12</v>
      </c>
      <c r="C8" s="35" t="s">
        <v>0</v>
      </c>
      <c r="D8" s="34" t="s">
        <v>1</v>
      </c>
      <c r="E8" s="34" t="s">
        <v>2</v>
      </c>
      <c r="F8" s="34" t="s">
        <v>3</v>
      </c>
      <c r="G8" s="34" t="s">
        <v>4</v>
      </c>
      <c r="H8" s="34" t="s">
        <v>5</v>
      </c>
      <c r="I8" s="34" t="s">
        <v>6</v>
      </c>
      <c r="J8" s="34" t="s">
        <v>7</v>
      </c>
      <c r="K8" s="34" t="s">
        <v>8</v>
      </c>
      <c r="L8" s="34" t="s">
        <v>9</v>
      </c>
      <c r="M8" s="34" t="s">
        <v>10</v>
      </c>
      <c r="N8" s="41" t="s">
        <v>11</v>
      </c>
      <c r="O8" s="116"/>
      <c r="P8" s="92"/>
      <c r="Q8" s="94"/>
    </row>
    <row r="9" spans="1:17" s="1" customFormat="1" ht="27" customHeight="1" x14ac:dyDescent="0.15">
      <c r="A9" s="111" t="s">
        <v>13</v>
      </c>
      <c r="B9" s="32" t="s">
        <v>44</v>
      </c>
      <c r="C9" s="73"/>
      <c r="D9" s="74"/>
      <c r="E9" s="74"/>
      <c r="F9" s="74"/>
      <c r="G9" s="74"/>
      <c r="H9" s="74"/>
      <c r="I9" s="74"/>
      <c r="J9" s="74"/>
      <c r="K9" s="74"/>
      <c r="L9" s="74"/>
      <c r="M9" s="74"/>
      <c r="N9" s="42"/>
      <c r="O9" s="45">
        <f>SUM(C9:M9)</f>
        <v>0</v>
      </c>
      <c r="P9" s="50">
        <v>0.25</v>
      </c>
      <c r="Q9" s="48">
        <f>O9*P9</f>
        <v>0</v>
      </c>
    </row>
    <row r="10" spans="1:17" ht="27" customHeight="1" x14ac:dyDescent="0.15">
      <c r="A10" s="111"/>
      <c r="B10" s="24" t="s">
        <v>58</v>
      </c>
      <c r="C10" s="70"/>
      <c r="D10" s="72"/>
      <c r="E10" s="72"/>
      <c r="F10" s="72"/>
      <c r="G10" s="72"/>
      <c r="H10" s="72"/>
      <c r="I10" s="72"/>
      <c r="J10" s="72"/>
      <c r="K10" s="72"/>
      <c r="L10" s="72"/>
      <c r="M10" s="72"/>
      <c r="N10" s="43"/>
      <c r="O10" s="46">
        <f>SUM(C10:M10)</f>
        <v>0</v>
      </c>
      <c r="P10" s="51">
        <v>0.5</v>
      </c>
      <c r="Q10" s="48">
        <f>O10*P10</f>
        <v>0</v>
      </c>
    </row>
    <row r="11" spans="1:17" ht="27" customHeight="1" x14ac:dyDescent="0.15">
      <c r="A11" s="111"/>
      <c r="B11" s="38" t="s">
        <v>24</v>
      </c>
      <c r="C11" s="70"/>
      <c r="D11" s="72"/>
      <c r="E11" s="72"/>
      <c r="F11" s="72"/>
      <c r="G11" s="72"/>
      <c r="H11" s="72"/>
      <c r="I11" s="72"/>
      <c r="J11" s="72"/>
      <c r="K11" s="72"/>
      <c r="L11" s="72"/>
      <c r="M11" s="72"/>
      <c r="N11" s="43"/>
      <c r="O11" s="46">
        <f>SUM(C11:M11)</f>
        <v>0</v>
      </c>
      <c r="P11" s="51">
        <v>0.75</v>
      </c>
      <c r="Q11" s="48">
        <f>O11*P11</f>
        <v>0</v>
      </c>
    </row>
    <row r="12" spans="1:17" ht="27" customHeight="1" x14ac:dyDescent="0.15">
      <c r="A12" s="111"/>
      <c r="B12" s="38" t="s">
        <v>25</v>
      </c>
      <c r="C12" s="70"/>
      <c r="D12" s="72"/>
      <c r="E12" s="72"/>
      <c r="F12" s="72"/>
      <c r="G12" s="72"/>
      <c r="H12" s="72"/>
      <c r="I12" s="72"/>
      <c r="J12" s="72"/>
      <c r="K12" s="72"/>
      <c r="L12" s="72"/>
      <c r="M12" s="72"/>
      <c r="N12" s="43"/>
      <c r="O12" s="46">
        <f>SUM(C12:M12)</f>
        <v>0</v>
      </c>
      <c r="P12" s="52"/>
      <c r="Q12" s="48">
        <f>O12</f>
        <v>0</v>
      </c>
    </row>
    <row r="13" spans="1:17" ht="27" customHeight="1" x14ac:dyDescent="0.15">
      <c r="A13" s="112"/>
      <c r="B13" s="39" t="s">
        <v>26</v>
      </c>
      <c r="C13" s="78"/>
      <c r="D13" s="77"/>
      <c r="E13" s="77"/>
      <c r="F13" s="77"/>
      <c r="G13" s="77"/>
      <c r="H13" s="77"/>
      <c r="I13" s="77"/>
      <c r="J13" s="77"/>
      <c r="K13" s="77"/>
      <c r="L13" s="77"/>
      <c r="M13" s="77"/>
      <c r="N13" s="44"/>
      <c r="O13" s="47">
        <f>SUM(C13:M13)</f>
        <v>0</v>
      </c>
      <c r="P13" s="53"/>
      <c r="Q13" s="49">
        <f>O13</f>
        <v>0</v>
      </c>
    </row>
    <row r="14" spans="1:17" ht="46.5" customHeight="1" x14ac:dyDescent="0.15">
      <c r="B14" s="118" t="s">
        <v>52</v>
      </c>
      <c r="C14" s="118"/>
      <c r="D14" s="118"/>
      <c r="E14" s="118"/>
      <c r="F14" s="118"/>
      <c r="G14" s="118"/>
      <c r="H14" s="118"/>
      <c r="I14" s="118"/>
      <c r="J14" s="118"/>
      <c r="K14" s="54"/>
      <c r="L14" s="54"/>
      <c r="M14" s="54"/>
      <c r="N14" s="54"/>
      <c r="O14" s="55"/>
      <c r="P14" s="27" t="s">
        <v>19</v>
      </c>
      <c r="Q14" s="28">
        <f>SUM(Q9:Q13)</f>
        <v>0</v>
      </c>
    </row>
    <row r="15" spans="1:17" ht="27" customHeight="1" x14ac:dyDescent="0.15">
      <c r="B15" s="97"/>
      <c r="C15" s="97"/>
      <c r="D15" s="97"/>
      <c r="E15" s="97"/>
      <c r="F15" s="97"/>
      <c r="G15" s="97"/>
      <c r="H15" s="97"/>
      <c r="I15" s="97"/>
      <c r="J15" s="97"/>
      <c r="K15" s="56"/>
      <c r="L15" s="56"/>
      <c r="M15" s="56"/>
      <c r="N15" s="56"/>
      <c r="O15" s="57"/>
      <c r="P15" s="29" t="s">
        <v>20</v>
      </c>
      <c r="Q15" s="30">
        <v>0</v>
      </c>
    </row>
    <row r="16" spans="1:17" ht="27" customHeight="1" x14ac:dyDescent="0.15">
      <c r="B16" s="97"/>
      <c r="C16" s="97"/>
      <c r="D16" s="97"/>
      <c r="E16" s="97"/>
      <c r="F16" s="97"/>
      <c r="G16" s="97"/>
      <c r="H16" s="97"/>
      <c r="I16" s="97"/>
      <c r="J16" s="97"/>
      <c r="K16" s="100" t="s">
        <v>21</v>
      </c>
      <c r="L16" s="101"/>
      <c r="M16" s="101"/>
      <c r="N16" s="101"/>
      <c r="O16" s="101"/>
      <c r="P16" s="102"/>
      <c r="Q16" s="31" t="str">
        <f>IF(Q15=0," ",ROUNDDOWN(Q14/Q15,0))</f>
        <v xml:space="preserve"> </v>
      </c>
    </row>
    <row r="17" spans="1:17" x14ac:dyDescent="0.15">
      <c r="B17" s="97"/>
      <c r="C17" s="97"/>
      <c r="D17" s="97"/>
      <c r="E17" s="97"/>
      <c r="F17" s="97"/>
      <c r="G17" s="97"/>
      <c r="H17" s="97"/>
      <c r="I17" s="97"/>
      <c r="J17" s="97"/>
      <c r="K17" t="s">
        <v>46</v>
      </c>
      <c r="Q17" s="79" t="s">
        <v>49</v>
      </c>
    </row>
    <row r="18" spans="1:17" x14ac:dyDescent="0.15">
      <c r="B18" s="56"/>
      <c r="C18" s="56"/>
      <c r="D18" s="56"/>
      <c r="E18" s="56"/>
      <c r="F18" s="56"/>
      <c r="G18" s="56"/>
      <c r="H18" s="56"/>
      <c r="I18" s="56"/>
      <c r="J18" s="56"/>
      <c r="K18" t="s">
        <v>46</v>
      </c>
    </row>
    <row r="19" spans="1:17" x14ac:dyDescent="0.15">
      <c r="B19" s="56"/>
      <c r="C19" s="56"/>
      <c r="D19" s="56"/>
      <c r="E19" s="56"/>
      <c r="F19" s="56"/>
      <c r="G19" s="56"/>
      <c r="H19" s="56"/>
      <c r="I19" s="56"/>
      <c r="J19" s="56"/>
      <c r="K19" t="s">
        <v>46</v>
      </c>
    </row>
    <row r="21" spans="1:17" x14ac:dyDescent="0.15">
      <c r="A21" s="2" t="s">
        <v>27</v>
      </c>
    </row>
    <row r="22" spans="1:17" x14ac:dyDescent="0.15">
      <c r="A22" s="2" t="s">
        <v>54</v>
      </c>
    </row>
    <row r="23" spans="1:17" ht="14.25" thickBot="1" x14ac:dyDescent="0.2"/>
    <row r="24" spans="1:17" ht="27" customHeight="1" x14ac:dyDescent="0.15">
      <c r="B24" s="103" t="s">
        <v>28</v>
      </c>
      <c r="C24" s="104"/>
      <c r="D24" s="58"/>
      <c r="E24" s="12"/>
      <c r="I24" s="15" t="s">
        <v>34</v>
      </c>
      <c r="J24" s="16"/>
      <c r="K24" s="16"/>
      <c r="L24" s="16"/>
      <c r="M24" s="16"/>
      <c r="N24" s="16"/>
      <c r="O24" s="16"/>
      <c r="P24" s="17"/>
    </row>
    <row r="25" spans="1:17" ht="27" customHeight="1" x14ac:dyDescent="0.15">
      <c r="B25" s="105" t="s">
        <v>29</v>
      </c>
      <c r="C25" s="106"/>
      <c r="D25" s="25">
        <f>ROUNDDOWN(D24*0.9,0)</f>
        <v>0</v>
      </c>
      <c r="E25" s="12"/>
      <c r="I25" s="107" t="s">
        <v>42</v>
      </c>
      <c r="J25" s="108"/>
      <c r="K25" s="108"/>
      <c r="L25" s="108"/>
      <c r="M25" s="108"/>
      <c r="N25" s="108"/>
      <c r="O25" s="108"/>
      <c r="P25" s="109"/>
    </row>
    <row r="26" spans="1:17" ht="27" customHeight="1" x14ac:dyDescent="0.15">
      <c r="B26" s="110" t="s">
        <v>30</v>
      </c>
      <c r="C26" s="106"/>
      <c r="D26" s="25"/>
      <c r="E26" s="12"/>
      <c r="I26" s="18" t="s">
        <v>41</v>
      </c>
      <c r="J26" s="12"/>
      <c r="K26" s="12"/>
      <c r="L26" s="12"/>
      <c r="M26" s="12"/>
      <c r="N26" s="12"/>
      <c r="O26" s="12"/>
      <c r="P26" s="19"/>
    </row>
    <row r="27" spans="1:17" ht="27" customHeight="1" thickBot="1" x14ac:dyDescent="0.2">
      <c r="B27" s="98" t="s">
        <v>18</v>
      </c>
      <c r="C27" s="99"/>
      <c r="D27" s="26">
        <f>ROUNDDOWN(D25*D26,0)</f>
        <v>0</v>
      </c>
      <c r="E27" s="12"/>
      <c r="I27" s="20" t="s">
        <v>43</v>
      </c>
      <c r="J27" s="21"/>
      <c r="K27" s="21"/>
      <c r="L27" s="21"/>
      <c r="M27" s="21"/>
      <c r="N27" s="21"/>
      <c r="O27" s="21"/>
      <c r="P27" s="22"/>
    </row>
    <row r="28" spans="1:17" ht="13.5" customHeight="1" x14ac:dyDescent="0.15">
      <c r="B28" s="117" t="s">
        <v>51</v>
      </c>
      <c r="C28" s="117"/>
      <c r="D28" s="117"/>
      <c r="E28" s="117"/>
      <c r="F28" s="117"/>
      <c r="G28" s="117"/>
      <c r="I28" s="16"/>
      <c r="J28" s="16"/>
      <c r="K28" s="16"/>
      <c r="L28" s="16"/>
      <c r="M28" s="16"/>
      <c r="N28" s="16"/>
      <c r="O28" s="16"/>
      <c r="P28" s="16"/>
    </row>
    <row r="29" spans="1:17" ht="13.5" customHeight="1" x14ac:dyDescent="0.15">
      <c r="B29" s="117"/>
      <c r="C29" s="117"/>
      <c r="D29" s="117"/>
      <c r="E29" s="117"/>
      <c r="F29" s="117"/>
      <c r="G29" s="117"/>
    </row>
    <row r="30" spans="1:17" x14ac:dyDescent="0.15">
      <c r="B30" t="s">
        <v>53</v>
      </c>
    </row>
  </sheetData>
  <mergeCells count="16">
    <mergeCell ref="B28:G29"/>
    <mergeCell ref="B27:C27"/>
    <mergeCell ref="K16:P16"/>
    <mergeCell ref="B24:C24"/>
    <mergeCell ref="B25:C25"/>
    <mergeCell ref="B26:C26"/>
    <mergeCell ref="I25:P25"/>
    <mergeCell ref="B14:J17"/>
    <mergeCell ref="A9:A13"/>
    <mergeCell ref="A2:Q2"/>
    <mergeCell ref="P7:P8"/>
    <mergeCell ref="Q7:Q8"/>
    <mergeCell ref="A7:A8"/>
    <mergeCell ref="C7:K7"/>
    <mergeCell ref="L7:N7"/>
    <mergeCell ref="O7:O8"/>
  </mergeCells>
  <phoneticPr fontId="2"/>
  <pageMargins left="0.78740157480314965" right="0.78740157480314965" top="0.51181102362204722" bottom="0.15748031496062992" header="0.51181102362204722" footer="0.15748031496062992"/>
  <pageSetup paperSize="9" scale="9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opLeftCell="A19" workbookViewId="0">
      <selection activeCell="L9" sqref="L9"/>
    </sheetView>
  </sheetViews>
  <sheetFormatPr defaultRowHeight="13.5" x14ac:dyDescent="0.15"/>
  <cols>
    <col min="1" max="1" width="4" customWidth="1"/>
    <col min="2" max="2" width="19.75" customWidth="1"/>
    <col min="3" max="14" width="5.875" customWidth="1"/>
    <col min="15" max="15" width="7.625" customWidth="1"/>
  </cols>
  <sheetData>
    <row r="1" spans="1:17" ht="14.25" x14ac:dyDescent="0.15">
      <c r="H1" s="23" t="s">
        <v>35</v>
      </c>
    </row>
    <row r="3" spans="1:17" ht="17.25" x14ac:dyDescent="0.15">
      <c r="G3" s="11" t="s">
        <v>36</v>
      </c>
    </row>
    <row r="5" spans="1:17" x14ac:dyDescent="0.15">
      <c r="A5" s="2" t="s">
        <v>22</v>
      </c>
    </row>
    <row r="6" spans="1:17" x14ac:dyDescent="0.15">
      <c r="A6" s="2"/>
    </row>
    <row r="7" spans="1:17" x14ac:dyDescent="0.15">
      <c r="A7" s="2"/>
      <c r="B7" t="s">
        <v>23</v>
      </c>
      <c r="D7" t="s">
        <v>48</v>
      </c>
    </row>
    <row r="8" spans="1:17" x14ac:dyDescent="0.15">
      <c r="A8" s="124"/>
      <c r="B8" s="3" t="s">
        <v>17</v>
      </c>
      <c r="C8" s="124" t="s">
        <v>60</v>
      </c>
      <c r="D8" s="124"/>
      <c r="E8" s="124"/>
      <c r="F8" s="124"/>
      <c r="G8" s="124"/>
      <c r="H8" s="124"/>
      <c r="I8" s="124"/>
      <c r="J8" s="124"/>
      <c r="K8" s="124"/>
      <c r="L8" s="124" t="s">
        <v>61</v>
      </c>
      <c r="M8" s="124"/>
      <c r="N8" s="124"/>
      <c r="O8" s="124" t="s">
        <v>14</v>
      </c>
      <c r="P8" s="119" t="s">
        <v>15</v>
      </c>
      <c r="Q8" s="119" t="s">
        <v>16</v>
      </c>
    </row>
    <row r="9" spans="1:17" s="1" customFormat="1" x14ac:dyDescent="0.15">
      <c r="A9" s="124"/>
      <c r="B9" s="3" t="s">
        <v>12</v>
      </c>
      <c r="C9" s="3" t="s">
        <v>0</v>
      </c>
      <c r="D9" s="3" t="s">
        <v>1</v>
      </c>
      <c r="E9" s="3" t="s">
        <v>2</v>
      </c>
      <c r="F9" s="3" t="s">
        <v>3</v>
      </c>
      <c r="G9" s="3" t="s">
        <v>4</v>
      </c>
      <c r="H9" s="3" t="s">
        <v>5</v>
      </c>
      <c r="I9" s="3" t="s">
        <v>6</v>
      </c>
      <c r="J9" s="3" t="s">
        <v>7</v>
      </c>
      <c r="K9" s="3" t="s">
        <v>8</v>
      </c>
      <c r="L9" s="3" t="s">
        <v>9</v>
      </c>
      <c r="M9" s="3" t="s">
        <v>10</v>
      </c>
      <c r="N9" s="3" t="s">
        <v>11</v>
      </c>
      <c r="O9" s="124"/>
      <c r="P9" s="119"/>
      <c r="Q9" s="119"/>
    </row>
    <row r="10" spans="1:17" ht="27" x14ac:dyDescent="0.15">
      <c r="A10" s="120" t="s">
        <v>13</v>
      </c>
      <c r="B10" s="4" t="s">
        <v>55</v>
      </c>
      <c r="C10" s="5">
        <v>1</v>
      </c>
      <c r="D10" s="5"/>
      <c r="E10" s="5"/>
      <c r="F10" s="5"/>
      <c r="G10" s="5"/>
      <c r="H10" s="5">
        <v>1</v>
      </c>
      <c r="I10" s="5"/>
      <c r="J10" s="5"/>
      <c r="K10" s="5">
        <v>1</v>
      </c>
      <c r="L10" s="5"/>
      <c r="M10" s="5"/>
      <c r="N10" s="6"/>
      <c r="O10" s="5">
        <f>SUM(C10:M10)</f>
        <v>3</v>
      </c>
      <c r="P10" s="5">
        <v>0.5</v>
      </c>
      <c r="Q10" s="80">
        <f>O10*P10</f>
        <v>1.5</v>
      </c>
    </row>
    <row r="11" spans="1:17" ht="27" customHeight="1" x14ac:dyDescent="0.15">
      <c r="A11" s="120"/>
      <c r="B11" s="3" t="s">
        <v>56</v>
      </c>
      <c r="C11" s="5">
        <v>3</v>
      </c>
      <c r="D11" s="5">
        <v>2</v>
      </c>
      <c r="E11" s="5">
        <v>2</v>
      </c>
      <c r="F11" s="5">
        <v>4</v>
      </c>
      <c r="G11" s="5">
        <v>1</v>
      </c>
      <c r="H11" s="5">
        <v>3</v>
      </c>
      <c r="I11" s="5">
        <v>4</v>
      </c>
      <c r="J11" s="5">
        <v>4</v>
      </c>
      <c r="K11" s="5">
        <v>5</v>
      </c>
      <c r="L11" s="5">
        <v>1</v>
      </c>
      <c r="M11" s="5">
        <v>2</v>
      </c>
      <c r="N11" s="6"/>
      <c r="O11" s="5">
        <f>SUM(C11:M11)</f>
        <v>31</v>
      </c>
      <c r="P11" s="5">
        <v>0.75</v>
      </c>
      <c r="Q11" s="80">
        <f>O11*P11</f>
        <v>23.25</v>
      </c>
    </row>
    <row r="12" spans="1:17" ht="27" customHeight="1" x14ac:dyDescent="0.15">
      <c r="A12" s="120"/>
      <c r="B12" s="3" t="s">
        <v>57</v>
      </c>
      <c r="C12" s="5">
        <v>356</v>
      </c>
      <c r="D12" s="5">
        <v>329</v>
      </c>
      <c r="E12" s="5">
        <v>315</v>
      </c>
      <c r="F12" s="5">
        <v>312</v>
      </c>
      <c r="G12" s="5">
        <v>310</v>
      </c>
      <c r="H12" s="5">
        <v>313</v>
      </c>
      <c r="I12" s="5">
        <v>307</v>
      </c>
      <c r="J12" s="5">
        <v>308</v>
      </c>
      <c r="K12" s="5">
        <v>310</v>
      </c>
      <c r="L12" s="5">
        <v>312</v>
      </c>
      <c r="M12" s="5">
        <v>306</v>
      </c>
      <c r="N12" s="6"/>
      <c r="O12" s="5">
        <f>SUM(C12:M12)</f>
        <v>3478</v>
      </c>
      <c r="P12" s="6"/>
      <c r="Q12" s="81">
        <f>O12</f>
        <v>3478</v>
      </c>
    </row>
    <row r="13" spans="1:17" ht="27" customHeight="1" x14ac:dyDescent="0.15">
      <c r="A13" s="121"/>
      <c r="B13" s="4" t="s">
        <v>26</v>
      </c>
      <c r="C13" s="5">
        <v>0</v>
      </c>
      <c r="D13" s="5">
        <v>15</v>
      </c>
      <c r="E13" s="5">
        <v>23</v>
      </c>
      <c r="F13" s="5">
        <v>25</v>
      </c>
      <c r="G13" s="5">
        <v>36</v>
      </c>
      <c r="H13" s="5">
        <v>34</v>
      </c>
      <c r="I13" s="5">
        <v>46</v>
      </c>
      <c r="J13" s="5">
        <v>43</v>
      </c>
      <c r="K13" s="5">
        <v>53</v>
      </c>
      <c r="L13" s="5">
        <v>55</v>
      </c>
      <c r="M13" s="5">
        <v>60</v>
      </c>
      <c r="N13" s="6"/>
      <c r="O13" s="5">
        <f>SUM(C13:M13)</f>
        <v>390</v>
      </c>
      <c r="P13" s="6"/>
      <c r="Q13" s="5">
        <f>O13</f>
        <v>390</v>
      </c>
    </row>
    <row r="14" spans="1:17" ht="27" customHeight="1" x14ac:dyDescent="0.15">
      <c r="B14" s="122"/>
      <c r="C14" s="122"/>
      <c r="D14" s="122"/>
      <c r="E14" s="122"/>
      <c r="F14" s="122"/>
      <c r="G14" s="122"/>
      <c r="H14" s="122"/>
      <c r="I14" s="122"/>
      <c r="J14" s="122"/>
      <c r="K14" s="122"/>
      <c r="L14" s="122"/>
      <c r="M14" s="122"/>
      <c r="N14" s="122"/>
      <c r="O14" s="123"/>
      <c r="P14" s="8" t="s">
        <v>19</v>
      </c>
      <c r="Q14" s="7">
        <f>SUM(Q10:Q13)</f>
        <v>3892.75</v>
      </c>
    </row>
    <row r="15" spans="1:17" ht="27" customHeight="1" x14ac:dyDescent="0.15">
      <c r="P15" s="9" t="s">
        <v>20</v>
      </c>
      <c r="Q15" s="10">
        <v>11</v>
      </c>
    </row>
    <row r="16" spans="1:17" ht="27" customHeight="1" x14ac:dyDescent="0.15">
      <c r="B16" s="12"/>
      <c r="C16" s="12"/>
      <c r="D16" s="12"/>
      <c r="E16" s="12"/>
      <c r="F16" s="12"/>
      <c r="G16" s="12"/>
      <c r="K16" s="127" t="s">
        <v>21</v>
      </c>
      <c r="L16" s="128"/>
      <c r="M16" s="128"/>
      <c r="N16" s="128"/>
      <c r="O16" s="128"/>
      <c r="P16" s="129"/>
      <c r="Q16" s="7">
        <f>IF(Q15=0," ",ROUNDDOWN(Q14/Q15,2))</f>
        <v>353.88</v>
      </c>
    </row>
    <row r="17" spans="1:16" x14ac:dyDescent="0.15">
      <c r="B17" s="12"/>
      <c r="C17" s="12"/>
      <c r="D17" s="12"/>
      <c r="E17" s="12"/>
      <c r="F17" s="12"/>
      <c r="G17" s="12"/>
    </row>
    <row r="18" spans="1:16" x14ac:dyDescent="0.15">
      <c r="B18" s="12"/>
      <c r="C18" s="12"/>
      <c r="D18" s="12"/>
      <c r="E18" s="12"/>
      <c r="F18" s="12"/>
      <c r="G18" s="12"/>
    </row>
    <row r="19" spans="1:16" x14ac:dyDescent="0.15">
      <c r="B19" s="12"/>
      <c r="C19" s="12"/>
      <c r="D19" s="12"/>
      <c r="E19" s="12"/>
      <c r="F19" s="12"/>
      <c r="G19" s="12"/>
    </row>
    <row r="21" spans="1:16" x14ac:dyDescent="0.15">
      <c r="A21" s="2" t="s">
        <v>27</v>
      </c>
    </row>
    <row r="22" spans="1:16" x14ac:dyDescent="0.15">
      <c r="A22" s="2" t="s">
        <v>54</v>
      </c>
    </row>
    <row r="23" spans="1:16" ht="14.25" thickBot="1" x14ac:dyDescent="0.2"/>
    <row r="24" spans="1:16" ht="27" customHeight="1" x14ac:dyDescent="0.15">
      <c r="B24" s="130" t="s">
        <v>28</v>
      </c>
      <c r="C24" s="106"/>
      <c r="D24" s="13">
        <v>15</v>
      </c>
      <c r="E24" s="14"/>
      <c r="I24" s="15" t="s">
        <v>34</v>
      </c>
      <c r="J24" s="16"/>
      <c r="K24" s="16"/>
      <c r="L24" s="16"/>
      <c r="M24" s="16"/>
      <c r="N24" s="16"/>
      <c r="O24" s="16"/>
      <c r="P24" s="17"/>
    </row>
    <row r="25" spans="1:16" ht="27" customHeight="1" x14ac:dyDescent="0.15">
      <c r="B25" s="130" t="s">
        <v>29</v>
      </c>
      <c r="C25" s="106"/>
      <c r="D25" s="13">
        <f>ROUNDDOWN(D24*0.9,0)</f>
        <v>13</v>
      </c>
      <c r="E25" s="14"/>
      <c r="I25" s="18" t="s">
        <v>40</v>
      </c>
      <c r="J25" s="12"/>
      <c r="K25" s="12"/>
      <c r="L25" s="12"/>
      <c r="M25" s="12"/>
      <c r="N25" s="12"/>
      <c r="O25" s="12"/>
      <c r="P25" s="19"/>
    </row>
    <row r="26" spans="1:16" ht="27" customHeight="1" x14ac:dyDescent="0.15">
      <c r="B26" s="131" t="s">
        <v>30</v>
      </c>
      <c r="C26" s="106"/>
      <c r="D26" s="13">
        <v>26</v>
      </c>
      <c r="E26" s="14"/>
      <c r="I26" s="107" t="s">
        <v>38</v>
      </c>
      <c r="J26" s="108"/>
      <c r="K26" s="108"/>
      <c r="L26" s="108"/>
      <c r="M26" s="108"/>
      <c r="N26" s="108"/>
      <c r="O26" s="108"/>
      <c r="P26" s="109"/>
    </row>
    <row r="27" spans="1:16" ht="27" customHeight="1" thickBot="1" x14ac:dyDescent="0.2">
      <c r="B27" s="125" t="s">
        <v>18</v>
      </c>
      <c r="C27" s="126"/>
      <c r="D27" s="13">
        <f>ROUNDDOWN(D25*D26,0)</f>
        <v>338</v>
      </c>
      <c r="E27" s="14"/>
      <c r="I27" s="20" t="s">
        <v>39</v>
      </c>
      <c r="J27" s="21"/>
      <c r="K27" s="21"/>
      <c r="L27" s="21"/>
      <c r="M27" s="21"/>
      <c r="N27" s="21"/>
      <c r="O27" s="21"/>
      <c r="P27" s="22"/>
    </row>
    <row r="28" spans="1:16" ht="27.75" customHeight="1" x14ac:dyDescent="0.15">
      <c r="B28" t="s">
        <v>31</v>
      </c>
    </row>
    <row r="29" spans="1:16" x14ac:dyDescent="0.15">
      <c r="B29" t="s">
        <v>33</v>
      </c>
    </row>
    <row r="30" spans="1:16" x14ac:dyDescent="0.15">
      <c r="B30" t="s">
        <v>32</v>
      </c>
    </row>
  </sheetData>
  <mergeCells count="14">
    <mergeCell ref="B27:C27"/>
    <mergeCell ref="K16:P16"/>
    <mergeCell ref="B24:C24"/>
    <mergeCell ref="B25:C25"/>
    <mergeCell ref="B26:C26"/>
    <mergeCell ref="I26:P26"/>
    <mergeCell ref="P8:P9"/>
    <mergeCell ref="Q8:Q9"/>
    <mergeCell ref="A10:A13"/>
    <mergeCell ref="B14:O14"/>
    <mergeCell ref="A8:A9"/>
    <mergeCell ref="C8:K8"/>
    <mergeCell ref="L8:N8"/>
    <mergeCell ref="O8:O9"/>
  </mergeCells>
  <phoneticPr fontId="2"/>
  <pageMargins left="0.75" right="0.51" top="0.5" bottom="0.25" header="0.51200000000000001" footer="0.25"/>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通所介護用</vt:lpstr>
      <vt:lpstr>通所リハ用</vt:lpstr>
      <vt:lpstr>記載例</vt:lpstr>
      <vt:lpstr>通所介護用!Print_Area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佐々木 幹徳</cp:lastModifiedBy>
  <cp:lastPrinted>2015-03-25T23:27:26Z</cp:lastPrinted>
  <dcterms:created xsi:type="dcterms:W3CDTF">2007-02-16T01:12:38Z</dcterms:created>
  <dcterms:modified xsi:type="dcterms:W3CDTF">2020-09-25T04:17:19Z</dcterms:modified>
</cp:coreProperties>
</file>