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hZmcmrvk1JmkoNcj5FtPT1efscZ+9bNbXIeX1nDmaEKrQHv5q+DXbK/oPabJn+WUT49AGGHu8qyiBb+IHMWAJw==" workbookSaltValue="zgKBp2/Ygb66Stksfym3zw==" workbookSpinCount="100000" lockStructure="1"/>
  <bookViews>
    <workbookView xWindow="0" yWindow="0" windowWidth="28800" windowHeight="12345"/>
  </bookViews>
  <sheets>
    <sheet name="法適用_水道事業" sheetId="4" r:id="rId1"/>
    <sheet name="データ" sheetId="5" state="hidden" r:id="rId2"/>
  </sheets>
  <calcPr calcId="162913" iterate="1" iterateCount="1"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<sst xmlns="http://schemas.openxmlformats.org/spreadsheetml/2006/main" count="220" uniqueCount="108">
  <si>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</si>
  <si>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</si>
  <si>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</si>
  <si>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</si>
  <si>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</si>
  <si>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</si>
  <si>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</si>
  <si>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</si>
  <si>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</si>
  <si>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</si>
  <si>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</si>
  <si>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</si>
  <si>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</si>
  <si>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</si>
  <si>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</si>
  <si>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</si>
  <si>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</si>
  <si>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</si>
  <si>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</si>
  <si>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</si>
  <si>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</si>
  <si>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</si>
  <si>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</si>
  <si>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</si>
  <si>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</si>
  <si>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</si>
  <si>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</si>
  <si>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</si>
  <si>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</si>
  <si>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</si>
  <si>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</si>
  <si>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</si>
  <si>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</si>
  <si>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</si>
  <si>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</si>
  <si>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</si>
  <si>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</si>
  <si>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</si>
  <si>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</si>
  <si>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</si>
  <si>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</si>
  <si>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</si>
  <si>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</si>
  <si>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</si>
  <si>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</si>
  <si>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</si>
  <si>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</si>
  <si>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</si>
  <si>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</si>
  <si>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</si>
  <si>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</si>
  <si>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</si>
  <si>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</si>
  <si>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</si>
  <si>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</si>
  <si>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</si>
  <si>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</si>
  <si>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</si>
  <si>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</si>
  <si>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</si>
  <si>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</si>
  <si>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</si>
  <si>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</si>
  <si>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</si>
  <si>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</si>
  <si>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</si>
  <si>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</si>
  <si>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</si>
  <si>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</si>
  <si>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</si>
  <si>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</si>
  <si>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</si>
  <si>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</si>
  <si>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</si>
  <si>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</si>
  <si>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</si>
  <si>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</si>
  <si>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</si>
  <si>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</si>
  <si>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</si>
  <si>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</si>
  <si>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</si>
  <si>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</si>
  <si>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</si>
  <si>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</si>
  <si>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</si>
  <si>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</si>
  <si>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</si>
  <si>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</si>
  <si>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</si>
  <si>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</si>
  <si>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</si>
  <si>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</si>
  <si>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</si>
  <si>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</si>
  <si>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</si>
  <si>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</si>
  <si>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</si>
  <si>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</si>
  <si>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</si>
  <si>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</si>
  <si>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</si>
  <si>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</si>
  <si>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</si>
  <si>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</si>
  <si>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①有形固定資産減価償却率は41.34％となっており、全国や類似団体平均と比較すると若干良い数値となっているが、昨年度と比較して数値が増えており資産の老朽化が進んでいることが指標にも表れている。
②管路経年化率は10.22％であり、全国や類似団体平均と比較すると若干良い数値となっているが、このまま推移すると加速度的に増える状況にある。このため、管路評価基準及び更新計画により、更新重要度の評価が高い管路から順次更新事業を実施していく計画である。
③管路更新率は0.90％であり、全国や類似団体平均を上回っている。昨年度より若干改善しているものの、有形固定資産減価償却率や管路経年化率が増加傾向にあることからも、満足できる更新率（投資額）ではない。施設の更新と管路更新の費用のバランスを取りながら、計画的な投資額の確保と事業推進が必要である。</t>
    <rPh sb="33" eb="35">
      <t>ヘイキン</t>
    </rPh>
    <rPh sb="55" eb="58">
      <t>サクネンド</t>
    </rPh>
    <rPh sb="59" eb="61">
      <t>ヒカク</t>
    </rPh>
    <rPh sb="63" eb="65">
      <t>スウチ</t>
    </rPh>
    <rPh sb="66" eb="67">
      <t>ゾウ</t>
    </rPh>
    <rPh sb="71" eb="73">
      <t>シサン</t>
    </rPh>
    <rPh sb="74" eb="77">
      <t>ロウキュウカ</t>
    </rPh>
    <rPh sb="78" eb="79">
      <t>スス</t>
    </rPh>
    <rPh sb="86" eb="88">
      <t>シヒョウ</t>
    </rPh>
    <rPh sb="90" eb="91">
      <t>アラワ</t>
    </rPh>
    <rPh sb="122" eb="124">
      <t>ヘイキン</t>
    </rPh>
    <rPh sb="148" eb="150">
      <t>スイイ</t>
    </rPh>
    <rPh sb="216" eb="218">
      <t>ケイカク</t>
    </rPh>
    <rPh sb="246" eb="248">
      <t>ヘイキン</t>
    </rPh>
    <rPh sb="256" eb="259">
      <t>サクネンド</t>
    </rPh>
    <rPh sb="261" eb="263">
      <t>ジャッカン</t>
    </rPh>
    <rPh sb="263" eb="265">
      <t>カイゼン</t>
    </rPh>
    <rPh sb="273" eb="275">
      <t>ユウケイ</t>
    </rPh>
    <rPh sb="275" eb="277">
      <t>コテイ</t>
    </rPh>
    <rPh sb="277" eb="279">
      <t>シサン</t>
    </rPh>
    <rPh sb="279" eb="281">
      <t>ゲンカ</t>
    </rPh>
    <rPh sb="281" eb="283">
      <t>ショウキャク</t>
    </rPh>
    <rPh sb="283" eb="284">
      <t>リツ</t>
    </rPh>
    <rPh sb="285" eb="287">
      <t>カンロ</t>
    </rPh>
    <rPh sb="287" eb="290">
      <t>ケイネンカ</t>
    </rPh>
    <rPh sb="290" eb="291">
      <t>リツ</t>
    </rPh>
    <rPh sb="292" eb="294">
      <t>ゾウカ</t>
    </rPh>
    <rPh sb="294" eb="296">
      <t>ケイコウ</t>
    </rPh>
    <rPh sb="323" eb="325">
      <t>シセツ</t>
    </rPh>
    <rPh sb="326" eb="328">
      <t>コウシン</t>
    </rPh>
    <rPh sb="329" eb="331">
      <t>カンロ</t>
    </rPh>
    <rPh sb="331" eb="333">
      <t>コウシン</t>
    </rPh>
    <rPh sb="334" eb="336">
      <t>ヒヨウ</t>
    </rPh>
    <rPh sb="342" eb="343">
      <t>ト</t>
    </rPh>
    <rPh sb="359" eb="361">
      <t>ジギョウ</t>
    </rPh>
    <rPh sb="361" eb="363">
      <t>スイシン</t>
    </rPh>
    <phoneticPr fontId="7"/>
  </si>
  <si>
    <t>①経常収支比率は昨年度よりも若干良化し、103.25％となり全国平均値との差も昨年度比較1.85ポイント改善している。しかし、平成26年度の大沢第二浄水場供用開始や老朽管路の更新等により減価償却費、資産減耗費及び維持管理経費が増加していることなど経営にとって厳しい状況が続いている。平成30年度は有収水量の増により一時的に給水収益は増額となったものの、減少傾向は続いており経営状況は予断を許さないため引き続き健全な経営に努める。
②累積欠損金比率について、平成30年度は61,786千円の純利益であり、累積欠損金も発生していない。
③流動比率は200.08%となっている。若干低下しているものの、短期的な支払能力（資金繰り）に支障はない。
④企業債残高対給水収益比率は754.50％であり、昨年度より低下しているものの、類似団体と比較して企業債に依存した投資となっている。内部留保資金を一定の水準で維持し、企業債残高の適正管理をしながら計画的な投資を実施する必要がある。
⑤料金回収率は96.71％と若干改善している。これは、供給単価が昨年度とほぼ同額の212.64円だったが、給水原価が222.71円から219.87円と低下したことによる。改善はしたものの、この率が100%を割り込み、また全国平均を下回っている現状を考慮すると、将来的に料金改定を行わなければならない。
⑥給水原価は219.87円であり、昨年度と比較して2.84円低下した。しかし依然として類似団体と比較して高い状況にある。維持管理経費の削減に努めることは当然であるが、施設の統廃合等によりコストダウンを図り、給水原価の圧縮を行っていかなければならない。
⑦⑧施設利用率は類似団体と比較して良い数字で適正な施設規模と言えるが、有収率は75.62％で若干改善しているものの給水量が直接収益につながっていない状態である。漏水調査に基いた計画的な管路更新の実施による有収率向上が喫緊の課題である。</t>
    <rPh sb="1" eb="3">
      <t>ケイジョウ</t>
    </rPh>
    <rPh sb="3" eb="5">
      <t>シュウシ</t>
    </rPh>
    <rPh sb="5" eb="7">
      <t>ヒリツ</t>
    </rPh>
    <rPh sb="8" eb="11">
      <t>サクネンド</t>
    </rPh>
    <rPh sb="16" eb="17">
      <t>リョウ</t>
    </rPh>
    <rPh sb="17" eb="18">
      <t>カ</t>
    </rPh>
    <rPh sb="30" eb="32">
      <t>ゼンコク</t>
    </rPh>
    <rPh sb="32" eb="35">
      <t>ヘイキンチ</t>
    </rPh>
    <rPh sb="37" eb="38">
      <t>サ</t>
    </rPh>
    <rPh sb="39" eb="42">
      <t>サクネンド</t>
    </rPh>
    <rPh sb="42" eb="44">
      <t>ヒカク</t>
    </rPh>
    <rPh sb="52" eb="54">
      <t>カイゼン</t>
    </rPh>
    <rPh sb="63" eb="65">
      <t>ヘイセイ</t>
    </rPh>
    <rPh sb="67" eb="69">
      <t>ネンド</t>
    </rPh>
    <rPh sb="70" eb="72">
      <t>オオサワ</t>
    </rPh>
    <rPh sb="72" eb="73">
      <t>ダイ</t>
    </rPh>
    <rPh sb="73" eb="74">
      <t>ニ</t>
    </rPh>
    <rPh sb="74" eb="76">
      <t>ジョウスイ</t>
    </rPh>
    <rPh sb="76" eb="77">
      <t>バ</t>
    </rPh>
    <rPh sb="77" eb="79">
      <t>キョウヨウ</t>
    </rPh>
    <rPh sb="79" eb="81">
      <t>カイシ</t>
    </rPh>
    <rPh sb="82" eb="84">
      <t>ロウキュウ</t>
    </rPh>
    <rPh sb="84" eb="86">
      <t>カンロ</t>
    </rPh>
    <rPh sb="87" eb="89">
      <t>コウシン</t>
    </rPh>
    <rPh sb="89" eb="90">
      <t>トウ</t>
    </rPh>
    <rPh sb="93" eb="95">
      <t>ゲンカ</t>
    </rPh>
    <rPh sb="95" eb="97">
      <t>ショウキャク</t>
    </rPh>
    <rPh sb="97" eb="98">
      <t>ヒ</t>
    </rPh>
    <rPh sb="99" eb="101">
      <t>シサン</t>
    </rPh>
    <rPh sb="101" eb="103">
      <t>ゲンモウ</t>
    </rPh>
    <rPh sb="103" eb="104">
      <t>ヒ</t>
    </rPh>
    <rPh sb="104" eb="105">
      <t>オヨ</t>
    </rPh>
    <rPh sb="106" eb="108">
      <t>イジ</t>
    </rPh>
    <rPh sb="108" eb="110">
      <t>カンリ</t>
    </rPh>
    <rPh sb="113" eb="115">
      <t>ゾウカ</t>
    </rPh>
    <rPh sb="123" eb="125">
      <t>ケイエイ</t>
    </rPh>
    <rPh sb="129" eb="130">
      <t>キビ</t>
    </rPh>
    <rPh sb="132" eb="134">
      <t>ジョウキョウ</t>
    </rPh>
    <rPh sb="135" eb="136">
      <t>ツヅ</t>
    </rPh>
    <rPh sb="141" eb="143">
      <t>ヘイセイ</t>
    </rPh>
    <rPh sb="145" eb="147">
      <t>ネンド</t>
    </rPh>
    <rPh sb="148" eb="150">
      <t>ユウシュウ</t>
    </rPh>
    <rPh sb="150" eb="152">
      <t>スイリョウ</t>
    </rPh>
    <rPh sb="153" eb="154">
      <t>ゾウ</t>
    </rPh>
    <rPh sb="157" eb="160">
      <t>イチジテキ</t>
    </rPh>
    <rPh sb="161" eb="163">
      <t>キュウスイ</t>
    </rPh>
    <rPh sb="163" eb="165">
      <t>シュウエキ</t>
    </rPh>
    <rPh sb="166" eb="168">
      <t>ゾウガク</t>
    </rPh>
    <rPh sb="176" eb="178">
      <t>ゲンショウ</t>
    </rPh>
    <rPh sb="178" eb="180">
      <t>ケイコウ</t>
    </rPh>
    <rPh sb="181" eb="182">
      <t>ツヅ</t>
    </rPh>
    <rPh sb="186" eb="188">
      <t>ケイエイ</t>
    </rPh>
    <rPh sb="188" eb="190">
      <t>ジョウキョウ</t>
    </rPh>
    <rPh sb="191" eb="193">
      <t>ヨダン</t>
    </rPh>
    <rPh sb="194" eb="195">
      <t>ユル</t>
    </rPh>
    <rPh sb="200" eb="201">
      <t>ヒ</t>
    </rPh>
    <rPh sb="202" eb="203">
      <t>ツヅ</t>
    </rPh>
    <rPh sb="204" eb="206">
      <t>ケンゼン</t>
    </rPh>
    <rPh sb="207" eb="209">
      <t>ケイエイ</t>
    </rPh>
    <rPh sb="210" eb="211">
      <t>ツト</t>
    </rPh>
    <rPh sb="216" eb="218">
      <t>ルイセキ</t>
    </rPh>
    <rPh sb="218" eb="221">
      <t>ケッソンキン</t>
    </rPh>
    <rPh sb="221" eb="223">
      <t>ヒリツ</t>
    </rPh>
    <rPh sb="228" eb="230">
      <t>ヘイセイ</t>
    </rPh>
    <rPh sb="232" eb="234">
      <t>ネンド</t>
    </rPh>
    <rPh sb="241" eb="243">
      <t>センエン</t>
    </rPh>
    <rPh sb="244" eb="245">
      <t>ジュン</t>
    </rPh>
    <rPh sb="245" eb="247">
      <t>リエキ</t>
    </rPh>
    <rPh sb="251" eb="253">
      <t>ルイセキ</t>
    </rPh>
    <rPh sb="253" eb="256">
      <t>ケッソンキン</t>
    </rPh>
    <rPh sb="257" eb="259">
      <t>ハッセイ</t>
    </rPh>
    <rPh sb="267" eb="269">
      <t>リュウドウ</t>
    </rPh>
    <rPh sb="269" eb="271">
      <t>ヒリツ</t>
    </rPh>
    <rPh sb="286" eb="288">
      <t>ジャッカン</t>
    </rPh>
    <rPh sb="288" eb="290">
      <t>テイカ</t>
    </rPh>
    <rPh sb="298" eb="301">
      <t>タンキテキ</t>
    </rPh>
    <rPh sb="302" eb="304">
      <t>シハライ</t>
    </rPh>
    <rPh sb="304" eb="306">
      <t>ノウリョク</t>
    </rPh>
    <rPh sb="307" eb="310">
      <t>シキンク</t>
    </rPh>
    <rPh sb="313" eb="315">
      <t>シショウ</t>
    </rPh>
    <rPh sb="321" eb="323">
      <t>キギョウ</t>
    </rPh>
    <rPh sb="323" eb="324">
      <t>サイ</t>
    </rPh>
    <rPh sb="324" eb="326">
      <t>ザンダカ</t>
    </rPh>
    <rPh sb="326" eb="327">
      <t>タイ</t>
    </rPh>
    <rPh sb="327" eb="329">
      <t>キュウスイ</t>
    </rPh>
    <rPh sb="329" eb="331">
      <t>シュウエキ</t>
    </rPh>
    <rPh sb="331" eb="333">
      <t>ヒリツ</t>
    </rPh>
    <rPh sb="345" eb="348">
      <t>サクネンド</t>
    </rPh>
    <rPh sb="350" eb="352">
      <t>テイカ</t>
    </rPh>
    <rPh sb="360" eb="362">
      <t>ルイジ</t>
    </rPh>
    <rPh sb="362" eb="364">
      <t>ダンタイ</t>
    </rPh>
    <rPh sb="365" eb="367">
      <t>ヒカク</t>
    </rPh>
    <rPh sb="369" eb="371">
      <t>キギョウ</t>
    </rPh>
    <rPh sb="371" eb="372">
      <t>サイ</t>
    </rPh>
    <rPh sb="373" eb="375">
      <t>イゾン</t>
    </rPh>
    <rPh sb="377" eb="379">
      <t>トウシ</t>
    </rPh>
    <rPh sb="386" eb="388">
      <t>ナイブ</t>
    </rPh>
    <rPh sb="388" eb="390">
      <t>リュウホ</t>
    </rPh>
    <rPh sb="390" eb="392">
      <t>シキン</t>
    </rPh>
    <rPh sb="393" eb="395">
      <t>イッテイ</t>
    </rPh>
    <rPh sb="396" eb="398">
      <t>スイジュン</t>
    </rPh>
    <rPh sb="399" eb="401">
      <t>イジ</t>
    </rPh>
    <rPh sb="403" eb="405">
      <t>キギョウ</t>
    </rPh>
    <rPh sb="405" eb="406">
      <t>サイ</t>
    </rPh>
    <rPh sb="406" eb="408">
      <t>ザンダカ</t>
    </rPh>
    <rPh sb="409" eb="411">
      <t>テキセイ</t>
    </rPh>
    <rPh sb="411" eb="413">
      <t>カンリ</t>
    </rPh>
    <rPh sb="418" eb="421">
      <t>ケイカクテキ</t>
    </rPh>
    <rPh sb="422" eb="424">
      <t>トウシ</t>
    </rPh>
    <rPh sb="425" eb="427">
      <t>ジッシ</t>
    </rPh>
    <rPh sb="429" eb="431">
      <t>ヒツヨウ</t>
    </rPh>
    <rPh sb="437" eb="439">
      <t>リョウキン</t>
    </rPh>
    <rPh sb="439" eb="441">
      <t>カイシュウ</t>
    </rPh>
    <rPh sb="441" eb="442">
      <t>リツ</t>
    </rPh>
    <rPh sb="450" eb="452">
      <t>ジャッカン</t>
    </rPh>
    <rPh sb="452" eb="454">
      <t>カイゼン</t>
    </rPh>
    <rPh sb="463" eb="465">
      <t>キョウキュウ</t>
    </rPh>
    <rPh sb="465" eb="467">
      <t>タンカ</t>
    </rPh>
    <rPh sb="468" eb="471">
      <t>サクネンド</t>
    </rPh>
    <rPh sb="474" eb="476">
      <t>ドウガク</t>
    </rPh>
    <rPh sb="483" eb="484">
      <t>エン</t>
    </rPh>
    <rPh sb="489" eb="491">
      <t>キュウスイ</t>
    </rPh>
    <rPh sb="491" eb="493">
      <t>ゲンカ</t>
    </rPh>
    <rPh sb="500" eb="501">
      <t>エン</t>
    </rPh>
    <rPh sb="509" eb="510">
      <t>エン</t>
    </rPh>
    <rPh sb="511" eb="513">
      <t>テイカ</t>
    </rPh>
    <rPh sb="521" eb="523">
      <t>カイゼン</t>
    </rPh>
    <rPh sb="532" eb="533">
      <t>リツ</t>
    </rPh>
    <rPh sb="539" eb="540">
      <t>ワ</t>
    </rPh>
    <rPh sb="541" eb="542">
      <t>コ</t>
    </rPh>
    <rPh sb="546" eb="548">
      <t>ゼンコク</t>
    </rPh>
    <rPh sb="548" eb="550">
      <t>ヘイキン</t>
    </rPh>
    <rPh sb="551" eb="553">
      <t>シタマワ</t>
    </rPh>
    <rPh sb="557" eb="559">
      <t>ゲンジョウ</t>
    </rPh>
    <rPh sb="560" eb="562">
      <t>コウリョ</t>
    </rPh>
    <rPh sb="566" eb="569">
      <t>ショウライテキ</t>
    </rPh>
    <rPh sb="570" eb="572">
      <t>リョウキン</t>
    </rPh>
    <rPh sb="572" eb="574">
      <t>カイテイ</t>
    </rPh>
    <rPh sb="575" eb="576">
      <t>オコナ</t>
    </rPh>
    <rPh sb="588" eb="590">
      <t>キュウスイ</t>
    </rPh>
    <rPh sb="590" eb="592">
      <t>ゲンカ</t>
    </rPh>
    <rPh sb="599" eb="600">
      <t>エン</t>
    </rPh>
    <rPh sb="608" eb="610">
      <t>ヒカク</t>
    </rPh>
    <rPh sb="616" eb="617">
      <t>エン</t>
    </rPh>
    <rPh sb="617" eb="619">
      <t>テイカ</t>
    </rPh>
    <rPh sb="625" eb="627">
      <t>イゼン</t>
    </rPh>
    <rPh sb="639" eb="640">
      <t>タカ</t>
    </rPh>
    <rPh sb="641" eb="643">
      <t>ジョウキョウ</t>
    </rPh>
    <rPh sb="663" eb="665">
      <t>トウゼン</t>
    </rPh>
    <rPh sb="670" eb="672">
      <t>シセツ</t>
    </rPh>
    <rPh sb="673" eb="676">
      <t>トウハイゴウ</t>
    </rPh>
    <rPh sb="676" eb="677">
      <t>トウ</t>
    </rPh>
    <rPh sb="687" eb="688">
      <t>ハカ</t>
    </rPh>
    <rPh sb="690" eb="692">
      <t>キュウスイ</t>
    </rPh>
    <rPh sb="692" eb="694">
      <t>ゲンカ</t>
    </rPh>
    <rPh sb="695" eb="697">
      <t>アッシュク</t>
    </rPh>
    <rPh sb="698" eb="699">
      <t>オコナ</t>
    </rPh>
    <rPh sb="715" eb="717">
      <t>シセツ</t>
    </rPh>
    <rPh sb="717" eb="720">
      <t>リヨウリツ</t>
    </rPh>
    <rPh sb="721" eb="723">
      <t>ルイジ</t>
    </rPh>
    <rPh sb="723" eb="725">
      <t>ダンタイ</t>
    </rPh>
    <rPh sb="726" eb="728">
      <t>ヒカク</t>
    </rPh>
    <rPh sb="730" eb="731">
      <t>ヨ</t>
    </rPh>
    <rPh sb="732" eb="734">
      <t>スウジ</t>
    </rPh>
    <rPh sb="748" eb="750">
      <t>ユウシュウ</t>
    </rPh>
    <rPh sb="750" eb="751">
      <t>リツ</t>
    </rPh>
    <rPh sb="759" eb="761">
      <t>ジャッカン</t>
    </rPh>
    <rPh sb="761" eb="763">
      <t>カイゼン</t>
    </rPh>
    <rPh sb="770" eb="772">
      <t>キュウスイ</t>
    </rPh>
    <rPh sb="772" eb="773">
      <t>リョウ</t>
    </rPh>
    <rPh sb="774" eb="776">
      <t>チョクセツ</t>
    </rPh>
    <rPh sb="787" eb="789">
      <t>ジョウタイ</t>
    </rPh>
    <rPh sb="793" eb="795">
      <t>ロウスイ</t>
    </rPh>
    <rPh sb="795" eb="797">
      <t>チョウサ</t>
    </rPh>
    <rPh sb="798" eb="799">
      <t>モト</t>
    </rPh>
    <rPh sb="801" eb="804">
      <t>ケイカクテキ</t>
    </rPh>
    <rPh sb="805" eb="807">
      <t>カンロ</t>
    </rPh>
    <rPh sb="807" eb="809">
      <t>コウシン</t>
    </rPh>
    <rPh sb="810" eb="812">
      <t>ジッシ</t>
    </rPh>
    <rPh sb="824" eb="826">
      <t>カダイ</t>
    </rPh>
    <phoneticPr fontId="7"/>
  </si>
  <si>
    <t>　経常収支比率が改善し、103.25％と100％を超えているものの、料金回収率が96.71％で100%を下回っており原価割れの状況が続いている。この回収率の悪化は大沢第二浄水場の供用開始による減価償却等の費用の増加が大きく影響しているが、今後も管路資産を中心として更新費用等が嵩み、資本費はさらに悪化していくと考えられる。
　このため、一定水準の内部留保資金の確保を図るためには、料金改定は避けられない状況にあることから、改定をシミュレーションし反映した投資財政計画を作成し、平成30年度での経営戦略の改訂を行ったところである。</t>
    <rPh sb="1" eb="3">
      <t>ケイジョウ</t>
    </rPh>
    <rPh sb="3" eb="5">
      <t>シュウシ</t>
    </rPh>
    <rPh sb="5" eb="7">
      <t>ヒリツ</t>
    </rPh>
    <rPh sb="8" eb="10">
      <t>カイゼン</t>
    </rPh>
    <rPh sb="25" eb="26">
      <t>コ</t>
    </rPh>
    <rPh sb="34" eb="36">
      <t>リョウキン</t>
    </rPh>
    <rPh sb="36" eb="38">
      <t>カイシュウ</t>
    </rPh>
    <rPh sb="38" eb="39">
      <t>リツ</t>
    </rPh>
    <rPh sb="52" eb="54">
      <t>シタマワ</t>
    </rPh>
    <rPh sb="58" eb="60">
      <t>ゲンカ</t>
    </rPh>
    <rPh sb="60" eb="61">
      <t>ワ</t>
    </rPh>
    <rPh sb="63" eb="65">
      <t>ジョウキョウ</t>
    </rPh>
    <rPh sb="66" eb="67">
      <t>ツヅ</t>
    </rPh>
    <rPh sb="74" eb="76">
      <t>カイシュウ</t>
    </rPh>
    <rPh sb="76" eb="77">
      <t>リツ</t>
    </rPh>
    <rPh sb="78" eb="80">
      <t>アッカ</t>
    </rPh>
    <rPh sb="81" eb="83">
      <t>オオサワ</t>
    </rPh>
    <rPh sb="83" eb="84">
      <t>ダイ</t>
    </rPh>
    <rPh sb="84" eb="85">
      <t>ニ</t>
    </rPh>
    <rPh sb="85" eb="87">
      <t>ジョウスイ</t>
    </rPh>
    <rPh sb="87" eb="88">
      <t>バ</t>
    </rPh>
    <rPh sb="89" eb="91">
      <t>キョウヨウ</t>
    </rPh>
    <rPh sb="91" eb="93">
      <t>カイシ</t>
    </rPh>
    <rPh sb="96" eb="98">
      <t>ゲンカ</t>
    </rPh>
    <rPh sb="98" eb="100">
      <t>ショウキャク</t>
    </rPh>
    <rPh sb="100" eb="101">
      <t>トウ</t>
    </rPh>
    <rPh sb="102" eb="104">
      <t>ヒヨウ</t>
    </rPh>
    <rPh sb="105" eb="107">
      <t>ゾウカ</t>
    </rPh>
    <rPh sb="108" eb="109">
      <t>オオ</t>
    </rPh>
    <rPh sb="111" eb="113">
      <t>エイキョウ</t>
    </rPh>
    <rPh sb="119" eb="121">
      <t>コンゴ</t>
    </rPh>
    <rPh sb="141" eb="143">
      <t>シホン</t>
    </rPh>
    <rPh sb="143" eb="144">
      <t>ヒ</t>
    </rPh>
    <rPh sb="148" eb="150">
      <t>アッカ</t>
    </rPh>
    <rPh sb="155" eb="156">
      <t>カンガ</t>
    </rPh>
    <rPh sb="254" eb="25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</si>
</sst>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0" fillId="0" borderId="0" xfId="0" applyFill="1">
      <alignmen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0" xfId="0" applyFont="1" applyFill="1" applyBorder="1" applyAlignment="1">
      <alignment horizontal="left" vertical="center"/>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0.43</c:v>
                </c:pt>
                <c:pt idx="2">
                  <c:v>0.62</c:v>
                </c:pt>
                <c:pt idx="3">
                  <c:v>0.88</c:v>
                </c:pt>
                <c:pt idx="4">
                  <c:v>0.9</c:v>
                </c:pt>
              </c:numCache>
            </c:numRef>
          </c:val>
          <c:extLst>
            <c:ext xmlns:c16="http://schemas.microsoft.com/office/drawing/2014/chart" uri="{C3380CC4-5D6E-409C-BE32-E72D297353CC}">
              <c16:uniqueId val="{00000000-3DFE-428C-8FD9-D0184ABB24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3DFE-428C-8FD9-D0184ABB24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63.26</c:v>
                </c:pt>
                <c:pt idx="1">
                  <c:v>62.32</c:v>
                </c:pt>
                <c:pt idx="2">
                  <c:v>61.99</c:v>
                </c:pt>
                <c:pt idx="3">
                  <c:v>63.27</c:v>
                </c:pt>
                <c:pt idx="4">
                  <c:v>63.53</c:v>
                </c:pt>
              </c:numCache>
            </c:numRef>
          </c:val>
          <c:extLst>
            <c:ext xmlns:c16="http://schemas.microsoft.com/office/drawing/2014/chart" uri="{C3380CC4-5D6E-409C-BE32-E72D297353CC}">
              <c16:uniqueId val="{00000000-66CB-4B0E-AF2F-5924CF85CA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66CB-4B0E-AF2F-5924CF85CA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76.73</c:v>
                </c:pt>
                <c:pt idx="1">
                  <c:v>76.760000000000005</c:v>
                </c:pt>
                <c:pt idx="2">
                  <c:v>76.81</c:v>
                </c:pt>
                <c:pt idx="3">
                  <c:v>74.73</c:v>
                </c:pt>
                <c:pt idx="4">
                  <c:v>75.62</c:v>
                </c:pt>
              </c:numCache>
            </c:numRef>
          </c:val>
          <c:extLst>
            <c:ext xmlns:c16="http://schemas.microsoft.com/office/drawing/2014/chart" uri="{C3380CC4-5D6E-409C-BE32-E72D297353CC}">
              <c16:uniqueId val="{00000000-8C17-4DFD-93DC-0027701A1D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C17-4DFD-93DC-0027701A1D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102.79</c:v>
                </c:pt>
                <c:pt idx="1">
                  <c:v>99.74</c:v>
                </c:pt>
                <c:pt idx="2">
                  <c:v>103.79</c:v>
                </c:pt>
                <c:pt idx="3">
                  <c:v>102.11</c:v>
                </c:pt>
                <c:pt idx="4">
                  <c:v>103.25</c:v>
                </c:pt>
              </c:numCache>
            </c:numRef>
          </c:val>
          <c:extLst>
            <c:ext xmlns:c16="http://schemas.microsoft.com/office/drawing/2014/chart" uri="{C3380CC4-5D6E-409C-BE32-E72D297353CC}">
              <c16:uniqueId val="{00000000-818C-46F9-B261-B312997280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818C-46F9-B261-B312997280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35.03</c:v>
                </c:pt>
                <c:pt idx="1">
                  <c:v>36.67</c:v>
                </c:pt>
                <c:pt idx="2">
                  <c:v>38.35</c:v>
                </c:pt>
                <c:pt idx="3">
                  <c:v>39.979999999999997</c:v>
                </c:pt>
                <c:pt idx="4">
                  <c:v>41.34</c:v>
                </c:pt>
              </c:numCache>
            </c:numRef>
          </c:val>
          <c:extLst>
            <c:ext xmlns:c16="http://schemas.microsoft.com/office/drawing/2014/chart" uri="{C3380CC4-5D6E-409C-BE32-E72D297353CC}">
              <c16:uniqueId val="{00000000-4C55-40DC-A73F-6D9CB2F63A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C55-40DC-A73F-6D9CB2F63A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4.29</c:v>
                </c:pt>
                <c:pt idx="1">
                  <c:v>6.4</c:v>
                </c:pt>
                <c:pt idx="2">
                  <c:v>8.99</c:v>
                </c:pt>
                <c:pt idx="3">
                  <c:v>12.75</c:v>
                </c:pt>
                <c:pt idx="4">
                  <c:v>10.220000000000001</c:v>
                </c:pt>
              </c:numCache>
            </c:numRef>
          </c:val>
          <c:extLst>
            <c:ext xmlns:c16="http://schemas.microsoft.com/office/drawing/2014/chart" uri="{C3380CC4-5D6E-409C-BE32-E72D297353CC}">
              <c16:uniqueId val="{00000000-0909-45FF-80E1-A597B5792F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909-45FF-80E1-A597B5792F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EF-4373-BA80-3722DA36C9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C5EF-4373-BA80-3722DA36C9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256.13</c:v>
                </c:pt>
                <c:pt idx="1">
                  <c:v>242.25</c:v>
                </c:pt>
                <c:pt idx="2">
                  <c:v>219.15</c:v>
                </c:pt>
                <c:pt idx="3">
                  <c:v>204.71</c:v>
                </c:pt>
                <c:pt idx="4">
                  <c:v>200.08</c:v>
                </c:pt>
              </c:numCache>
            </c:numRef>
          </c:val>
          <c:extLst>
            <c:ext xmlns:c16="http://schemas.microsoft.com/office/drawing/2014/chart" uri="{C3380CC4-5D6E-409C-BE32-E72D297353CC}">
              <c16:uniqueId val="{00000000-E0BE-4C55-AC4A-039408A796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E0BE-4C55-AC4A-039408A796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835.63</c:v>
                </c:pt>
                <c:pt idx="1">
                  <c:v>823.07</c:v>
                </c:pt>
                <c:pt idx="2">
                  <c:v>809.93</c:v>
                </c:pt>
                <c:pt idx="3">
                  <c:v>793.21</c:v>
                </c:pt>
                <c:pt idx="4">
                  <c:v>754.5</c:v>
                </c:pt>
              </c:numCache>
            </c:numRef>
          </c:val>
          <c:extLst>
            <c:ext xmlns:c16="http://schemas.microsoft.com/office/drawing/2014/chart" uri="{C3380CC4-5D6E-409C-BE32-E72D297353CC}">
              <c16:uniqueId val="{00000000-93CA-4973-A2D9-14C24640CA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93CA-4973-A2D9-14C24640CA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96.37</c:v>
                </c:pt>
                <c:pt idx="1">
                  <c:v>92.56</c:v>
                </c:pt>
                <c:pt idx="2">
                  <c:v>97.41</c:v>
                </c:pt>
                <c:pt idx="3">
                  <c:v>95.4</c:v>
                </c:pt>
                <c:pt idx="4">
                  <c:v>96.71</c:v>
                </c:pt>
              </c:numCache>
            </c:numRef>
          </c:val>
          <c:extLst>
            <c:ext xmlns:c16="http://schemas.microsoft.com/office/drawing/2014/chart" uri="{C3380CC4-5D6E-409C-BE32-E72D297353CC}">
              <c16:uniqueId val="{00000000-3A67-4903-ADF1-88BFC6E3B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A67-4903-ADF1-88BFC6E3B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217.76</c:v>
                </c:pt>
                <c:pt idx="1">
                  <c:v>229.46</c:v>
                </c:pt>
                <c:pt idx="2">
                  <c:v>218.02</c:v>
                </c:pt>
                <c:pt idx="3">
                  <c:v>222.71</c:v>
                </c:pt>
                <c:pt idx="4">
                  <c:v>219.87</c:v>
                </c:pt>
              </c:numCache>
            </c:numRef>
          </c:val>
          <c:extLst>
            <c:ext xmlns:c16="http://schemas.microsoft.com/office/drawing/2014/chart" uri="{C3380CC4-5D6E-409C-BE32-E72D297353CC}">
              <c16:uniqueId val="{00000000-9252-412D-BB79-7435D04FBF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252-412D-BB79-7435D04FBF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43" zoomScale="80" zoomScaleNormal="8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秋田県　横手市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90324</v>
      </c>
      <c r="AM8" s="64"/>
      <c r="AN8" s="64"/>
      <c r="AO8" s="64"/>
      <c r="AP8" s="64"/>
      <c r="AQ8" s="64"/>
      <c r="AR8" s="64"/>
      <c r="AS8" s="64"/>
      <c r="AT8" s="60">
        <f>データ!$S$6</f>
        <v>692.8</v>
      </c>
      <c r="AU8" s="61"/>
      <c r="AV8" s="61"/>
      <c r="AW8" s="61"/>
      <c r="AX8" s="61"/>
      <c r="AY8" s="61"/>
      <c r="AZ8" s="61"/>
      <c r="BA8" s="61"/>
      <c r="BB8" s="63">
        <f>データ!$T$6</f>
        <v>130.38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50.75</v>
      </c>
      <c r="J10" s="61"/>
      <c r="K10" s="61"/>
      <c r="L10" s="61"/>
      <c r="M10" s="61"/>
      <c r="N10" s="61"/>
      <c r="O10" s="62"/>
      <c r="P10" s="63">
        <f>データ!$P$6</f>
        <v>82.57</v>
      </c>
      <c r="Q10" s="63"/>
      <c r="R10" s="63"/>
      <c r="S10" s="63"/>
      <c r="T10" s="63"/>
      <c r="U10" s="63"/>
      <c r="V10" s="63"/>
      <c r="W10" s="64">
        <f>データ!$Q$6</f>
        <v>3585</v>
      </c>
      <c r="X10" s="64"/>
      <c r="Y10" s="64"/>
      <c r="Z10" s="64"/>
      <c r="AA10" s="64"/>
      <c r="AB10" s="64"/>
      <c r="AC10" s="64"/>
      <c r="AD10" s="2"/>
      <c r="AE10" s="2"/>
      <c r="AF10" s="2"/>
      <c r="AG10" s="2"/>
      <c r="AH10" s="4"/>
      <c r="AI10" s="4"/>
      <c r="AJ10" s="4"/>
      <c r="AK10" s="4"/>
      <c r="AL10" s="64">
        <f>データ!$U$6</f>
        <v>74019</v>
      </c>
      <c r="AM10" s="64"/>
      <c r="AN10" s="64"/>
      <c r="AO10" s="64"/>
      <c r="AP10" s="64"/>
      <c r="AQ10" s="64"/>
      <c r="AR10" s="64"/>
      <c r="AS10" s="64"/>
      <c r="AT10" s="60">
        <f>データ!$V$6</f>
        <v>248.31</v>
      </c>
      <c r="AU10" s="61"/>
      <c r="AV10" s="61"/>
      <c r="AW10" s="61"/>
      <c r="AX10" s="61"/>
      <c r="AY10" s="61"/>
      <c r="AZ10" s="61"/>
      <c r="BA10" s="61"/>
      <c r="BB10" s="63">
        <f>データ!$W$6</f>
        <v>298.08999999999997</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106</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8" t="s">
        <v>26</v>
      </c>
      <c r="BM45" s="99"/>
      <c r="BN45" s="99"/>
      <c r="BO45" s="99"/>
      <c r="BP45" s="99"/>
      <c r="BQ45" s="99"/>
      <c r="BR45" s="99"/>
      <c r="BS45" s="99"/>
      <c r="BT45" s="99"/>
      <c r="BU45" s="99"/>
      <c r="BV45" s="99"/>
      <c r="BW45" s="99"/>
      <c r="BX45" s="99"/>
      <c r="BY45" s="99"/>
      <c r="BZ45" s="10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101"/>
      <c r="BM46" s="102"/>
      <c r="BN46" s="102"/>
      <c r="BO46" s="102"/>
      <c r="BP46" s="102"/>
      <c r="BQ46" s="102"/>
      <c r="BR46" s="102"/>
      <c r="BS46" s="102"/>
      <c r="BT46" s="102"/>
      <c r="BU46" s="102"/>
      <c r="BV46" s="102"/>
      <c r="BW46" s="102"/>
      <c r="BX46" s="102"/>
      <c r="BY46" s="102"/>
      <c r="BZ46" s="10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105</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5"/>
      <c r="BM60" s="96"/>
      <c r="BN60" s="96"/>
      <c r="BO60" s="96"/>
      <c r="BP60" s="96"/>
      <c r="BQ60" s="96"/>
      <c r="BR60" s="96"/>
      <c r="BS60" s="96"/>
      <c r="BT60" s="96"/>
      <c r="BU60" s="96"/>
      <c r="BV60" s="96"/>
      <c r="BW60" s="96"/>
      <c r="BX60" s="96"/>
      <c r="BY60" s="96"/>
      <c r="BZ60" s="97"/>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8" t="s">
        <v>28</v>
      </c>
      <c r="BM64" s="89"/>
      <c r="BN64" s="89"/>
      <c r="BO64" s="89"/>
      <c r="BP64" s="89"/>
      <c r="BQ64" s="89"/>
      <c r="BR64" s="89"/>
      <c r="BS64" s="89"/>
      <c r="BT64" s="89"/>
      <c r="BU64" s="89"/>
      <c r="BV64" s="89"/>
      <c r="BW64" s="89"/>
      <c r="BX64" s="89"/>
      <c r="BY64" s="89"/>
      <c r="BZ64" s="90"/>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1"/>
      <c r="BM65" s="92"/>
      <c r="BN65" s="92"/>
      <c r="BO65" s="92"/>
      <c r="BP65" s="92"/>
      <c r="BQ65" s="92"/>
      <c r="BR65" s="92"/>
      <c r="BS65" s="92"/>
      <c r="BT65" s="92"/>
      <c r="BU65" s="92"/>
      <c r="BV65" s="92"/>
      <c r="BW65" s="92"/>
      <c r="BX65" s="92"/>
      <c r="BY65" s="92"/>
      <c r="BZ65" s="93"/>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107</v>
      </c>
      <c r="BM66" s="96"/>
      <c r="BN66" s="96"/>
      <c r="BO66" s="96"/>
      <c r="BP66" s="96"/>
      <c r="BQ66" s="96"/>
      <c r="BR66" s="96"/>
      <c r="BS66" s="96"/>
      <c r="BT66" s="96"/>
      <c r="BU66" s="96"/>
      <c r="BV66" s="96"/>
      <c r="BW66" s="96"/>
      <c r="BX66" s="96"/>
      <c r="BY66" s="96"/>
      <c r="BZ66" s="9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4"/>
      <c r="BM82" s="105"/>
      <c r="BN82" s="105"/>
      <c r="BO82" s="105"/>
      <c r="BP82" s="105"/>
      <c r="BQ82" s="105"/>
      <c r="BR82" s="105"/>
      <c r="BS82" s="105"/>
      <c r="BT82" s="105"/>
      <c r="BU82" s="105"/>
      <c r="BV82" s="105"/>
      <c r="BW82" s="105"/>
      <c r="BX82" s="105"/>
      <c r="BY82" s="105"/>
      <c r="BZ82" s="106"/>
    </row>
    <row r="83" spans="1:78" x14ac:dyDescent="0.15">
      <c r="C83" s="26"/>
      <c r="BL83" s="94"/>
      <c r="BM83" s="94"/>
      <c r="BN83" s="94"/>
      <c r="BO83" s="94"/>
      <c r="BP83" s="94"/>
      <c r="BQ83" s="94"/>
      <c r="BR83" s="94"/>
      <c r="BS83" s="94"/>
      <c r="BT83" s="94"/>
      <c r="BU83" s="94"/>
      <c r="BV83" s="94"/>
      <c r="BW83" s="94"/>
      <c r="BX83" s="94"/>
      <c r="BY83" s="94"/>
      <c r="BZ83" s="94"/>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TyKu4QqRq57o1+pyfJckt2fV9N0/llRV8u8Y89wQ3kD6G6pL8na0OSeuG10HbKHgoKS14dsgvCiq/hS42Gs+Q==" saltValue="hfCnEsGAybLdyGMidVYb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52035</v>
      </c>
      <c r="D6" s="34">
        <f t="shared" si="3"/>
        <v>46</v>
      </c>
      <c r="E6" s="34">
        <f t="shared" si="3"/>
        <v>1</v>
      </c>
      <c r="F6" s="34">
        <f t="shared" si="3"/>
        <v>0</v>
      </c>
      <c r="G6" s="34">
        <f t="shared" si="3"/>
        <v>1</v>
      </c>
      <c r="H6" s="34" t="str">
        <f t="shared" si="3"/>
        <v>秋田県　横手市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50.75</v>
      </c>
      <c r="P6" s="35">
        <f t="shared" si="3"/>
        <v>82.57</v>
      </c>
      <c r="Q6" s="35">
        <f t="shared" si="3"/>
        <v>3585</v>
      </c>
      <c r="R6" s="35">
        <f t="shared" si="3"/>
        <v>90324</v>
      </c>
      <c r="S6" s="35">
        <f t="shared" si="3"/>
        <v>692.8</v>
      </c>
      <c r="T6" s="35">
        <f t="shared" si="3"/>
        <v>130.38</v>
      </c>
      <c r="U6" s="35">
        <f t="shared" si="3"/>
        <v>74019</v>
      </c>
      <c r="V6" s="35">
        <f t="shared" si="3"/>
        <v>248.31</v>
      </c>
      <c r="W6" s="35">
        <f t="shared" si="3"/>
        <v>298.08999999999997</v>
      </c>
      <c r="X6" s="36">
        <f>IF(X7="",NA(),X7)</f>
        <v>102.79</v>
      </c>
      <c r="Y6" s="36">
        <f t="shared" ref="Y6:AG6" si="4">IF(Y7="",NA(),Y7)</f>
        <v>99.74</v>
      </c>
      <c r="Z6" s="36">
        <f t="shared" si="4"/>
        <v>103.79</v>
      </c>
      <c r="AA6" s="36">
        <f t="shared" si="4"/>
        <v>102.11</v>
      </c>
      <c r="AB6" s="36">
        <f t="shared" si="4"/>
        <v>103.25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256.13</v>
      </c>
      <c r="AU6" s="36">
        <f t="shared" ref="AU6:BC6" si="6">IF(AU7="",NA(),AU7)</f>
        <v>242.25</v>
      </c>
      <c r="AV6" s="36">
        <f t="shared" si="6"/>
        <v>219.15</v>
      </c>
      <c r="AW6" s="36">
        <f t="shared" si="6"/>
        <v>204.71</v>
      </c>
      <c r="AX6" s="36">
        <f t="shared" si="6"/>
        <v>200.08</v>
      </c>
      <c r="AY6" s="36">
        <f t="shared" si="6"/>
        <v>335.95</v>
      </c>
      <c r="AZ6" s="36">
        <f t="shared" si="6"/>
        <v>346.59</v>
      </c>
      <c r="BA6" s="36">
        <f t="shared" si="6"/>
        <v>357.82</v>
      </c>
      <c r="BB6" s="36">
        <f t="shared" si="6"/>
        <v>355.5</v>
      </c>
      <c r="BC6" s="36">
        <f t="shared" si="6"/>
        <v>349.83</v>
      </c>
      <c r="BD6" s="35" t="str">
        <f>IF(BD7="","",IF(BD7="-","【-】","【"&amp;SUBSTITUTE(TEXT(BD7,"#,##0.00"),"-","△")&amp;"】"))</f>
        <v>【261.93】</v>
      </c>
      <c r="BE6" s="36">
        <f>IF(BE7="",NA(),BE7)</f>
        <v>835.63</v>
      </c>
      <c r="BF6" s="36">
        <f t="shared" ref="BF6:BN6" si="7">IF(BF7="",NA(),BF7)</f>
        <v>823.07</v>
      </c>
      <c r="BG6" s="36">
        <f t="shared" si="7"/>
        <v>809.93</v>
      </c>
      <c r="BH6" s="36">
        <f t="shared" si="7"/>
        <v>793.21</v>
      </c>
      <c r="BI6" s="36">
        <f t="shared" si="7"/>
        <v>754.5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96.37</v>
      </c>
      <c r="BQ6" s="36">
        <f t="shared" ref="BQ6:BY6" si="8">IF(BQ7="",NA(),BQ7)</f>
        <v>92.56</v>
      </c>
      <c r="BR6" s="36">
        <f t="shared" si="8"/>
        <v>97.41</v>
      </c>
      <c r="BS6" s="36">
        <f t="shared" si="8"/>
        <v>95.4</v>
      </c>
      <c r="BT6" s="36">
        <f t="shared" si="8"/>
        <v>96.71</v>
      </c>
      <c r="BU6" s="36">
        <f t="shared" si="8"/>
        <v>105.21</v>
      </c>
      <c r="BV6" s="36">
        <f t="shared" si="8"/>
        <v>105.71</v>
      </c>
      <c r="BW6" s="36">
        <f t="shared" si="8"/>
        <v>106.01</v>
      </c>
      <c r="BX6" s="36">
        <f t="shared" si="8"/>
        <v>104.57</v>
      </c>
      <c r="BY6" s="36">
        <f t="shared" si="8"/>
        <v>103.54</v>
      </c>
      <c r="BZ6" s="35" t="str">
        <f>IF(BZ7="","",IF(BZ7="-","【-】","【"&amp;SUBSTITUTE(TEXT(BZ7,"#,##0.00"),"-","△")&amp;"】"))</f>
        <v>【103.91】</v>
      </c>
      <c r="CA6" s="36">
        <f>IF(CA7="",NA(),CA7)</f>
        <v>217.76</v>
      </c>
      <c r="CB6" s="36">
        <f t="shared" ref="CB6:CJ6" si="9">IF(CB7="",NA(),CB7)</f>
        <v>229.46</v>
      </c>
      <c r="CC6" s="36">
        <f t="shared" si="9"/>
        <v>218.02</v>
      </c>
      <c r="CD6" s="36">
        <f t="shared" si="9"/>
        <v>222.71</v>
      </c>
      <c r="CE6" s="36">
        <f t="shared" si="9"/>
        <v>219.87</v>
      </c>
      <c r="CF6" s="36">
        <f t="shared" si="9"/>
        <v>162.59</v>
      </c>
      <c r="CG6" s="36">
        <f t="shared" si="9"/>
        <v>162.15</v>
      </c>
      <c r="CH6" s="36">
        <f t="shared" si="9"/>
        <v>162.24</v>
      </c>
      <c r="CI6" s="36">
        <f t="shared" si="9"/>
        <v>165.47</v>
      </c>
      <c r="CJ6" s="36">
        <f t="shared" si="9"/>
        <v>167.46</v>
      </c>
      <c r="CK6" s="35" t="str">
        <f>IF(CK7="","",IF(CK7="-","【-】","【"&amp;SUBSTITUTE(TEXT(CK7,"#,##0.00"),"-","△")&amp;"】"))</f>
        <v>【167.11】</v>
      </c>
      <c r="CL6" s="36">
        <f>IF(CL7="",NA(),CL7)</f>
        <v>63.26</v>
      </c>
      <c r="CM6" s="36">
        <f t="shared" ref="CM6:CU6" si="10">IF(CM7="",NA(),CM7)</f>
        <v>62.32</v>
      </c>
      <c r="CN6" s="36">
        <f t="shared" si="10"/>
        <v>61.99</v>
      </c>
      <c r="CO6" s="36">
        <f t="shared" si="10"/>
        <v>63.27</v>
      </c>
      <c r="CP6" s="36">
        <f t="shared" si="10"/>
        <v>63.53</v>
      </c>
      <c r="CQ6" s="36">
        <f t="shared" si="10"/>
        <v>59.17</v>
      </c>
      <c r="CR6" s="36">
        <f t="shared" si="10"/>
        <v>59.34</v>
      </c>
      <c r="CS6" s="36">
        <f t="shared" si="10"/>
        <v>59.11</v>
      </c>
      <c r="CT6" s="36">
        <f t="shared" si="10"/>
        <v>59.74</v>
      </c>
      <c r="CU6" s="36">
        <f t="shared" si="10"/>
        <v>59.46</v>
      </c>
      <c r="CV6" s="35" t="str">
        <f>IF(CV7="","",IF(CV7="-","【-】","【"&amp;SUBSTITUTE(TEXT(CV7,"#,##0.00"),"-","△")&amp;"】"))</f>
        <v>【60.27】</v>
      </c>
      <c r="CW6" s="36">
        <f>IF(CW7="",NA(),CW7)</f>
        <v>76.73</v>
      </c>
      <c r="CX6" s="36">
        <f t="shared" ref="CX6:DF6" si="11">IF(CX7="",NA(),CX7)</f>
        <v>76.760000000000005</v>
      </c>
      <c r="CY6" s="36">
        <f t="shared" si="11"/>
        <v>76.81</v>
      </c>
      <c r="CZ6" s="36">
        <f t="shared" si="11"/>
        <v>74.73</v>
      </c>
      <c r="DA6" s="36">
        <f t="shared" si="11"/>
        <v>75.62</v>
      </c>
      <c r="DB6" s="36">
        <f t="shared" si="11"/>
        <v>87.6</v>
      </c>
      <c r="DC6" s="36">
        <f t="shared" si="11"/>
        <v>87.74</v>
      </c>
      <c r="DD6" s="36">
        <f t="shared" si="11"/>
        <v>87.91</v>
      </c>
      <c r="DE6" s="36">
        <f t="shared" si="11"/>
        <v>87.28</v>
      </c>
      <c r="DF6" s="36">
        <f t="shared" si="11"/>
        <v>87.41</v>
      </c>
      <c r="DG6" s="35" t="str">
        <f>IF(DG7="","",IF(DG7="-","【-】","【"&amp;SUBSTITUTE(TEXT(DG7,"#,##0.00"),"-","△")&amp;"】"))</f>
        <v>【89.92】</v>
      </c>
      <c r="DH6" s="36">
        <f>IF(DH7="",NA(),DH7)</f>
        <v>35.03</v>
      </c>
      <c r="DI6" s="36">
        <f t="shared" ref="DI6:DQ6" si="12">IF(DI7="",NA(),DI7)</f>
        <v>36.67</v>
      </c>
      <c r="DJ6" s="36">
        <f t="shared" si="12"/>
        <v>38.35</v>
      </c>
      <c r="DK6" s="36">
        <f t="shared" si="12"/>
        <v>39.979999999999997</v>
      </c>
      <c r="DL6" s="36">
        <f t="shared" si="12"/>
        <v>41.34</v>
      </c>
      <c r="DM6" s="36">
        <f t="shared" si="12"/>
        <v>45.25</v>
      </c>
      <c r="DN6" s="36">
        <f t="shared" si="12"/>
        <v>46.27</v>
      </c>
      <c r="DO6" s="36">
        <f t="shared" si="12"/>
        <v>46.88</v>
      </c>
      <c r="DP6" s="36">
        <f t="shared" si="12"/>
        <v>46.94</v>
      </c>
      <c r="DQ6" s="36">
        <f t="shared" si="12"/>
        <v>47.62</v>
      </c>
      <c r="DR6" s="35" t="str">
        <f>IF(DR7="","",IF(DR7="-","【-】","【"&amp;SUBSTITUTE(TEXT(DR7,"#,##0.00"),"-","△")&amp;"】"))</f>
        <v>【48.85】</v>
      </c>
      <c r="DS6" s="36">
        <f>IF(DS7="",NA(),DS7)</f>
        <v>4.29</v>
      </c>
      <c r="DT6" s="36">
        <f t="shared" ref="DT6:EB6" si="13">IF(DT7="",NA(),DT7)</f>
        <v>6.4</v>
      </c>
      <c r="DU6" s="36">
        <f t="shared" si="13"/>
        <v>8.99</v>
      </c>
      <c r="DV6" s="36">
        <f t="shared" si="13"/>
        <v>12.75</v>
      </c>
      <c r="DW6" s="36">
        <f t="shared" si="13"/>
        <v>10.220000000000001</v>
      </c>
      <c r="DX6" s="36">
        <f t="shared" si="13"/>
        <v>10.71</v>
      </c>
      <c r="DY6" s="36">
        <f t="shared" si="13"/>
        <v>10.93</v>
      </c>
      <c r="DZ6" s="36">
        <f t="shared" si="13"/>
        <v>13.39</v>
      </c>
      <c r="EA6" s="36">
        <f t="shared" si="13"/>
        <v>14.48</v>
      </c>
      <c r="EB6" s="36">
        <f t="shared" si="13"/>
        <v>16.27</v>
      </c>
      <c r="EC6" s="35" t="str">
        <f>IF(EC7="","",IF(EC7="-","【-】","【"&amp;SUBSTITUTE(TEXT(EC7,"#,##0.00"),"-","△")&amp;"】"))</f>
        <v>【17.80】</v>
      </c>
      <c r="ED6" s="36">
        <f>IF(ED7="",NA(),ED7)</f>
        <v>0.74</v>
      </c>
      <c r="EE6" s="36">
        <f t="shared" ref="EE6:EM6" si="14">IF(EE7="",NA(),EE7)</f>
        <v>0.43</v>
      </c>
      <c r="EF6" s="36">
        <f t="shared" si="14"/>
        <v>0.62</v>
      </c>
      <c r="EG6" s="36">
        <f t="shared" si="14"/>
        <v>0.88</v>
      </c>
      <c r="EH6" s="36">
        <f t="shared" si="14"/>
        <v>0.9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52035</v>
      </c>
      <c r="D7" s="38">
        <v>46</v>
      </c>
      <c r="E7" s="38">
        <v>1</v>
      </c>
      <c r="F7" s="38">
        <v>0</v>
      </c>
      <c r="G7" s="38">
        <v>1</v>
      </c>
      <c r="H7" s="38" t="s">
        <v>93</v>
      </c>
      <c r="I7" s="38" t="s">
        <v>94</v>
      </c>
      <c r="J7" s="38" t="s">
        <v>95</v>
      </c>
      <c r="K7" s="38" t="s">
        <v>96</v>
      </c>
      <c r="L7" s="38" t="s">
        <v>97</v>
      </c>
      <c r="M7" s="38" t="s">
        <v>98</v>
      </c>
      <c r="N7" s="39" t="s">
        <v>99</v>
      </c>
      <c r="O7" s="39">
        <v>50.75</v>
      </c>
      <c r="P7" s="39">
        <v>82.57</v>
      </c>
      <c r="Q7" s="39">
        <v>3585</v>
      </c>
      <c r="R7" s="39">
        <v>90324</v>
      </c>
      <c r="S7" s="39">
        <v>692.8</v>
      </c>
      <c r="T7" s="39">
        <v>130.38</v>
      </c>
      <c r="U7" s="39">
        <v>74019</v>
      </c>
      <c r="V7" s="39">
        <v>248.31</v>
      </c>
      <c r="W7" s="39">
        <v>298.08999999999997</v>
      </c>
      <c r="X7" s="39">
        <v>102.79</v>
      </c>
      <c r="Y7" s="39">
        <v>99.74</v>
      </c>
      <c r="Z7" s="39">
        <v>103.79</v>
      </c>
      <c r="AA7" s="39">
        <v>102.11</v>
      </c>
      <c r="AB7" s="39">
        <v>103.25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256.13</v>
      </c>
      <c r="AU7" s="39">
        <v>242.25</v>
      </c>
      <c r="AV7" s="39">
        <v>219.15</v>
      </c>
      <c r="AW7" s="39">
        <v>204.71</v>
      </c>
      <c r="AX7" s="39">
        <v>200.08</v>
      </c>
      <c r="AY7" s="39">
        <v>335.95</v>
      </c>
      <c r="AZ7" s="39">
        <v>346.59</v>
      </c>
      <c r="BA7" s="39">
        <v>357.82</v>
      </c>
      <c r="BB7" s="39">
        <v>355.5</v>
      </c>
      <c r="BC7" s="39">
        <v>349.83</v>
      </c>
      <c r="BD7" s="39">
        <v>261.93</v>
      </c>
      <c r="BE7" s="39">
        <v>835.63</v>
      </c>
      <c r="BF7" s="39">
        <v>823.07</v>
      </c>
      <c r="BG7" s="39">
        <v>809.93</v>
      </c>
      <c r="BH7" s="39">
        <v>793.21</v>
      </c>
      <c r="BI7" s="39">
        <v>754.5</v>
      </c>
      <c r="BJ7" s="39">
        <v>319.82</v>
      </c>
      <c r="BK7" s="39">
        <v>312.02999999999997</v>
      </c>
      <c r="BL7" s="39">
        <v>307.45999999999998</v>
      </c>
      <c r="BM7" s="39">
        <v>312.58</v>
      </c>
      <c r="BN7" s="39">
        <v>314.87</v>
      </c>
      <c r="BO7" s="39">
        <v>270.45999999999998</v>
      </c>
      <c r="BP7" s="39">
        <v>96.37</v>
      </c>
      <c r="BQ7" s="39">
        <v>92.56</v>
      </c>
      <c r="BR7" s="39">
        <v>97.41</v>
      </c>
      <c r="BS7" s="39">
        <v>95.4</v>
      </c>
      <c r="BT7" s="39">
        <v>96.71</v>
      </c>
      <c r="BU7" s="39">
        <v>105.21</v>
      </c>
      <c r="BV7" s="39">
        <v>105.71</v>
      </c>
      <c r="BW7" s="39">
        <v>106.01</v>
      </c>
      <c r="BX7" s="39">
        <v>104.57</v>
      </c>
      <c r="BY7" s="39">
        <v>103.54</v>
      </c>
      <c r="BZ7" s="39">
        <v>103.91</v>
      </c>
      <c r="CA7" s="39">
        <v>217.76</v>
      </c>
      <c r="CB7" s="39">
        <v>229.46</v>
      </c>
      <c r="CC7" s="39">
        <v>218.02</v>
      </c>
      <c r="CD7" s="39">
        <v>222.71</v>
      </c>
      <c r="CE7" s="39">
        <v>219.87</v>
      </c>
      <c r="CF7" s="39">
        <v>162.59</v>
      </c>
      <c r="CG7" s="39">
        <v>162.15</v>
      </c>
      <c r="CH7" s="39">
        <v>162.24</v>
      </c>
      <c r="CI7" s="39">
        <v>165.47</v>
      </c>
      <c r="CJ7" s="39">
        <v>167.46</v>
      </c>
      <c r="CK7" s="39">
        <v>167.11</v>
      </c>
      <c r="CL7" s="39">
        <v>63.26</v>
      </c>
      <c r="CM7" s="39">
        <v>62.32</v>
      </c>
      <c r="CN7" s="39">
        <v>61.99</v>
      </c>
      <c r="CO7" s="39">
        <v>63.27</v>
      </c>
      <c r="CP7" s="39">
        <v>63.53</v>
      </c>
      <c r="CQ7" s="39">
        <v>59.17</v>
      </c>
      <c r="CR7" s="39">
        <v>59.34</v>
      </c>
      <c r="CS7" s="39">
        <v>59.11</v>
      </c>
      <c r="CT7" s="39">
        <v>59.74</v>
      </c>
      <c r="CU7" s="39">
        <v>59.46</v>
      </c>
      <c r="CV7" s="39">
        <v>60.27</v>
      </c>
      <c r="CW7" s="39">
        <v>76.73</v>
      </c>
      <c r="CX7" s="39">
        <v>76.760000000000005</v>
      </c>
      <c r="CY7" s="39">
        <v>76.81</v>
      </c>
      <c r="CZ7" s="39">
        <v>74.73</v>
      </c>
      <c r="DA7" s="39">
        <v>75.62</v>
      </c>
      <c r="DB7" s="39">
        <v>87.6</v>
      </c>
      <c r="DC7" s="39">
        <v>87.74</v>
      </c>
      <c r="DD7" s="39">
        <v>87.91</v>
      </c>
      <c r="DE7" s="39">
        <v>87.28</v>
      </c>
      <c r="DF7" s="39">
        <v>87.41</v>
      </c>
      <c r="DG7" s="39">
        <v>89.92</v>
      </c>
      <c r="DH7" s="39">
        <v>35.03</v>
      </c>
      <c r="DI7" s="39">
        <v>36.67</v>
      </c>
      <c r="DJ7" s="39">
        <v>38.35</v>
      </c>
      <c r="DK7" s="39">
        <v>39.979999999999997</v>
      </c>
      <c r="DL7" s="39">
        <v>41.34</v>
      </c>
      <c r="DM7" s="39">
        <v>45.25</v>
      </c>
      <c r="DN7" s="39">
        <v>46.27</v>
      </c>
      <c r="DO7" s="39">
        <v>46.88</v>
      </c>
      <c r="DP7" s="39">
        <v>46.94</v>
      </c>
      <c r="DQ7" s="39">
        <v>47.62</v>
      </c>
      <c r="DR7" s="39">
        <v>48.85</v>
      </c>
      <c r="DS7" s="39">
        <v>4.29</v>
      </c>
      <c r="DT7" s="39">
        <v>6.4</v>
      </c>
      <c r="DU7" s="39">
        <v>8.99</v>
      </c>
      <c r="DV7" s="39">
        <v>12.75</v>
      </c>
      <c r="DW7" s="39">
        <v>10.220000000000001</v>
      </c>
      <c r="DX7" s="39">
        <v>10.71</v>
      </c>
      <c r="DY7" s="39">
        <v>10.93</v>
      </c>
      <c r="DZ7" s="39">
        <v>13.39</v>
      </c>
      <c r="EA7" s="39">
        <v>14.48</v>
      </c>
      <c r="EB7" s="39">
        <v>16.27</v>
      </c>
      <c r="EC7" s="39">
        <v>17.8</v>
      </c>
      <c r="ED7" s="39">
        <v>0.74</v>
      </c>
      <c r="EE7" s="39">
        <v>0.43</v>
      </c>
      <c r="EF7" s="39">
        <v>0.62</v>
      </c>
      <c r="EG7" s="39">
        <v>0.88</v>
      </c>
      <c r="EH7" s="39">
        <v>0.9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dcterms:created xsi:type="dcterms:W3CDTF">2019-12-05T04:09:35Z</dcterms:created>
  <dcterms:modified xsi:type="dcterms:W3CDTF">2020-03-05T01:21:54Z</dcterms:modified>
  <cp:category/>
</cp:coreProperties>
</file>