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0.財政状況資料集\Ｒ１決算（R03.03.05報告）\09.市→県（追加分）\02県に報告\"/>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AM35" i="10" l="1"/>
  <c r="AM36" i="10" l="1"/>
  <c r="BE34" i="10"/>
  <c r="BE35" i="10" s="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<sst xmlns="http://schemas.openxmlformats.org/spreadsheetml/2006/main" count="1113" uniqueCount="600">
  <si>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</si>
  <si>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</si>
  <si>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</si>
  <si>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</si>
  <si>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</si>
  <si>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</si>
  <si>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</si>
  <si>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</si>
  <si>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</si>
  <si>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</si>
  <si>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</si>
  <si>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</si>
  <si>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</si>
  <si>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</si>
  <si>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</si>
  <si>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</si>
  <si>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</si>
  <si>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</si>
  <si>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</si>
  <si>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</si>
  <si>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</si>
  <si>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</si>
  <si>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</si>
  <si>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</si>
  <si>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</si>
  <si>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</si>
  <si>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</si>
  <si>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</si>
  <si>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</si>
  <si>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</si>
  <si>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</si>
  <si>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</si>
  <si>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</si>
  <si>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</si>
  <si>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</si>
  <si>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</si>
  <si>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</si>
  <si>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</si>
  <si>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</si>
  <si>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</si>
  <si>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</si>
  <si>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</si>
  <si>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</si>
  <si>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</si>
  <si>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</si>
  <si>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</si>
  <si>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</si>
  <si>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</si>
  <si>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</si>
  <si>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</si>
  <si>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</si>
  <si>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</si>
  <si>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</si>
  <si>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</si>
  <si>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</si>
  <si>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</si>
  <si>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</si>
  <si>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</si>
  <si>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</si>
  <si>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</si>
  <si>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</si>
  <si>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</si>
  <si>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</si>
  <si>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</si>
  <si>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</si>
  <si>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</si>
  <si>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</si>
  <si>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</si>
  <si>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</si>
  <si>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</si>
  <si>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</si>
  <si>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</si>
  <si>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</si>
  <si>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</si>
  <si>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</si>
  <si>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</si>
  <si>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</si>
  <si>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</si>
  <si>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</si>
  <si>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</si>
  <si>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</si>
  <si>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</si>
  <si>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</si>
  <si>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</si>
  <si>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</si>
  <si>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</si>
  <si>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</si>
  <si>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</si>
  <si>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</si>
  <si>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</si>
  <si>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</si>
  <si>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</si>
  <si>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</si>
  <si>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</si>
  <si>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</si>
  <si>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</si>
  <si>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</si>
  <si>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</si>
  <si>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</si>
  <si>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</si>
  <si>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</si>
  <si>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</si>
  <si>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</si>
  <si>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</si>
  <si>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</si>
  <si>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</si>
  <si>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</si>
  <si>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</si>
  <si>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</si>
  <si>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</si>
  <si>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</si>
  <si>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</si>
  <si>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</si>
  <si>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</si>
  <si>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</si>
  <si>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</si>
  <si>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</si>
  <si>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</si>
  <si>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</si>
  <si>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</si>
  <si>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</si>
  <si>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</si>
  <si>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</si>
  <si>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</si>
  <si>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</si>
  <si>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</si>
  <si>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</si>
  <si>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</si>
  <si>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</si>
  <si>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</si>
  <si>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</si>
  <si>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</si>
  <si>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</si>
  <si>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</si>
  <si>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</si>
  <si>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</si>
  <si>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</si>
  <si>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</si>
  <si>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</si>
  <si>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</si>
  <si>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</si>
  <si>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</si>
  <si>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</si>
  <si>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</si>
  <si>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</si>
  <si>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</si>
  <si>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</si>
  <si>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</si>
  <si>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</si>
  <si>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</si>
  <si>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</si>
  <si>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</si>
  <si>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</si>
  <si>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</si>
  <si>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</si>
  <si>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</si>
  <si>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</si>
  <si>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</si>
  <si>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</si>
  <si>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</si>
  <si>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</si>
  <si>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</si>
  <si>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</si>
  <si>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</si>
  <si>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</si>
  <si>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</si>
  <si>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</si>
  <si>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</si>
  <si>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</si>
  <si>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</si>
  <si>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</si>
  <si>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</si>
  <si>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</si>
  <si>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</si>
  <si>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</si>
  <si>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</si>
  <si>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</si>
  <si>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</si>
  <si>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</si>
  <si>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</si>
  <si>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</si>
  <si>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</si>
  <si>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</si>
  <si>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</si>
  <si>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</si>
  <si>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</si>
  <si>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</si>
  <si>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</si>
  <si>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</si>
  <si>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</si>
  <si>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</si>
  <si>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</si>
  <si>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</si>
  <si>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</si>
  <si>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</si>
  <si>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</si>
  <si>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</si>
  <si>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</si>
  <si>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</si>
  <si>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</si>
  <si>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</si>
  <si>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</si>
  <si>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</si>
  <si>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</si>
  <si>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</si>
  <si>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</si>
  <si>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</si>
  <si>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</si>
  <si>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</si>
  <si>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</si>
  <si>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秋田県横手市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</si>
  <si>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</si>
  <si>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</si>
  <si>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</si>
  <si>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</si>
  <si>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</si>
  <si>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</si>
  <si>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</si>
  <si>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</si>
  <si>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</si>
  <si>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</si>
  <si>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</si>
  <si>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</si>
  <si>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</si>
  <si>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</si>
  <si>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</si>
  <si>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</si>
  <si>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</si>
  <si>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</si>
  <si>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</si>
  <si>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</si>
  <si>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</si>
  <si>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</si>
  <si>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</si>
  <si>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</si>
  <si>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</si>
  <si>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</si>
  <si>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</si>
  <si>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</si>
  <si>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</si>
  <si>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</si>
  <si>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</si>
  <si>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</si>
  <si>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</si>
  <si>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</si>
  <si>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</si>
  <si>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</si>
  <si>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</si>
  <si>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</si>
  <si>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</si>
  <si>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</si>
  <si>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</si>
  <si>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</si>
  <si>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</si>
  <si>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</si>
  <si>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</si>
  <si>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</si>
  <si>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</si>
  <si>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</si>
  <si>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</si>
  <si>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</si>
  <si>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</si>
  <si>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</si>
  <si>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</si>
  <si>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</si>
  <si>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</si>
  <si>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</si>
  <si>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</si>
  <si>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</si>
  <si>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</si>
  <si>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</si>
  <si>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</si>
  <si>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</si>
  <si>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</si>
  <si>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</si>
  <si>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</si>
  <si>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</si>
  <si>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</si>
  <si>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</si>
  <si>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</si>
  <si>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</si>
  <si>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</si>
  <si>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</si>
  <si>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</si>
  <si>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</si>
  <si>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</si>
  <si>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</si>
  <si>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</si>
  <si>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</si>
  <si>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</si>
  <si>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</si>
  <si>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</si>
  <si>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</si>
  <si>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</si>
  <si>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</si>
  <si>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</si>
  <si>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</si>
  <si>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</si>
  <si>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</si>
  <si>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</si>
  <si>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</si>
  <si>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</si>
  <si>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</si>
  <si>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</si>
  <si>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</si>
  <si>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</si>
  <si>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</si>
  <si>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</si>
  <si>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</si>
  <si>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</si>
  <si>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</si>
  <si>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</si>
  <si>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</si>
  <si>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</si>
  <si>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</si>
  <si>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</si>
  <si>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</si>
  <si>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</si>
  <si>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</si>
  <si>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</si>
  <si>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</si>
  <si>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</si>
  <si>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</si>
  <si>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</si>
  <si>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</si>
  <si>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</si>
  <si>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</si>
  <si>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</si>
  <si>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</si>
  <si>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</si>
  <si>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</si>
  <si>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</si>
  <si>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</si>
  <si>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</si>
  <si>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</si>
  <si>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</si>
  <si>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</si>
  <si>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</si>
  <si>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</si>
  <si>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</si>
  <si>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</si>
  <si>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</si>
  <si>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</si>
  <si>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</si>
  <si>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</si>
  <si>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</si>
  <si>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</si>
  <si>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</si>
  <si>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</si>
  <si>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</si>
  <si>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</si>
  <si>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</si>
  <si>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</si>
  <si>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</si>
  <si>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</si>
  <si>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</si>
  <si>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</si>
  <si>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</si>
  <si>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</si>
  <si>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</si>
  <si>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</si>
  <si>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</si>
  <si>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</si>
  <si>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秋田県横手市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</si>
  <si>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</si>
  <si>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</si>
  <si>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</si>
  <si>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</si>
  <si>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</si>
  <si>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</si>
  <si>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</si>
  <si>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</si>
  <si>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</si>
  <si>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</si>
  <si>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</si>
  <si>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</si>
  <si>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</si>
  <si>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</si>
  <si>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</si>
  <si>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</si>
  <si>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</si>
  <si>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</si>
  <si>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</si>
  <si>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</si>
  <si>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</si>
  <si>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</si>
  <si>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</si>
  <si>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</si>
  <si>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</si>
  <si>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</si>
  <si>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</si>
  <si>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</si>
  <si>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</si>
  <si>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</si>
  <si>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</si>
  <si>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</si>
  <si>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</si>
  <si>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</si>
  <si>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</si>
  <si>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</si>
  <si>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</si>
  <si>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</si>
  <si>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</si>
  <si>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</si>
  <si>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</si>
  <si>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</si>
  <si>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浄化槽市町村整備推進事業特別会計</t>
    <phoneticPr fontId="5"/>
  </si>
  <si>
    <t>法非適用企業</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</si>
  <si>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</si>
  <si>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</si>
  <si>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</si>
  <si>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</si>
  <si>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</si>
  <si>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</si>
  <si>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</si>
  <si>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</si>
  <si>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</si>
  <si>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</si>
  <si>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</si>
  <si>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</si>
  <si>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</si>
  <si>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</si>
  <si>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</si>
  <si>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</si>
  <si>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</si>
  <si>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</si>
  <si>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</si>
  <si>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</si>
  <si>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</si>
  <si>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</si>
  <si>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</si>
  <si>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</si>
  <si>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</si>
  <si>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</si>
  <si>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</si>
  <si>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</si>
  <si>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</si>
  <si>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</si>
  <si>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</si>
  <si>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</si>
  <si>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</si>
  <si>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</si>
  <si>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</si>
  <si>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</si>
  <si>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</si>
  <si>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</si>
  <si>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</si>
  <si>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</si>
  <si>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</si>
  <si>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</si>
  <si>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</si>
  <si>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</si>
  <si>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</si>
  <si>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</si>
  <si>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</si>
  <si>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</si>
  <si>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</si>
  <si>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</si>
  <si>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</si>
  <si>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</si>
  <si>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</si>
  <si>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</si>
  <si>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</si>
  <si>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</si>
  <si>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</si>
  <si>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</si>
  <si>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横手市水道事業会計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</si>
  <si>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</si>
  <si>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</si>
  <si>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</si>
  <si>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</si>
  <si>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</si>
  <si>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</si>
  <si>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</si>
  <si>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</si>
  <si>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</si>
  <si>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</si>
  <si>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</si>
  <si>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</si>
  <si>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</si>
  <si>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</si>
  <si>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</si>
  <si>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</si>
  <si>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</si>
  <si>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</si>
  <si>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</si>
  <si>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</si>
  <si>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</si>
  <si>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</si>
  <si>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</si>
  <si>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</si>
  <si>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</si>
  <si>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</si>
  <si>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</si>
  <si>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</si>
  <si>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</si>
  <si>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</si>
  <si>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</si>
  <si>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</si>
  <si>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</si>
  <si>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</si>
  <si>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</si>
  <si>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</si>
  <si>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</si>
  <si>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</si>
  <si>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</si>
  <si>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</si>
  <si>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</si>
  <si>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</si>
  <si>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</si>
  <si>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</si>
  <si>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</si>
  <si>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</si>
  <si>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</si>
  <si>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</si>
  <si>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</si>
  <si>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</si>
  <si>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</si>
  <si>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</si>
  <si>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</si>
  <si>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</si>
  <si>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</si>
  <si>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</si>
  <si>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</si>
  <si>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</si>
  <si>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</si>
  <si>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</si>
  <si>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</si>
  <si>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</si>
  <si>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</si>
  <si>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</si>
  <si>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</si>
  <si>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</si>
  <si>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</si>
  <si>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</si>
  <si>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</si>
  <si>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</si>
  <si>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</si>
  <si>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</si>
  <si>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</si>
  <si>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</si>
  <si>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</si>
  <si>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</si>
  <si>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</si>
  <si>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</si>
  <si>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</si>
  <si>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</si>
  <si>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</si>
  <si>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</si>
  <si>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</si>
  <si>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</si>
  <si>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</si>
  <si>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</si>
  <si>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1.04</t>
  </si>
  <si>
    <t>▲ 1.60</t>
  </si>
  <si>
    <t>▲ 0.20</t>
  </si>
  <si>
    <t>横手市病院事業会計</t>
  </si>
  <si>
    <t>一般会計</t>
  </si>
  <si>
    <t>横手市水道事業会計</t>
  </si>
  <si>
    <t>横手市下水道事業会計</t>
  </si>
  <si>
    <t>国民健康保険特別会計</t>
  </si>
  <si>
    <t>介護保険特別会計</t>
  </si>
  <si>
    <t>市営介護サービス事業特別会計</t>
  </si>
  <si>
    <t>市営温泉施設特別会計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</si>
  <si>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</si>
  <si>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</si>
  <si>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</si>
  <si>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</si>
  <si>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</si>
  <si>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</si>
  <si>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</si>
  <si>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</si>
  <si>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</si>
  <si>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</si>
  <si>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</si>
  <si>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</si>
  <si>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</si>
  <si>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</si>
  <si>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横手殖林社</t>
    <rPh sb="0" eb="2">
      <t>ヨコテ</t>
    </rPh>
    <rPh sb="2" eb="3">
      <t>ショク</t>
    </rPh>
    <rPh sb="3" eb="4">
      <t>ハヤシ</t>
    </rPh>
    <rPh sb="4" eb="5">
      <t>シャ</t>
    </rPh>
    <phoneticPr fontId="2"/>
  </si>
  <si>
    <t>天下森振興公社</t>
    <rPh sb="0" eb="2">
      <t>テンカ</t>
    </rPh>
    <rPh sb="2" eb="3">
      <t>モリ</t>
    </rPh>
    <rPh sb="3" eb="5">
      <t>シンコウ</t>
    </rPh>
    <rPh sb="5" eb="7">
      <t>コウシャ</t>
    </rPh>
    <phoneticPr fontId="2"/>
  </si>
  <si>
    <t>ウッディさんない</t>
    <phoneticPr fontId="2"/>
  </si>
  <si>
    <t>-</t>
    <phoneticPr fontId="2"/>
  </si>
  <si>
    <t>‒</t>
    <phoneticPr fontId="2"/>
  </si>
  <si>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</si>
  <si>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</si>
  <si>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</si>
  <si>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ふるさと振興基金</t>
    <rPh sb="4" eb="6">
      <t>シンコウ</t>
    </rPh>
    <rPh sb="6" eb="8">
      <t>キキン</t>
    </rPh>
    <phoneticPr fontId="5"/>
  </si>
  <si>
    <t>ふるさと水と土保全基金</t>
    <rPh sb="4" eb="5">
      <t>ミズ</t>
    </rPh>
    <rPh sb="6" eb="7">
      <t>ツチ</t>
    </rPh>
    <rPh sb="7" eb="9">
      <t>ホゼン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</si>
  <si>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</si>
  <si>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</si>
  <si>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</si>
  <si>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</si>
  <si>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</si>
  <si>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</si>
  <si>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</si>
  <si>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</si>
  <si>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</si>
  <si>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</si>
  <si>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決算に係る将来負担比率については、類似団体平均を下回っているものの、水道事業会計の経常損失の発生や一般会計地方債残高の増加等により前年度比で3.7%上昇した。今後も小学校統合事業や庁舎整備事業等の大型建設事業や横手市財産経営推進計画に基づく公共施設の解体事業の増などにより、比率の上昇が見込まれる。有形固定資産減価償却率については、老朽化施設を多く保有していることから前年度比で1.2%の増となっており、類似団体平均を上回っている。老朽化が進んでいる主な施設として、体育館・プール（償却率78.6%）、公営住宅（償却率77.8%）などが挙げられる。今後は、横手市財産経営推進計画及び横手市市営住宅長寿命化計画に基づく老朽化対策に取り組み、比率の抑制に努める。</t>
    <rPh sb="0" eb="2">
      <t>レイワ</t>
    </rPh>
    <rPh sb="2" eb="3">
      <t>ガン</t>
    </rPh>
    <rPh sb="3" eb="5">
      <t>ネンド</t>
    </rPh>
    <rPh sb="5" eb="7">
      <t>ケッサン</t>
    </rPh>
    <rPh sb="8" eb="9">
      <t>カカ</t>
    </rPh>
    <rPh sb="10" eb="12">
      <t>ショウライ</t>
    </rPh>
    <rPh sb="12" eb="14">
      <t>フタン</t>
    </rPh>
    <rPh sb="14" eb="16">
      <t>ヒリツ</t>
    </rPh>
    <rPh sb="22" eb="24">
      <t>ルイジ</t>
    </rPh>
    <rPh sb="24" eb="26">
      <t>ダンタイ</t>
    </rPh>
    <rPh sb="26" eb="28">
      <t>ヘイキン</t>
    </rPh>
    <rPh sb="29" eb="31">
      <t>シタマワ</t>
    </rPh>
    <rPh sb="46" eb="48">
      <t>ケイジョウ</t>
    </rPh>
    <rPh sb="48" eb="50">
      <t>ソンシツ</t>
    </rPh>
    <rPh sb="51" eb="53">
      <t>ハッセイ</t>
    </rPh>
    <rPh sb="54" eb="56">
      <t>イッパン</t>
    </rPh>
    <rPh sb="56" eb="58">
      <t>カイケイ</t>
    </rPh>
    <rPh sb="58" eb="60">
      <t>チホウ</t>
    </rPh>
    <rPh sb="60" eb="61">
      <t>サイ</t>
    </rPh>
    <rPh sb="64" eb="66">
      <t>ゾウカ</t>
    </rPh>
    <rPh sb="66" eb="67">
      <t>ナド</t>
    </rPh>
    <rPh sb="70" eb="73">
      <t>ゼンネンド</t>
    </rPh>
    <rPh sb="73" eb="74">
      <t>ヒ</t>
    </rPh>
    <rPh sb="79" eb="81">
      <t>ジョウショウ</t>
    </rPh>
    <rPh sb="84" eb="86">
      <t>コンゴ</t>
    </rPh>
    <rPh sb="88" eb="90">
      <t>ガッコウ</t>
    </rPh>
    <rPh sb="90" eb="92">
      <t>トウゴウ</t>
    </rPh>
    <rPh sb="92" eb="94">
      <t>ジギョウ</t>
    </rPh>
    <rPh sb="95" eb="97">
      <t>チョウシャ</t>
    </rPh>
    <rPh sb="97" eb="99">
      <t>セイビ</t>
    </rPh>
    <rPh sb="99" eb="101">
      <t>ジギョウ</t>
    </rPh>
    <rPh sb="101" eb="102">
      <t>トウ</t>
    </rPh>
    <rPh sb="103" eb="105">
      <t>オオガタ</t>
    </rPh>
    <rPh sb="105" eb="107">
      <t>ケンセツ</t>
    </rPh>
    <rPh sb="107" eb="109">
      <t>ジギョウ</t>
    </rPh>
    <rPh sb="110" eb="113">
      <t>ヨコテシ</t>
    </rPh>
    <rPh sb="113" eb="115">
      <t>ザイサン</t>
    </rPh>
    <rPh sb="115" eb="117">
      <t>ケイエイ</t>
    </rPh>
    <rPh sb="117" eb="119">
      <t>スイシン</t>
    </rPh>
    <rPh sb="119" eb="121">
      <t>ケイカク</t>
    </rPh>
    <rPh sb="122" eb="123">
      <t>モト</t>
    </rPh>
    <rPh sb="125" eb="127">
      <t>コウキョウ</t>
    </rPh>
    <rPh sb="127" eb="129">
      <t>シセツ</t>
    </rPh>
    <rPh sb="130" eb="132">
      <t>カイタイ</t>
    </rPh>
    <rPh sb="132" eb="134">
      <t>ジギョウ</t>
    </rPh>
    <rPh sb="135" eb="136">
      <t>ゾウ</t>
    </rPh>
    <rPh sb="142" eb="144">
      <t>ヒリツ</t>
    </rPh>
    <rPh sb="145" eb="147">
      <t>ジョウショウ</t>
    </rPh>
    <rPh sb="148" eb="150">
      <t>ミコ</t>
    </rPh>
    <rPh sb="154" eb="156">
      <t>ユウケイ</t>
    </rPh>
    <rPh sb="156" eb="158">
      <t>コテイ</t>
    </rPh>
    <rPh sb="158" eb="160">
      <t>シサン</t>
    </rPh>
    <rPh sb="160" eb="162">
      <t>ゲンカ</t>
    </rPh>
    <rPh sb="162" eb="164">
      <t>ショウキャク</t>
    </rPh>
    <rPh sb="164" eb="165">
      <t>リツ</t>
    </rPh>
    <rPh sb="171" eb="174">
      <t>ロウキュウカ</t>
    </rPh>
    <rPh sb="174" eb="176">
      <t>シセツ</t>
    </rPh>
    <rPh sb="177" eb="178">
      <t>オオ</t>
    </rPh>
    <rPh sb="179" eb="181">
      <t>ホユウ</t>
    </rPh>
    <rPh sb="189" eb="193">
      <t>ゼンネンドヒ</t>
    </rPh>
    <rPh sb="199" eb="200">
      <t>ゾウ</t>
    </rPh>
    <rPh sb="207" eb="209">
      <t>ルイジ</t>
    </rPh>
    <rPh sb="209" eb="211">
      <t>ダンタイ</t>
    </rPh>
    <rPh sb="211" eb="213">
      <t>ヘイキン</t>
    </rPh>
    <rPh sb="214" eb="216">
      <t>ウワマワ</t>
    </rPh>
    <rPh sb="221" eb="223">
      <t>ロウキュウ</t>
    </rPh>
    <rPh sb="223" eb="224">
      <t>カ</t>
    </rPh>
    <rPh sb="225" eb="226">
      <t>スス</t>
    </rPh>
    <rPh sb="230" eb="231">
      <t>オモ</t>
    </rPh>
    <rPh sb="232" eb="234">
      <t>シセツ</t>
    </rPh>
    <rPh sb="238" eb="241">
      <t>タイイクカン</t>
    </rPh>
    <rPh sb="246" eb="248">
      <t>ショウキャク</t>
    </rPh>
    <rPh sb="248" eb="249">
      <t>リツ</t>
    </rPh>
    <rPh sb="256" eb="258">
      <t>コウエイ</t>
    </rPh>
    <rPh sb="258" eb="260">
      <t>ジュウタク</t>
    </rPh>
    <rPh sb="261" eb="263">
      <t>ショウキャク</t>
    </rPh>
    <rPh sb="263" eb="264">
      <t>リツ</t>
    </rPh>
    <rPh sb="273" eb="274">
      <t>ア</t>
    </rPh>
    <rPh sb="299" eb="301">
      <t>シエイ</t>
    </rPh>
    <rPh sb="301" eb="303">
      <t>ジュウタク</t>
    </rPh>
    <rPh sb="303" eb="307">
      <t>チョウジュミョウカ</t>
    </rPh>
    <rPh sb="313" eb="316">
      <t>ロウキュウカ</t>
    </rPh>
    <phoneticPr fontId="2"/>
  </si>
  <si>
    <r>
      <t>将来負担比率については、これまで減少傾向だった地方債残高が</t>
    </r>
    <r>
      <rPr>
        <sz val="10"/>
        <rFont val="ＭＳ Ｐゴシック"/>
        <family val="3"/>
        <charset val="128"/>
      </rPr>
      <t>小中学校長寿命化対策事業や環境保全センター解体事業の実施等の影響により、令和元年度末で増加に転じたことにより、前年度から若干ではあるが上昇した。実質公債費比率についても、平成30年度前後で実施した消防分署整備事業や横手市まんが美術館整備事業の財源として借入した合併特例債について償還開始となった影響等により、</t>
    </r>
    <r>
      <rPr>
        <sz val="10"/>
        <color indexed="8"/>
        <rFont val="ＭＳ Ｐゴシック"/>
        <family val="3"/>
        <charset val="128"/>
      </rPr>
      <t>前年度から若干ではあるが上昇している。類似団体平均や早期健全化基準と比較すると現時点では両比率とも危険な水準ではないと捉えているが、今後も学校統合などの大型建設事業や横手市財産経営推進計画に基づく公共施設の解体事業の増などにより両比率の上昇が見込まれることから、一般財源や基金等充当可能財源等の確保及び事業の選択による地方債の抑制等により、持続可能な財政運営に努めていく。</t>
    </r>
    <rPh sb="0" eb="2">
      <t>ショウライ</t>
    </rPh>
    <rPh sb="2" eb="4">
      <t>フタン</t>
    </rPh>
    <rPh sb="4" eb="6">
      <t>ヒリツ</t>
    </rPh>
    <rPh sb="16" eb="18">
      <t>ゲンショウ</t>
    </rPh>
    <rPh sb="18" eb="20">
      <t>ケイコウ</t>
    </rPh>
    <rPh sb="23" eb="25">
      <t>チホウ</t>
    </rPh>
    <rPh sb="25" eb="26">
      <t>サイ</t>
    </rPh>
    <rPh sb="26" eb="28">
      <t>ザンダカ</t>
    </rPh>
    <rPh sb="29" eb="33">
      <t>ショウチュウガッコウ</t>
    </rPh>
    <rPh sb="33" eb="36">
      <t>チョウジュミョウ</t>
    </rPh>
    <rPh sb="36" eb="37">
      <t>カ</t>
    </rPh>
    <rPh sb="37" eb="39">
      <t>タイサク</t>
    </rPh>
    <rPh sb="39" eb="41">
      <t>ジギョウ</t>
    </rPh>
    <rPh sb="42" eb="44">
      <t>カンキョウ</t>
    </rPh>
    <rPh sb="44" eb="46">
      <t>ホゼン</t>
    </rPh>
    <rPh sb="50" eb="52">
      <t>カイタイ</t>
    </rPh>
    <rPh sb="52" eb="54">
      <t>ジギョウ</t>
    </rPh>
    <rPh sb="59" eb="61">
      <t>エイキョウ</t>
    </rPh>
    <rPh sb="65" eb="67">
      <t>レイワ</t>
    </rPh>
    <rPh sb="67" eb="68">
      <t>ガン</t>
    </rPh>
    <rPh sb="68" eb="70">
      <t>ネンド</t>
    </rPh>
    <rPh sb="70" eb="71">
      <t>スエ</t>
    </rPh>
    <rPh sb="72" eb="74">
      <t>ゾウカ</t>
    </rPh>
    <rPh sb="75" eb="76">
      <t>テン</t>
    </rPh>
    <rPh sb="84" eb="87">
      <t>ゼンネンド</t>
    </rPh>
    <rPh sb="89" eb="91">
      <t>ジャッカン</t>
    </rPh>
    <rPh sb="96" eb="98">
      <t>ジョウショウ</t>
    </rPh>
    <rPh sb="101" eb="103">
      <t>ジッシツ</t>
    </rPh>
    <rPh sb="103" eb="106">
      <t>コウサイヒ</t>
    </rPh>
    <rPh sb="106" eb="108">
      <t>ヒリツ</t>
    </rPh>
    <rPh sb="114" eb="116">
      <t>ヘイセイ</t>
    </rPh>
    <rPh sb="118" eb="120">
      <t>ネンド</t>
    </rPh>
    <rPh sb="120" eb="122">
      <t>ゼンゴ</t>
    </rPh>
    <rPh sb="123" eb="125">
      <t>ジッシ</t>
    </rPh>
    <rPh sb="127" eb="129">
      <t>ショウボウ</t>
    </rPh>
    <rPh sb="129" eb="131">
      <t>ブンショ</t>
    </rPh>
    <rPh sb="131" eb="133">
      <t>セイビ</t>
    </rPh>
    <rPh sb="133" eb="135">
      <t>ジギョウ</t>
    </rPh>
    <rPh sb="136" eb="139">
      <t>ヨコテシ</t>
    </rPh>
    <rPh sb="142" eb="145">
      <t>ビジュツカン</t>
    </rPh>
    <rPh sb="145" eb="147">
      <t>セイビ</t>
    </rPh>
    <rPh sb="147" eb="149">
      <t>ジギョウ</t>
    </rPh>
    <rPh sb="150" eb="152">
      <t>ザイゲン</t>
    </rPh>
    <rPh sb="155" eb="157">
      <t>カリイレ</t>
    </rPh>
    <rPh sb="159" eb="161">
      <t>ガッペイ</t>
    </rPh>
    <rPh sb="161" eb="163">
      <t>トクレイ</t>
    </rPh>
    <rPh sb="163" eb="164">
      <t>サイ</t>
    </rPh>
    <rPh sb="168" eb="170">
      <t>ショウカン</t>
    </rPh>
    <rPh sb="170" eb="172">
      <t>カイシ</t>
    </rPh>
    <rPh sb="176" eb="178">
      <t>エイキョウ</t>
    </rPh>
    <rPh sb="178" eb="179">
      <t>トウ</t>
    </rPh>
    <rPh sb="183" eb="186">
      <t>ゼンネンド</t>
    </rPh>
    <rPh sb="188" eb="190">
      <t>ジャッカン</t>
    </rPh>
    <rPh sb="195" eb="197">
      <t>ジョウショウ</t>
    </rPh>
    <rPh sb="202" eb="204">
      <t>ルイジ</t>
    </rPh>
    <rPh sb="204" eb="206">
      <t>ダンタイ</t>
    </rPh>
    <rPh sb="206" eb="208">
      <t>ヘイキン</t>
    </rPh>
    <rPh sb="209" eb="211">
      <t>ソウキ</t>
    </rPh>
    <rPh sb="211" eb="214">
      <t>ケンゼンカ</t>
    </rPh>
    <rPh sb="214" eb="216">
      <t>キジュン</t>
    </rPh>
    <rPh sb="217" eb="219">
      <t>ヒカク</t>
    </rPh>
    <rPh sb="222" eb="225">
      <t>ゲンジテン</t>
    </rPh>
    <rPh sb="227" eb="228">
      <t>リョウ</t>
    </rPh>
    <rPh sb="228" eb="230">
      <t>ヒリツ</t>
    </rPh>
    <rPh sb="232" eb="234">
      <t>キケン</t>
    </rPh>
    <rPh sb="235" eb="237">
      <t>スイジュン</t>
    </rPh>
    <rPh sb="242" eb="243">
      <t>トラ</t>
    </rPh>
    <rPh sb="249" eb="251">
      <t>コンゴ</t>
    </rPh>
    <rPh sb="252" eb="254">
      <t>ガッコウ</t>
    </rPh>
    <rPh sb="254" eb="256">
      <t>トウゴウ</t>
    </rPh>
    <rPh sb="259" eb="261">
      <t>オオガタ</t>
    </rPh>
    <rPh sb="261" eb="263">
      <t>ケンセツ</t>
    </rPh>
    <rPh sb="263" eb="265">
      <t>ジギョウ</t>
    </rPh>
    <rPh sb="266" eb="268">
      <t>ヨコテ</t>
    </rPh>
    <rPh sb="297" eb="298">
      <t>リョウ</t>
    </rPh>
    <rPh sb="298" eb="300">
      <t>ヒリツ</t>
    </rPh>
    <rPh sb="301" eb="303">
      <t>ジョウショウ</t>
    </rPh>
    <rPh sb="304" eb="30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</si>
</sst>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8"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B3C4-4E46-A505-08B6D21D08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134501</c:v>
                </c:pt>
                <c:pt idx="1">
                  <c:v>54929</c:v>
                </c:pt>
                <c:pt idx="2">
                  <c:v>72296</c:v>
                </c:pt>
                <c:pt idx="3">
                  <c:v>86521</c:v>
                </c:pt>
                <c:pt idx="4">
                  <c:v>125809</c:v>
                </c:pt>
              </c:numCache>
            </c:numRef>
          </c:val>
          <c:smooth val="0"/>
          <c:extLst>
            <c:ext xmlns:c16="http://schemas.microsoft.com/office/drawing/2014/chart" uri="{C3380CC4-5D6E-409C-BE32-E72D297353CC}">
              <c16:uniqueId val="{00000001-B3C4-4E46-A505-08B6D21D08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5.46</c:v>
                </c:pt>
                <c:pt idx="1">
                  <c:v>4.9000000000000004</c:v>
                </c:pt>
                <c:pt idx="2">
                  <c:v>4.82</c:v>
                </c:pt>
                <c:pt idx="3">
                  <c:v>6.16</c:v>
                </c:pt>
                <c:pt idx="4">
                  <c:v>6.52</c:v>
                </c:pt>
              </c:numCache>
            </c:numRef>
          </c:val>
          <c:extLst>
            <c:ext xmlns:c16="http://schemas.microsoft.com/office/drawing/2014/chart" uri="{C3380CC4-5D6E-409C-BE32-E72D297353CC}">
              <c16:uniqueId val="{00000000-7858-43BC-B11C-A682B3083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29.75</c:v>
                </c:pt>
                <c:pt idx="1">
                  <c:v>30.01</c:v>
                </c:pt>
                <c:pt idx="2">
                  <c:v>29.01</c:v>
                </c:pt>
                <c:pt idx="3">
                  <c:v>31.45</c:v>
                </c:pt>
                <c:pt idx="4">
                  <c:v>31.67</c:v>
                </c:pt>
              </c:numCache>
            </c:numRef>
          </c:val>
          <c:extLst>
            <c:ext xmlns:c16="http://schemas.microsoft.com/office/drawing/2014/chart" uri="{C3380CC4-5D6E-409C-BE32-E72D297353CC}">
              <c16:uniqueId val="{00000001-7858-43BC-B11C-A682B3083F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4.24</c:v>
                </c:pt>
                <c:pt idx="1">
                  <c:v>-1.04</c:v>
                </c:pt>
                <c:pt idx="2">
                  <c:v>-1.6</c:v>
                </c:pt>
                <c:pt idx="3">
                  <c:v>3.18</c:v>
                </c:pt>
                <c:pt idx="4">
                  <c:v>-0.2</c:v>
                </c:pt>
              </c:numCache>
            </c:numRef>
          </c:val>
          <c:smooth val="0"/>
          <c:extLst>
            <c:ext xmlns:c16="http://schemas.microsoft.com/office/drawing/2014/chart" uri="{C3380CC4-5D6E-409C-BE32-E72D297353CC}">
              <c16:uniqueId val="{00000002-7858-43BC-B11C-A682B3083F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0.59</c:v>
                </c:pt>
                <c:pt idx="2">
                  <c:v>#N/A</c:v>
                </c:pt>
                <c:pt idx="3">
                  <c:v>0.36</c:v>
                </c:pt>
                <c:pt idx="4">
                  <c:v>#N/A</c:v>
                </c:pt>
                <c:pt idx="5">
                  <c:v>0.34</c:v>
                </c:pt>
                <c:pt idx="6">
                  <c:v>#N/A</c:v>
                </c:pt>
                <c:pt idx="7">
                  <c:v>0.12</c:v>
                </c:pt>
                <c:pt idx="8">
                  <c:v>#N/A</c:v>
                </c:pt>
                <c:pt idx="9">
                  <c:v>0.13</c:v>
                </c:pt>
              </c:numCache>
            </c:numRef>
          </c:val>
          <c:extLst>
            <c:ext xmlns:c16="http://schemas.microsoft.com/office/drawing/2014/chart" uri="{C3380CC4-5D6E-409C-BE32-E72D297353CC}">
              <c16:uniqueId val="{00000000-1100-47D2-877C-62408C6397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00-47D2-877C-62408C639788}"/>
            </c:ext>
          </c:extLst>
        </c:ser>
        <c:ser>
          <c:idx val="2"/>
          <c:order val="2"/>
          <c:tx>
            <c:strRef>
              <c:f>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0.19</c:v>
                </c:pt>
                <c:pt idx="2">
                  <c:v>#N/A</c:v>
                </c:pt>
                <c:pt idx="3">
                  <c:v>0.24</c:v>
                </c:pt>
                <c:pt idx="4">
                  <c:v>#N/A</c:v>
                </c:pt>
                <c:pt idx="5">
                  <c:v>0.08</c:v>
                </c:pt>
                <c:pt idx="6">
                  <c:v>#N/A</c:v>
                </c:pt>
                <c:pt idx="7">
                  <c:v>0.09</c:v>
                </c:pt>
                <c:pt idx="8">
                  <c:v>#N/A</c:v>
                </c:pt>
                <c:pt idx="9">
                  <c:v>0.09</c:v>
                </c:pt>
              </c:numCache>
            </c:numRef>
          </c:val>
          <c:extLst>
            <c:ext xmlns:c16="http://schemas.microsoft.com/office/drawing/2014/chart" uri="{C3380CC4-5D6E-409C-BE32-E72D297353CC}">
              <c16:uniqueId val="{00000002-1100-47D2-877C-62408C639788}"/>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0.33</c:v>
                </c:pt>
                <c:pt idx="4">
                  <c:v>#N/A</c:v>
                </c:pt>
                <c:pt idx="5">
                  <c:v>0.38</c:v>
                </c:pt>
                <c:pt idx="6">
                  <c:v>#N/A</c:v>
                </c:pt>
                <c:pt idx="7">
                  <c:v>0.3</c:v>
                </c:pt>
                <c:pt idx="8">
                  <c:v>#N/A</c:v>
                </c:pt>
                <c:pt idx="9">
                  <c:v>0.18</c:v>
                </c:pt>
              </c:numCache>
            </c:numRef>
          </c:val>
          <c:extLst>
            <c:ext xmlns:c16="http://schemas.microsoft.com/office/drawing/2014/chart" uri="{C3380CC4-5D6E-409C-BE32-E72D297353CC}">
              <c16:uniqueId val="{00000003-1100-47D2-877C-62408C63978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0.66</c:v>
                </c:pt>
                <c:pt idx="4">
                  <c:v>#N/A</c:v>
                </c:pt>
                <c:pt idx="5">
                  <c:v>0.95</c:v>
                </c:pt>
                <c:pt idx="6">
                  <c:v>#N/A</c:v>
                </c:pt>
                <c:pt idx="7">
                  <c:v>0.49</c:v>
                </c:pt>
                <c:pt idx="8">
                  <c:v>#N/A</c:v>
                </c:pt>
                <c:pt idx="9">
                  <c:v>0.45</c:v>
                </c:pt>
              </c:numCache>
            </c:numRef>
          </c:val>
          <c:extLst>
            <c:ext xmlns:c16="http://schemas.microsoft.com/office/drawing/2014/chart" uri="{C3380CC4-5D6E-409C-BE32-E72D297353CC}">
              <c16:uniqueId val="{00000004-1100-47D2-877C-62408C63978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2.13</c:v>
                </c:pt>
                <c:pt idx="4">
                  <c:v>#N/A</c:v>
                </c:pt>
                <c:pt idx="5">
                  <c:v>2.5299999999999998</c:v>
                </c:pt>
                <c:pt idx="6">
                  <c:v>#N/A</c:v>
                </c:pt>
                <c:pt idx="7">
                  <c:v>1.69</c:v>
                </c:pt>
                <c:pt idx="8">
                  <c:v>#N/A</c:v>
                </c:pt>
                <c:pt idx="9">
                  <c:v>1.91</c:v>
                </c:pt>
              </c:numCache>
            </c:numRef>
          </c:val>
          <c:extLst>
            <c:ext xmlns:c16="http://schemas.microsoft.com/office/drawing/2014/chart" uri="{C3380CC4-5D6E-409C-BE32-E72D297353CC}">
              <c16:uniqueId val="{00000005-1100-47D2-877C-62408C639788}"/>
            </c:ext>
          </c:extLst>
        </c:ser>
        <c:ser>
          <c:idx val="6"/>
          <c:order val="6"/>
          <c:tx>
            <c:strRef>
              <c:f>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2.11</c:v>
                </c:pt>
                <c:pt idx="4">
                  <c:v>#N/A</c:v>
                </c:pt>
                <c:pt idx="5">
                  <c:v>2.41</c:v>
                </c:pt>
                <c:pt idx="6">
                  <c:v>#N/A</c:v>
                </c:pt>
                <c:pt idx="7">
                  <c:v>3.18</c:v>
                </c:pt>
                <c:pt idx="8">
                  <c:v>#N/A</c:v>
                </c:pt>
                <c:pt idx="9">
                  <c:v>3.68</c:v>
                </c:pt>
              </c:numCache>
            </c:numRef>
          </c:val>
          <c:extLst>
            <c:ext xmlns:c16="http://schemas.microsoft.com/office/drawing/2014/chart" uri="{C3380CC4-5D6E-409C-BE32-E72D297353CC}">
              <c16:uniqueId val="{00000006-1100-47D2-877C-62408C639788}"/>
            </c:ext>
          </c:extLst>
        </c:ser>
        <c:ser>
          <c:idx val="7"/>
          <c:order val="7"/>
          <c:tx>
            <c:strRef>
              <c:f>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6.76</c:v>
                </c:pt>
                <c:pt idx="2">
                  <c:v>#N/A</c:v>
                </c:pt>
                <c:pt idx="3">
                  <c:v>7.02</c:v>
                </c:pt>
                <c:pt idx="4">
                  <c:v>#N/A</c:v>
                </c:pt>
                <c:pt idx="5">
                  <c:v>7.09</c:v>
                </c:pt>
                <c:pt idx="6">
                  <c:v>#N/A</c:v>
                </c:pt>
                <c:pt idx="7">
                  <c:v>6.9</c:v>
                </c:pt>
                <c:pt idx="8">
                  <c:v>#N/A</c:v>
                </c:pt>
                <c:pt idx="9">
                  <c:v>6.21</c:v>
                </c:pt>
              </c:numCache>
            </c:numRef>
          </c:val>
          <c:extLst>
            <c:ext xmlns:c16="http://schemas.microsoft.com/office/drawing/2014/chart" uri="{C3380CC4-5D6E-409C-BE32-E72D297353CC}">
              <c16:uniqueId val="{00000007-1100-47D2-877C-62408C6397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5.38</c:v>
                </c:pt>
                <c:pt idx="2">
                  <c:v>#N/A</c:v>
                </c:pt>
                <c:pt idx="3">
                  <c:v>4.76</c:v>
                </c:pt>
                <c:pt idx="4">
                  <c:v>#N/A</c:v>
                </c:pt>
                <c:pt idx="5">
                  <c:v>4.76</c:v>
                </c:pt>
                <c:pt idx="6">
                  <c:v>#N/A</c:v>
                </c:pt>
                <c:pt idx="7">
                  <c:v>6.09</c:v>
                </c:pt>
                <c:pt idx="8">
                  <c:v>#N/A</c:v>
                </c:pt>
                <c:pt idx="9">
                  <c:v>6.43</c:v>
                </c:pt>
              </c:numCache>
            </c:numRef>
          </c:val>
          <c:extLst>
            <c:ext xmlns:c16="http://schemas.microsoft.com/office/drawing/2014/chart" uri="{C3380CC4-5D6E-409C-BE32-E72D297353CC}">
              <c16:uniqueId val="{00000008-1100-47D2-877C-62408C639788}"/>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13.17</c:v>
                </c:pt>
                <c:pt idx="2">
                  <c:v>#N/A</c:v>
                </c:pt>
                <c:pt idx="3">
                  <c:v>13.32</c:v>
                </c:pt>
                <c:pt idx="4">
                  <c:v>#N/A</c:v>
                </c:pt>
                <c:pt idx="5">
                  <c:v>13.77</c:v>
                </c:pt>
                <c:pt idx="6">
                  <c:v>#N/A</c:v>
                </c:pt>
                <c:pt idx="7">
                  <c:v>14.75</c:v>
                </c:pt>
                <c:pt idx="8">
                  <c:v>#N/A</c:v>
                </c:pt>
                <c:pt idx="9">
                  <c:v>15.23</c:v>
                </c:pt>
              </c:numCache>
            </c:numRef>
          </c:val>
          <c:extLst>
            <c:ext xmlns:c16="http://schemas.microsoft.com/office/drawing/2014/chart" uri="{C3380CC4-5D6E-409C-BE32-E72D297353CC}">
              <c16:uniqueId val="{00000009-1100-47D2-877C-62408C6397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5900</c:v>
                </c:pt>
                <c:pt idx="5">
                  <c:v>6062</c:v>
                </c:pt>
                <c:pt idx="8">
                  <c:v>6124</c:v>
                </c:pt>
                <c:pt idx="11">
                  <c:v>5989</c:v>
                </c:pt>
                <c:pt idx="14">
                  <c:v>5826</c:v>
                </c:pt>
              </c:numCache>
            </c:numRef>
          </c:val>
          <c:extLst>
            <c:ext xmlns:c16="http://schemas.microsoft.com/office/drawing/2014/chart" uri="{C3380CC4-5D6E-409C-BE32-E72D297353CC}">
              <c16:uniqueId val="{00000000-D895-4A2B-9400-631DF78C71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95-4A2B-9400-631DF78C71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102</c:v>
                </c:pt>
                <c:pt idx="3">
                  <c:v>86</c:v>
                </c:pt>
                <c:pt idx="6">
                  <c:v>93</c:v>
                </c:pt>
                <c:pt idx="9">
                  <c:v>94</c:v>
                </c:pt>
                <c:pt idx="12">
                  <c:v>87</c:v>
                </c:pt>
              </c:numCache>
            </c:numRef>
          </c:val>
          <c:extLst>
            <c:ext xmlns:c16="http://schemas.microsoft.com/office/drawing/2014/chart" uri="{C3380CC4-5D6E-409C-BE32-E72D297353CC}">
              <c16:uniqueId val="{00000002-D895-4A2B-9400-631DF78C71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95-4A2B-9400-631DF78C71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1404</c:v>
                </c:pt>
                <c:pt idx="3">
                  <c:v>1364</c:v>
                </c:pt>
                <c:pt idx="6">
                  <c:v>1331</c:v>
                </c:pt>
                <c:pt idx="9">
                  <c:v>1222</c:v>
                </c:pt>
                <c:pt idx="12">
                  <c:v>1179</c:v>
                </c:pt>
              </c:numCache>
            </c:numRef>
          </c:val>
          <c:extLst>
            <c:ext xmlns:c16="http://schemas.microsoft.com/office/drawing/2014/chart" uri="{C3380CC4-5D6E-409C-BE32-E72D297353CC}">
              <c16:uniqueId val="{00000004-D895-4A2B-9400-631DF78C71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95-4A2B-9400-631DF78C71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95-4A2B-9400-631DF78C71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6444</c:v>
                </c:pt>
                <c:pt idx="3">
                  <c:v>6344</c:v>
                </c:pt>
                <c:pt idx="6">
                  <c:v>6550</c:v>
                </c:pt>
                <c:pt idx="9">
                  <c:v>6414</c:v>
                </c:pt>
                <c:pt idx="12">
                  <c:v>6310</c:v>
                </c:pt>
              </c:numCache>
            </c:numRef>
          </c:val>
          <c:extLst>
            <c:ext xmlns:c16="http://schemas.microsoft.com/office/drawing/2014/chart" uri="{C3380CC4-5D6E-409C-BE32-E72D297353CC}">
              <c16:uniqueId val="{00000007-D895-4A2B-9400-631DF78C71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2050</c:v>
                </c:pt>
                <c:pt idx="2">
                  <c:v>#N/A</c:v>
                </c:pt>
                <c:pt idx="3">
                  <c:v>#N/A</c:v>
                </c:pt>
                <c:pt idx="4">
                  <c:v>1732</c:v>
                </c:pt>
                <c:pt idx="5">
                  <c:v>#N/A</c:v>
                </c:pt>
                <c:pt idx="6">
                  <c:v>#N/A</c:v>
                </c:pt>
                <c:pt idx="7">
                  <c:v>1850</c:v>
                </c:pt>
                <c:pt idx="8">
                  <c:v>#N/A</c:v>
                </c:pt>
                <c:pt idx="9">
                  <c:v>#N/A</c:v>
                </c:pt>
                <c:pt idx="10">
                  <c:v>1741</c:v>
                </c:pt>
                <c:pt idx="11">
                  <c:v>#N/A</c:v>
                </c:pt>
                <c:pt idx="12">
                  <c:v>#N/A</c:v>
                </c:pt>
                <c:pt idx="13">
                  <c:v>1750</c:v>
                </c:pt>
                <c:pt idx="14">
                  <c:v>#N/A</c:v>
                </c:pt>
              </c:numCache>
            </c:numRef>
          </c:val>
          <c:smooth val="0"/>
          <c:extLst>
            <c:ext xmlns:c16="http://schemas.microsoft.com/office/drawing/2014/chart" uri="{C3380CC4-5D6E-409C-BE32-E72D297353CC}">
              <c16:uniqueId val="{00000008-D895-4A2B-9400-631DF78C71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61651</c:v>
                </c:pt>
                <c:pt idx="5">
                  <c:v>63526</c:v>
                </c:pt>
                <c:pt idx="8">
                  <c:v>62129</c:v>
                </c:pt>
                <c:pt idx="11">
                  <c:v>61366</c:v>
                </c:pt>
                <c:pt idx="14">
                  <c:v>61655</c:v>
                </c:pt>
              </c:numCache>
            </c:numRef>
          </c:val>
          <c:extLst>
            <c:ext xmlns:c16="http://schemas.microsoft.com/office/drawing/2014/chart" uri="{C3380CC4-5D6E-409C-BE32-E72D297353CC}">
              <c16:uniqueId val="{00000000-8A51-475A-8CFB-C097BBA2D0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1735</c:v>
                </c:pt>
                <c:pt idx="5">
                  <c:v>1722</c:v>
                </c:pt>
                <c:pt idx="8">
                  <c:v>1480</c:v>
                </c:pt>
                <c:pt idx="11">
                  <c:v>1274</c:v>
                </c:pt>
                <c:pt idx="14">
                  <c:v>1122</c:v>
                </c:pt>
              </c:numCache>
            </c:numRef>
          </c:val>
          <c:extLst>
            <c:ext xmlns:c16="http://schemas.microsoft.com/office/drawing/2014/chart" uri="{C3380CC4-5D6E-409C-BE32-E72D297353CC}">
              <c16:uniqueId val="{00000001-8A51-475A-8CFB-C097BBA2D0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15600</c:v>
                </c:pt>
                <c:pt idx="5">
                  <c:v>16583</c:v>
                </c:pt>
                <c:pt idx="8">
                  <c:v>17620</c:v>
                </c:pt>
                <c:pt idx="11">
                  <c:v>19593</c:v>
                </c:pt>
                <c:pt idx="14">
                  <c:v>20302</c:v>
                </c:pt>
              </c:numCache>
            </c:numRef>
          </c:val>
          <c:extLst>
            <c:ext xmlns:c16="http://schemas.microsoft.com/office/drawing/2014/chart" uri="{C3380CC4-5D6E-409C-BE32-E72D297353CC}">
              <c16:uniqueId val="{00000002-8A51-475A-8CFB-C097BBA2D0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51-475A-8CFB-C097BBA2D0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51-475A-8CFB-C097BBA2D0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51-475A-8CFB-C097BBA2D0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6306</c:v>
                </c:pt>
                <c:pt idx="3">
                  <c:v>5182</c:v>
                </c:pt>
                <c:pt idx="6">
                  <c:v>5483</c:v>
                </c:pt>
                <c:pt idx="9">
                  <c:v>5244</c:v>
                </c:pt>
                <c:pt idx="12">
                  <c:v>5612</c:v>
                </c:pt>
              </c:numCache>
            </c:numRef>
          </c:val>
          <c:extLst>
            <c:ext xmlns:c16="http://schemas.microsoft.com/office/drawing/2014/chart" uri="{C3380CC4-5D6E-409C-BE32-E72D297353CC}">
              <c16:uniqueId val="{00000006-8A51-475A-8CFB-C097BBA2D0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51-475A-8CFB-C097BBA2D0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18287</c:v>
                </c:pt>
                <c:pt idx="3">
                  <c:v>15212</c:v>
                </c:pt>
                <c:pt idx="6">
                  <c:v>14120</c:v>
                </c:pt>
                <c:pt idx="9">
                  <c:v>13635</c:v>
                </c:pt>
                <c:pt idx="12">
                  <c:v>13594</c:v>
                </c:pt>
              </c:numCache>
            </c:numRef>
          </c:val>
          <c:extLst>
            <c:ext xmlns:c16="http://schemas.microsoft.com/office/drawing/2014/chart" uri="{C3380CC4-5D6E-409C-BE32-E72D297353CC}">
              <c16:uniqueId val="{00000008-8A51-475A-8CFB-C097BBA2D0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c:v>
                </c:pt>
                <c:pt idx="3">
                  <c:v>167</c:v>
                </c:pt>
                <c:pt idx="6">
                  <c:v>132</c:v>
                </c:pt>
                <c:pt idx="9">
                  <c:v>124</c:v>
                </c:pt>
                <c:pt idx="12">
                  <c:v>110</c:v>
                </c:pt>
              </c:numCache>
            </c:numRef>
          </c:val>
          <c:extLst>
            <c:ext xmlns:c16="http://schemas.microsoft.com/office/drawing/2014/chart" uri="{C3380CC4-5D6E-409C-BE32-E72D297353CC}">
              <c16:uniqueId val="{00000009-8A51-475A-8CFB-C097BBA2D0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69588</c:v>
                </c:pt>
                <c:pt idx="3">
                  <c:v>67860</c:v>
                </c:pt>
                <c:pt idx="6">
                  <c:v>66439</c:v>
                </c:pt>
                <c:pt idx="9">
                  <c:v>66336</c:v>
                </c:pt>
                <c:pt idx="12">
                  <c:v>67722</c:v>
                </c:pt>
              </c:numCache>
            </c:numRef>
          </c:val>
          <c:extLst>
            <c:ext xmlns:c16="http://schemas.microsoft.com/office/drawing/2014/chart" uri="{C3380CC4-5D6E-409C-BE32-E72D297353CC}">
              <c16:uniqueId val="{0000000A-8A51-475A-8CFB-C097BBA2D0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15363</c:v>
                </c:pt>
                <c:pt idx="2">
                  <c:v>#N/A</c:v>
                </c:pt>
                <c:pt idx="3">
                  <c:v>#N/A</c:v>
                </c:pt>
                <c:pt idx="4">
                  <c:v>6589</c:v>
                </c:pt>
                <c:pt idx="5">
                  <c:v>#N/A</c:v>
                </c:pt>
                <c:pt idx="6">
                  <c:v>#N/A</c:v>
                </c:pt>
                <c:pt idx="7">
                  <c:v>4945</c:v>
                </c:pt>
                <c:pt idx="8">
                  <c:v>#N/A</c:v>
                </c:pt>
                <c:pt idx="9">
                  <c:v>#N/A</c:v>
                </c:pt>
                <c:pt idx="10">
                  <c:v>3106</c:v>
                </c:pt>
                <c:pt idx="11">
                  <c:v>#N/A</c:v>
                </c:pt>
                <c:pt idx="12">
                  <c:v>#N/A</c:v>
                </c:pt>
                <c:pt idx="13">
                  <c:v>3959</c:v>
                </c:pt>
                <c:pt idx="14">
                  <c:v>#N/A</c:v>
                </c:pt>
              </c:numCache>
            </c:numRef>
          </c:val>
          <c:smooth val="0"/>
          <c:extLst>
            <c:ext xmlns:c16="http://schemas.microsoft.com/office/drawing/2014/chart" uri="{C3380CC4-5D6E-409C-BE32-E72D297353CC}">
              <c16:uniqueId val="{0000000B-8A51-475A-8CFB-C097BBA2D0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9178</c:v>
                </c:pt>
                <c:pt idx="1">
                  <c:v>9777</c:v>
                </c:pt>
                <c:pt idx="2">
                  <c:v>9647</c:v>
                </c:pt>
              </c:numCache>
            </c:numRef>
          </c:val>
          <c:extLst>
            <c:ext xmlns:c16="http://schemas.microsoft.com/office/drawing/2014/chart" uri="{C3380CC4-5D6E-409C-BE32-E72D297353CC}">
              <c16:uniqueId val="{00000000-D1C9-47FB-ACED-D2D6B26277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5062</c:v>
                </c:pt>
                <c:pt idx="1">
                  <c:v>5062</c:v>
                </c:pt>
                <c:pt idx="2">
                  <c:v>6010</c:v>
                </c:pt>
              </c:numCache>
            </c:numRef>
          </c:val>
          <c:extLst>
            <c:ext xmlns:c16="http://schemas.microsoft.com/office/drawing/2014/chart" uri="{C3380CC4-5D6E-409C-BE32-E72D297353CC}">
              <c16:uniqueId val="{00000001-D1C9-47FB-ACED-D2D6B26277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6575</c:v>
                </c:pt>
                <c:pt idx="1">
                  <c:v>7063</c:v>
                </c:pt>
                <c:pt idx="2">
                  <c:v>6712</c:v>
                </c:pt>
              </c:numCache>
            </c:numRef>
          </c:val>
          <c:extLst>
            <c:ext xmlns:c16="http://schemas.microsoft.com/office/drawing/2014/chart" uri="{C3380CC4-5D6E-409C-BE32-E72D297353CC}">
              <c16:uniqueId val="{00000002-D1C9-47FB-ACED-D2D6B26277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{E02D9294-121E-472D-94AC-B69128BC2058}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E4C-403C-B411-D29B833D9B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{2E38B02A-6723-47FA-9B3B-FE447E070DCB}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C-403C-B411-D29B833D9B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{46752179-FC6D-4F5A-82C7-9C175804BC92}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C-403C-B411-D29B833D9B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{54B11DE6-2BD7-4560-A92D-55B8B64858FC}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C-403C-B411-D29B833D9B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{6D94518E-A283-4309-AC5E-381EBA6886E0}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C-403C-B411-D29B833D9B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{CA7B43F7-72BA-41A6-A54A-2AED67CE29FD}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E4C-403C-B411-D29B833D9B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{8C34206C-9A47-4386-AF05-18DB2D827283}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E4C-403C-B411-D29B833D9B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{568D96DB-2C02-40AE-976E-8CB8901D60A2}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E4C-403C-B411-D29B833D9B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{27F804FC-6FDB-4346-ABE3-F2F6F8DB12C1}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E4C-403C-B411-D29B833D9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59.5</c:v>
                </c:pt>
                <c:pt idx="24">
                  <c:v>61</c:v>
                </c:pt>
                <c:pt idx="32">
                  <c:v>62.2</c:v>
                </c:pt>
              </c:numCache>
            </c:numRef>
          </c:xVal>
          <c:yVal>
            <c:numRef>
              <c:f>公会計指標分析・財政指標組合せ分析表!$BP$51:$DC$51</c:f>
              <c:numCache>
                <c:formatCode>#,##0.0;"▲ "#,##0.0</c:formatCode>
                <c:ptCount val="40"/>
                <c:pt idx="8">
                  <c:v>25.1</c:v>
                </c:pt>
                <c:pt idx="16">
                  <c:v>19.2</c:v>
                </c:pt>
                <c:pt idx="24">
                  <c:v>12.2</c:v>
                </c:pt>
                <c:pt idx="32">
                  <c:v>15.9</c:v>
                </c:pt>
              </c:numCache>
            </c:numRef>
          </c:yVal>
          <c:smooth val="0"/>
          <c:extLst>
            <c:ext xmlns:c16="http://schemas.microsoft.com/office/drawing/2014/chart" uri="{C3380CC4-5D6E-409C-BE32-E72D297353CC}">
              <c16:uniqueId val="{00000009-5E4C-403C-B411-D29B833D9B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{DCE66B8D-88F4-415B-8DC8-9D511F8474A7}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E4C-403C-B411-D29B833D9B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{7F1603CE-6231-4545-96CE-E48DAC4D5FBE}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C-403C-B411-D29B833D9B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{4BEED20E-D51D-43B9-9152-9031B96DE69F}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C-403C-B411-D29B833D9B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{50D9A4A2-FDF4-4491-8074-1896DB29E15E}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C-403C-B411-D29B833D9B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{0119F086-33B4-4176-BAA8-0F8D1C2FC61E}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C-403C-B411-D29B833D9B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{530213A4-B788-45A2-B79F-76BFEE3DFF79}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E4C-403C-B411-D29B833D9B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{725F05C2-B005-4C51-826A-D3B0B2625A3F}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E4C-403C-B411-D29B833D9B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{E2C8BCE4-08C4-4122-A1E2-9BDAA0FB7068}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E4C-403C-B411-D29B833D9B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{5D81BBB8-6CD2-4D26-9816-1BC1B778A75A}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E4C-403C-B411-D29B833D9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5E4C-403C-B411-D29B833D9B76}"/>
            </c:ext>
          </c:extLst>
        </c:ser>
        <c:dLbls>
          <c:showLegendKey val="0"/>
          <c:showVal val="1"/>
          <c:showCatName val="0"/>
          <c:showSerName val="0"/>
          <c:showPercent val="0"/>
          <c:showBubbleSize val="0"/>
        </c:dLbls>
        <c:axId val="46179840"/>
        <c:axId val="46181760"/>
      </c:scatterChart>
      <c:valAx>
        <c:axId val="46179840"/>
        <c:scaling>
          <c:orientation val="minMax"/>
          <c:max val="62.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{63C43A78-F8BD-4A06-88FB-36875DC66B3A}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7E-46A5-AD32-B8D90DA557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{C548B72D-1741-4828-9381-2B2E9F2FDF69}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7E-46A5-AD32-B8D90DA557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{75D389D0-91AD-4DBC-8857-C1DF5DE8A28E}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7E-46A5-AD32-B8D90DA557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{401121E5-9F71-4EAC-8B13-6B62E181F97D}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7E-46A5-AD32-B8D90DA557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{AC3575CD-3A62-47AE-9732-320F60868BF1}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7E-46A5-AD32-B8D90DA557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{369F3504-3DAA-45DD-81BA-255C8638AB56}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7E-46A5-AD32-B8D90DA557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{B5B06018-23BE-4299-A4B1-C21DDA5FE37B}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7E-46A5-AD32-B8D90DA557A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{D26B1752-0722-4C58-B186-D87F9DF81A43}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7E-46A5-AD32-B8D90DA557A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{0916423E-0036-4072-8DBE-E9E0AA80F56F}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7E-46A5-AD32-B8D90DA557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7.1</c:v>
                </c:pt>
                <c:pt idx="24">
                  <c:v>6.8</c:v>
                </c:pt>
                <c:pt idx="32">
                  <c:v>7</c:v>
                </c:pt>
              </c:numCache>
            </c:numRef>
          </c:xVal>
          <c:yVal>
            <c:numRef>
              <c:f>公会計指標分析・財政指標組合せ分析表!$BP$73:$DC$73</c:f>
              <c:numCache>
                <c:formatCode>#,##0.0;"▲ "#,##0.0</c:formatCode>
                <c:ptCount val="40"/>
                <c:pt idx="0">
                  <c:v>56.8</c:v>
                </c:pt>
                <c:pt idx="8">
                  <c:v>25.1</c:v>
                </c:pt>
                <c:pt idx="16">
                  <c:v>19.2</c:v>
                </c:pt>
                <c:pt idx="24">
                  <c:v>12.2</c:v>
                </c:pt>
                <c:pt idx="32">
                  <c:v>15.9</c:v>
                </c:pt>
              </c:numCache>
            </c:numRef>
          </c:yVal>
          <c:smooth val="0"/>
          <c:extLst>
            <c:ext xmlns:c16="http://schemas.microsoft.com/office/drawing/2014/chart" uri="{C3380CC4-5D6E-409C-BE32-E72D297353CC}">
              <c16:uniqueId val="{00000009-5F7E-46A5-AD32-B8D90DA557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{FFDB7F93-EE86-4A0B-A7CB-4C7852089BE2}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7E-46A5-AD32-B8D90DA557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{8BE18C8B-66BA-4D71-956A-314135685994}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7E-46A5-AD32-B8D90DA557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{88451F1F-6CA3-4473-B999-C95AD169E330}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7E-46A5-AD32-B8D90DA557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{08DBA835-DB98-4B31-BC2C-C6ECF80AA538}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7E-46A5-AD32-B8D90DA557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{BD4A47D5-9D9C-450F-81DA-C79B7054B6C6}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7E-46A5-AD32-B8D90DA557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{1A2BC5BA-1436-4B54-B67D-B3855D6BCC08}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7E-46A5-AD32-B8D90DA557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{C37B9BCB-5C77-46F5-B0FC-6FC8C7947264}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7E-46A5-AD32-B8D90DA557A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{72121BE0-5259-40B7-9577-FDCBF29DE046}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7E-46A5-AD32-B8D90DA557A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{9C21F0DB-ECC1-4890-B5EA-A261E016F110}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7E-46A5-AD32-B8D90DA557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5F7E-46A5-AD32-B8D90DA557A2}"/>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道路等整備事業債等や下水道事業債の既往債の償還が進んだことにより、地方債元利償還金や準元利償還金は前年度と比較すると減少したが、算入公債費等の減少が大きく、実質公債費比率（分子）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市街地再開発、大型公共施設の整備、横手市財産経営推進計画に基づく公共施設解体・改修事業等の大型事業の実施により地方債の発行が増加し、元利償還金は増加するものと予想されるため、事業の選択と集中により、公債費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減債基金への積み増し等により、基金残高が増えたことなど、指標が改善する要因もあったが、前年度末と比較して旧環境保全センター解体事業や十文字地域小学校統合事業など</a:t>
          </a:r>
          <a:r>
            <a:rPr kumimoji="1" lang="ja-JP" altLang="en-US" sz="1400">
              <a:solidFill>
                <a:sysClr val="windowText" lastClr="000000"/>
              </a:solidFill>
              <a:latin typeface="ＭＳ ゴシック" pitchFamily="49" charset="-128"/>
              <a:ea typeface="ＭＳ ゴシック" pitchFamily="49" charset="-128"/>
            </a:rPr>
            <a:t>の地方債の発行が増加したことにより地方債残高が増えたことなどから</a:t>
          </a:r>
          <a:r>
            <a:rPr kumimoji="1" lang="ja-JP" altLang="en-US" sz="1400">
              <a:latin typeface="ＭＳ ゴシック" pitchFamily="49" charset="-128"/>
              <a:ea typeface="ＭＳ ゴシック" pitchFamily="49" charset="-128"/>
            </a:rPr>
            <a:t>、将来負担比率（分子）は増加した。今後は、普通交付税の減等の影響により、財政調整基金の取崩額の増加が見込まれるほか、地方債償還額の増加に伴う減債基金の取崩しを予定しており、充当可能基金の減も懸念されることから、事業の選択と集中による地方債の発行の抑制並びに、交付税措置のある地方債の活用等により将来負担比率の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決算剰余金の積立て等により減債基金は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百万円の増となっている。その他特定目的基金では、振興基金において取崩しによる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百万円の減、ふるさと応援基金において取崩額の増とふるさと納税寄附金の減により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合併算定替の段階的縮減による普通交付税の減、減債基金は地方債償還額の増加により取崩しは避けられず、その他特定目的基金についても横手市財産経営推進計画に基づく公共施設等の解体・改修事業等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ふるさと水と土保全基金：山村の自然、文化及び歴史に係る地域資源を保全し、農業農山村の振興及び活性化を図るためのもの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ふるさと応援基金：基金の取崩しの増及びふるさと納税寄附金の減による（△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公共施設等総合管理推進基金：決算剰余金の積立てを実施していくが、横手市財産経営推進計画の実施のため取崩していく見込みである。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振興基金：地域の振興及び均衡ある発展に係る事業実施のため取崩していく見込みである。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年度からの合併算定替の段階的縮減による普通交付税の減等の影響により、残高は減少していく見込みである。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地方債償還額の増加による取崩しにより、残高は減少していく見込みである。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％上回っている。類似団体と比較して有形固定資産の老朽化が進んでいることから、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月に策定した横手市財産経営推進計画に基づき、施設の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を進め、比率の抑制に努めていく。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0747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1275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3987800" y="66030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1275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3987800" y="5212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1275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0259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3429000" y="58244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2781300" y="5793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133600" y="57349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485900" y="56856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3" name="楕円 82"/>
        <xdr:cNvSpPr/>
      </xdr:nvSpPr>
      <xdr:spPr>
        <a:xfrm>
          <a:off x="40259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130192</xdr:rowOff>
    </xdr:from>
    <xdr:ext cx="405111" cy="259045"/>
    <xdr:sp macro="" textlink="">
      <xdr:nvSpPr>
        <xdr:cNvPr id="84" name="有形固定資産減価償却率該当値テキスト"/>
        <xdr:cNvSpPr txBox="1"/>
      </xdr:nvSpPr>
      <xdr:spPr>
        <a:xfrm>
          <a:off x="41275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3429000" y="5858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31115</xdr:rowOff>
    </xdr:to>
    <xdr:cxnSp macro="">
      <xdr:nvCxnSpPr>
        <xdr:cNvPr id="86" name="直線コネクタ 85"/>
        <xdr:cNvCxnSpPr/>
      </xdr:nvCxnSpPr>
      <xdr:spPr>
        <a:xfrm>
          <a:off x="3479800" y="5909128"/>
          <a:ext cx="5969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7" name="楕円 86"/>
        <xdr:cNvSpPr/>
      </xdr:nvSpPr>
      <xdr:spPr>
        <a:xfrm>
          <a:off x="2781300" y="58120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165553</xdr:rowOff>
    </xdr:to>
    <xdr:cxnSp macro="">
      <xdr:nvCxnSpPr>
        <xdr:cNvPr id="88" name="直線コネクタ 87"/>
        <xdr:cNvCxnSpPr/>
      </xdr:nvCxnSpPr>
      <xdr:spPr>
        <a:xfrm>
          <a:off x="2832100" y="5862864"/>
          <a:ext cx="6477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9" name="楕円 88"/>
        <xdr:cNvSpPr/>
      </xdr:nvSpPr>
      <xdr:spPr>
        <a:xfrm>
          <a:off x="2133600" y="57627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119289</xdr:rowOff>
    </xdr:to>
    <xdr:cxnSp macro="">
      <xdr:nvCxnSpPr>
        <xdr:cNvPr id="90" name="直線コネクタ 89"/>
        <xdr:cNvCxnSpPr/>
      </xdr:nvCxnSpPr>
      <xdr:spPr>
        <a:xfrm>
          <a:off x="2184400" y="5813516"/>
          <a:ext cx="6477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xdr:cNvSpPr txBox="1"/>
      </xdr:nvSpPr>
      <xdr:spPr>
        <a:xfrm>
          <a:off x="3293119"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xdr:cNvSpPr txBox="1"/>
      </xdr:nvSpPr>
      <xdr:spPr>
        <a:xfrm>
          <a:off x="2658119"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xdr:cNvSpPr txBox="1"/>
      </xdr:nvSpPr>
      <xdr:spPr>
        <a:xfrm>
          <a:off x="2010419"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362719"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36030</xdr:rowOff>
    </xdr:from>
    <xdr:ext cx="405111" cy="259045"/>
    <xdr:sp macro="" textlink="">
      <xdr:nvSpPr>
        <xdr:cNvPr id="95" name="n_1mainValue有形固定資産減価償却率"/>
        <xdr:cNvSpPr txBox="1"/>
      </xdr:nvSpPr>
      <xdr:spPr>
        <a:xfrm>
          <a:off x="3293119"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161216</xdr:rowOff>
    </xdr:from>
    <xdr:ext cx="405111" cy="259045"/>
    <xdr:sp macro="" textlink="">
      <xdr:nvSpPr>
        <xdr:cNvPr id="96" name="n_2mainValue有形固定資産減価償却率"/>
        <xdr:cNvSpPr txBox="1"/>
      </xdr:nvSpPr>
      <xdr:spPr>
        <a:xfrm>
          <a:off x="2658119"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111868</xdr:rowOff>
    </xdr:from>
    <xdr:ext cx="405111" cy="259045"/>
    <xdr:sp macro="" textlink="">
      <xdr:nvSpPr>
        <xdr:cNvPr id="97" name="n_3mainValue有形固定資産減価償却率"/>
        <xdr:cNvSpPr txBox="1"/>
      </xdr:nvSpPr>
      <xdr:spPr>
        <a:xfrm>
          <a:off x="2010419"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％の増となっており、類似団体平均を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上回っている。この主な要因としては、民間保育所に対する建設事業補助金が大きかったこと等により業務収支の均衡が崩れたこと等が挙げられる。今後は小学校統合事業や庁舎整備事業等、大型建設事業の本格化に加え、横手市財産経営推進計画に基づく公共施設解体・改修事業の実施等の影響により将来負担額が上昇していく見込みであることから、充当可能財源等の確保及び地方債発行の抑制を図りながら、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2593320"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2646025"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2534900" y="6794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xdr:cNvSpPr txBox="1"/>
      </xdr:nvSpPr>
      <xdr:spPr>
        <a:xfrm>
          <a:off x="12646025"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2573000" y="60323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1947525"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1299825"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0652125"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0004425"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153755</xdr:rowOff>
    </xdr:from>
    <xdr:to>
      <xdr:col>76</xdr:col>
      <xdr:colOff>73025</xdr:colOff>
      <xdr:row>31</xdr:row>
      <xdr:rowOff>83905</xdr:rowOff>
    </xdr:to>
    <xdr:sp macro="" textlink="">
      <xdr:nvSpPr>
        <xdr:cNvPr id="142" name="楕円 141"/>
        <xdr:cNvSpPr/>
      </xdr:nvSpPr>
      <xdr:spPr>
        <a:xfrm>
          <a:off x="12573000" y="6068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132182</xdr:rowOff>
    </xdr:from>
    <xdr:ext cx="469744" cy="259045"/>
    <xdr:sp macro="" textlink="">
      <xdr:nvSpPr>
        <xdr:cNvPr id="143" name="債務償還比率該当値テキスト"/>
        <xdr:cNvSpPr txBox="1"/>
      </xdr:nvSpPr>
      <xdr:spPr>
        <a:xfrm>
          <a:off x="12646025" y="60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83707</xdr:rowOff>
    </xdr:from>
    <xdr:to>
      <xdr:col>72</xdr:col>
      <xdr:colOff>123825</xdr:colOff>
      <xdr:row>31</xdr:row>
      <xdr:rowOff>13857</xdr:rowOff>
    </xdr:to>
    <xdr:sp macro="" textlink="">
      <xdr:nvSpPr>
        <xdr:cNvPr id="144" name="楕円 143"/>
        <xdr:cNvSpPr/>
      </xdr:nvSpPr>
      <xdr:spPr>
        <a:xfrm>
          <a:off x="11947525"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134507</xdr:rowOff>
    </xdr:from>
    <xdr:to>
      <xdr:col>76</xdr:col>
      <xdr:colOff>22225</xdr:colOff>
      <xdr:row>31</xdr:row>
      <xdr:rowOff>33105</xdr:rowOff>
    </xdr:to>
    <xdr:cxnSp macro="">
      <xdr:nvCxnSpPr>
        <xdr:cNvPr id="145" name="直線コネクタ 144"/>
        <xdr:cNvCxnSpPr/>
      </xdr:nvCxnSpPr>
      <xdr:spPr>
        <a:xfrm>
          <a:off x="11998325" y="6049532"/>
          <a:ext cx="596900" cy="7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94982</xdr:rowOff>
    </xdr:from>
    <xdr:to>
      <xdr:col>68</xdr:col>
      <xdr:colOff>123825</xdr:colOff>
      <xdr:row>31</xdr:row>
      <xdr:rowOff>25132</xdr:rowOff>
    </xdr:to>
    <xdr:sp macro="" textlink="">
      <xdr:nvSpPr>
        <xdr:cNvPr id="146" name="楕円 145"/>
        <xdr:cNvSpPr/>
      </xdr:nvSpPr>
      <xdr:spPr>
        <a:xfrm>
          <a:off x="11299825" y="6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134507</xdr:rowOff>
    </xdr:from>
    <xdr:to>
      <xdr:col>72</xdr:col>
      <xdr:colOff>73025</xdr:colOff>
      <xdr:row>30</xdr:row>
      <xdr:rowOff>145782</xdr:rowOff>
    </xdr:to>
    <xdr:cxnSp macro="">
      <xdr:nvCxnSpPr>
        <xdr:cNvPr id="147" name="直線コネクタ 146"/>
        <xdr:cNvCxnSpPr/>
      </xdr:nvCxnSpPr>
      <xdr:spPr>
        <a:xfrm flipV="1">
          <a:off x="11350625" y="6049532"/>
          <a:ext cx="6477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151476</xdr:rowOff>
    </xdr:from>
    <xdr:to>
      <xdr:col>64</xdr:col>
      <xdr:colOff>123825</xdr:colOff>
      <xdr:row>31</xdr:row>
      <xdr:rowOff>81626</xdr:rowOff>
    </xdr:to>
    <xdr:sp macro="" textlink="">
      <xdr:nvSpPr>
        <xdr:cNvPr id="148" name="楕円 147"/>
        <xdr:cNvSpPr/>
      </xdr:nvSpPr>
      <xdr:spPr>
        <a:xfrm>
          <a:off x="10652125" y="60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145782</xdr:rowOff>
    </xdr:from>
    <xdr:to>
      <xdr:col>68</xdr:col>
      <xdr:colOff>73025</xdr:colOff>
      <xdr:row>31</xdr:row>
      <xdr:rowOff>30826</xdr:rowOff>
    </xdr:to>
    <xdr:cxnSp macro="">
      <xdr:nvCxnSpPr>
        <xdr:cNvPr id="149" name="直線コネクタ 148"/>
        <xdr:cNvCxnSpPr/>
      </xdr:nvCxnSpPr>
      <xdr:spPr>
        <a:xfrm flipV="1">
          <a:off x="10702925" y="6060807"/>
          <a:ext cx="6477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143559</xdr:rowOff>
    </xdr:from>
    <xdr:to>
      <xdr:col>60</xdr:col>
      <xdr:colOff>123825</xdr:colOff>
      <xdr:row>31</xdr:row>
      <xdr:rowOff>73709</xdr:rowOff>
    </xdr:to>
    <xdr:sp macro="" textlink="">
      <xdr:nvSpPr>
        <xdr:cNvPr id="150" name="楕円 149"/>
        <xdr:cNvSpPr/>
      </xdr:nvSpPr>
      <xdr:spPr>
        <a:xfrm>
          <a:off x="10004425" y="60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22909</xdr:rowOff>
    </xdr:from>
    <xdr:to>
      <xdr:col>64</xdr:col>
      <xdr:colOff>73025</xdr:colOff>
      <xdr:row>31</xdr:row>
      <xdr:rowOff>30826</xdr:rowOff>
    </xdr:to>
    <xdr:cxnSp macro="">
      <xdr:nvCxnSpPr>
        <xdr:cNvPr id="151" name="直線コネクタ 150"/>
        <xdr:cNvCxnSpPr/>
      </xdr:nvCxnSpPr>
      <xdr:spPr>
        <a:xfrm>
          <a:off x="10055225" y="6109384"/>
          <a:ext cx="6477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17793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11443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xdr:cNvSpPr txBox="1"/>
      </xdr:nvSpPr>
      <xdr:spPr>
        <a:xfrm>
          <a:off x="104966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xdr:cNvSpPr txBox="1"/>
      </xdr:nvSpPr>
      <xdr:spPr>
        <a:xfrm>
          <a:off x="98489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30384</xdr:rowOff>
    </xdr:from>
    <xdr:ext cx="469744" cy="259045"/>
    <xdr:sp macro="" textlink="">
      <xdr:nvSpPr>
        <xdr:cNvPr id="156" name="n_1mainValue債務償還比率"/>
        <xdr:cNvSpPr txBox="1"/>
      </xdr:nvSpPr>
      <xdr:spPr>
        <a:xfrm>
          <a:off x="11779327" y="577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41659</xdr:rowOff>
    </xdr:from>
    <xdr:ext cx="469744" cy="259045"/>
    <xdr:sp macro="" textlink="">
      <xdr:nvSpPr>
        <xdr:cNvPr id="157" name="n_2mainValue債務償還比率"/>
        <xdr:cNvSpPr txBox="1"/>
      </xdr:nvSpPr>
      <xdr:spPr>
        <a:xfrm>
          <a:off x="11144327" y="57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72753</xdr:rowOff>
    </xdr:from>
    <xdr:ext cx="469744" cy="259045"/>
    <xdr:sp macro="" textlink="">
      <xdr:nvSpPr>
        <xdr:cNvPr id="158" name="n_3mainValue債務償還比率"/>
        <xdr:cNvSpPr txBox="1"/>
      </xdr:nvSpPr>
      <xdr:spPr>
        <a:xfrm>
          <a:off x="10496627" y="615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64836</xdr:rowOff>
    </xdr:from>
    <xdr:ext cx="469744" cy="259045"/>
    <xdr:sp macro="" textlink="">
      <xdr:nvSpPr>
        <xdr:cNvPr id="159" name="n_4mainValue債務償還比率"/>
        <xdr:cNvSpPr txBox="1"/>
      </xdr:nvSpPr>
      <xdr:spPr>
        <a:xfrm>
          <a:off x="9848927" y="61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39490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39878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3889375" y="7197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39878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3889375" y="5788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39878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38989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203575" y="6679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428875"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68275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36625" y="6515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29972</xdr:rowOff>
    </xdr:from>
    <xdr:to>
      <xdr:col>24</xdr:col>
      <xdr:colOff>114300</xdr:colOff>
      <xdr:row>39</xdr:row>
      <xdr:rowOff>131572</xdr:rowOff>
    </xdr:to>
    <xdr:sp macro="" textlink="">
      <xdr:nvSpPr>
        <xdr:cNvPr id="71" name="楕円 70"/>
        <xdr:cNvSpPr/>
      </xdr:nvSpPr>
      <xdr:spPr>
        <a:xfrm>
          <a:off x="38989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8399</xdr:rowOff>
    </xdr:from>
    <xdr:ext cx="405111" cy="259045"/>
    <xdr:sp macro="" textlink="">
      <xdr:nvSpPr>
        <xdr:cNvPr id="72" name="【道路】&#10;有形固定資産減価償却率該当値テキスト"/>
        <xdr:cNvSpPr txBox="1"/>
      </xdr:nvSpPr>
      <xdr:spPr>
        <a:xfrm>
          <a:off x="3987800"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3" name="楕円 72"/>
        <xdr:cNvSpPr/>
      </xdr:nvSpPr>
      <xdr:spPr>
        <a:xfrm>
          <a:off x="3203575" y="6675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39624</xdr:rowOff>
    </xdr:from>
    <xdr:to>
      <xdr:col>24</xdr:col>
      <xdr:colOff>63500</xdr:colOff>
      <xdr:row>39</xdr:row>
      <xdr:rowOff>80772</xdr:rowOff>
    </xdr:to>
    <xdr:cxnSp macro="">
      <xdr:nvCxnSpPr>
        <xdr:cNvPr id="74" name="直線コネクタ 73"/>
        <xdr:cNvCxnSpPr/>
      </xdr:nvCxnSpPr>
      <xdr:spPr>
        <a:xfrm>
          <a:off x="3235325" y="6726174"/>
          <a:ext cx="7143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xdr:cNvSpPr/>
      </xdr:nvSpPr>
      <xdr:spPr>
        <a:xfrm>
          <a:off x="2428875"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39624</xdr:rowOff>
    </xdr:to>
    <xdr:cxnSp macro="">
      <xdr:nvCxnSpPr>
        <xdr:cNvPr id="76" name="直線コネクタ 75"/>
        <xdr:cNvCxnSpPr/>
      </xdr:nvCxnSpPr>
      <xdr:spPr>
        <a:xfrm>
          <a:off x="2479675" y="6685026"/>
          <a:ext cx="7556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xdr:cNvSpPr/>
      </xdr:nvSpPr>
      <xdr:spPr>
        <a:xfrm>
          <a:off x="168275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169926</xdr:rowOff>
    </xdr:to>
    <xdr:cxnSp macro="">
      <xdr:nvCxnSpPr>
        <xdr:cNvPr id="78" name="直線コネクタ 77"/>
        <xdr:cNvCxnSpPr/>
      </xdr:nvCxnSpPr>
      <xdr:spPr>
        <a:xfrm>
          <a:off x="1733550" y="6643878"/>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xdr:cNvSpPr txBox="1"/>
      </xdr:nvSpPr>
      <xdr:spPr>
        <a:xfrm>
          <a:off x="30676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xdr:cNvSpPr txBox="1"/>
      </xdr:nvSpPr>
      <xdr:spPr>
        <a:xfrm>
          <a:off x="230569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xdr:cNvSpPr txBox="1"/>
      </xdr:nvSpPr>
      <xdr:spPr>
        <a:xfrm>
          <a:off x="1559569"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8134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106951</xdr:rowOff>
    </xdr:from>
    <xdr:ext cx="405111" cy="259045"/>
    <xdr:sp macro="" textlink="">
      <xdr:nvSpPr>
        <xdr:cNvPr id="83" name="n_1mainValue【道路】&#10;有形固定資産減価償却率"/>
        <xdr:cNvSpPr txBox="1"/>
      </xdr:nvSpPr>
      <xdr:spPr>
        <a:xfrm>
          <a:off x="3067694" y="645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84" name="n_2mainValue【道路】&#10;有形固定資産減価償却率"/>
        <xdr:cNvSpPr txBox="1"/>
      </xdr:nvSpPr>
      <xdr:spPr>
        <a:xfrm>
          <a:off x="230569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5" name="n_3mainValue【道路】&#10;有形固定資産減価償却率"/>
        <xdr:cNvSpPr txBox="1"/>
      </xdr:nvSpPr>
      <xdr:spPr>
        <a:xfrm>
          <a:off x="1559569"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8905240"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8943975"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8845550" y="7247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8943975"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8845550" y="5792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xdr:cNvSpPr txBox="1"/>
      </xdr:nvSpPr>
      <xdr:spPr>
        <a:xfrm>
          <a:off x="8943975"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8883650" y="6629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815975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7413625" y="66524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6638925"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58928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90290</xdr:rowOff>
    </xdr:from>
    <xdr:to>
      <xdr:col>55</xdr:col>
      <xdr:colOff>50800</xdr:colOff>
      <xdr:row>38</xdr:row>
      <xdr:rowOff>20440</xdr:rowOff>
    </xdr:to>
    <xdr:sp macro="" textlink="">
      <xdr:nvSpPr>
        <xdr:cNvPr id="127" name="楕円 126"/>
        <xdr:cNvSpPr/>
      </xdr:nvSpPr>
      <xdr:spPr>
        <a:xfrm>
          <a:off x="8883650" y="6433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113167</xdr:rowOff>
    </xdr:from>
    <xdr:ext cx="534377" cy="259045"/>
    <xdr:sp macro="" textlink="">
      <xdr:nvSpPr>
        <xdr:cNvPr id="128" name="【道路】&#10;一人当たり延長該当値テキスト"/>
        <xdr:cNvSpPr txBox="1"/>
      </xdr:nvSpPr>
      <xdr:spPr>
        <a:xfrm>
          <a:off x="8943975" y="62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103451</xdr:rowOff>
    </xdr:from>
    <xdr:to>
      <xdr:col>50</xdr:col>
      <xdr:colOff>165100</xdr:colOff>
      <xdr:row>38</xdr:row>
      <xdr:rowOff>33601</xdr:rowOff>
    </xdr:to>
    <xdr:sp macro="" textlink="">
      <xdr:nvSpPr>
        <xdr:cNvPr id="129" name="楕円 128"/>
        <xdr:cNvSpPr/>
      </xdr:nvSpPr>
      <xdr:spPr>
        <a:xfrm>
          <a:off x="8159750" y="64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141090</xdr:rowOff>
    </xdr:from>
    <xdr:to>
      <xdr:col>55</xdr:col>
      <xdr:colOff>0</xdr:colOff>
      <xdr:row>37</xdr:row>
      <xdr:rowOff>154251</xdr:rowOff>
    </xdr:to>
    <xdr:cxnSp macro="">
      <xdr:nvCxnSpPr>
        <xdr:cNvPr id="130" name="直線コネクタ 129"/>
        <xdr:cNvCxnSpPr/>
      </xdr:nvCxnSpPr>
      <xdr:spPr>
        <a:xfrm flipV="1">
          <a:off x="8210550" y="6484740"/>
          <a:ext cx="695325"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114162</xdr:rowOff>
    </xdr:from>
    <xdr:to>
      <xdr:col>46</xdr:col>
      <xdr:colOff>38100</xdr:colOff>
      <xdr:row>38</xdr:row>
      <xdr:rowOff>44312</xdr:rowOff>
    </xdr:to>
    <xdr:sp macro="" textlink="">
      <xdr:nvSpPr>
        <xdr:cNvPr id="131" name="楕円 130"/>
        <xdr:cNvSpPr/>
      </xdr:nvSpPr>
      <xdr:spPr>
        <a:xfrm>
          <a:off x="7413625" y="64578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154251</xdr:rowOff>
    </xdr:from>
    <xdr:to>
      <xdr:col>50</xdr:col>
      <xdr:colOff>114300</xdr:colOff>
      <xdr:row>37</xdr:row>
      <xdr:rowOff>164962</xdr:rowOff>
    </xdr:to>
    <xdr:cxnSp macro="">
      <xdr:nvCxnSpPr>
        <xdr:cNvPr id="132" name="直線コネクタ 131"/>
        <xdr:cNvCxnSpPr/>
      </xdr:nvCxnSpPr>
      <xdr:spPr>
        <a:xfrm flipV="1">
          <a:off x="7445375" y="6497901"/>
          <a:ext cx="765175"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126082</xdr:rowOff>
    </xdr:from>
    <xdr:to>
      <xdr:col>41</xdr:col>
      <xdr:colOff>101600</xdr:colOff>
      <xdr:row>38</xdr:row>
      <xdr:rowOff>56232</xdr:rowOff>
    </xdr:to>
    <xdr:sp macro="" textlink="">
      <xdr:nvSpPr>
        <xdr:cNvPr id="133" name="楕円 132"/>
        <xdr:cNvSpPr/>
      </xdr:nvSpPr>
      <xdr:spPr>
        <a:xfrm>
          <a:off x="6638925" y="64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164962</xdr:rowOff>
    </xdr:from>
    <xdr:to>
      <xdr:col>45</xdr:col>
      <xdr:colOff>177800</xdr:colOff>
      <xdr:row>38</xdr:row>
      <xdr:rowOff>5432</xdr:rowOff>
    </xdr:to>
    <xdr:cxnSp macro="">
      <xdr:nvCxnSpPr>
        <xdr:cNvPr id="134" name="直線コネクタ 133"/>
        <xdr:cNvCxnSpPr/>
      </xdr:nvCxnSpPr>
      <xdr:spPr>
        <a:xfrm flipV="1">
          <a:off x="6689725" y="6508612"/>
          <a:ext cx="75565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xdr:cNvSpPr txBox="1"/>
      </xdr:nvSpPr>
      <xdr:spPr>
        <a:xfrm>
          <a:off x="7959236"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xdr:cNvSpPr txBox="1"/>
      </xdr:nvSpPr>
      <xdr:spPr>
        <a:xfrm>
          <a:off x="72258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7" name="n_3aveValue【道路】&#10;一人当たり延長"/>
        <xdr:cNvSpPr txBox="1"/>
      </xdr:nvSpPr>
      <xdr:spPr>
        <a:xfrm>
          <a:off x="6479686"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5704986"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50128</xdr:rowOff>
    </xdr:from>
    <xdr:ext cx="534377" cy="259045"/>
    <xdr:sp macro="" textlink="">
      <xdr:nvSpPr>
        <xdr:cNvPr id="139" name="n_1mainValue【道路】&#10;一人当たり延長"/>
        <xdr:cNvSpPr txBox="1"/>
      </xdr:nvSpPr>
      <xdr:spPr>
        <a:xfrm>
          <a:off x="7959236" y="62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60839</xdr:rowOff>
    </xdr:from>
    <xdr:ext cx="534377" cy="259045"/>
    <xdr:sp macro="" textlink="">
      <xdr:nvSpPr>
        <xdr:cNvPr id="140" name="n_2mainValue【道路】&#10;一人当たり延長"/>
        <xdr:cNvSpPr txBox="1"/>
      </xdr:nvSpPr>
      <xdr:spPr>
        <a:xfrm>
          <a:off x="7225811" y="62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72759</xdr:rowOff>
    </xdr:from>
    <xdr:ext cx="534377" cy="259045"/>
    <xdr:sp macro="" textlink="">
      <xdr:nvSpPr>
        <xdr:cNvPr id="141" name="n_3mainValue【道路】&#10;一人当たり延長"/>
        <xdr:cNvSpPr txBox="1"/>
      </xdr:nvSpPr>
      <xdr:spPr>
        <a:xfrm>
          <a:off x="6479686" y="62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39490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39878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3889375" y="110136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39878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39878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38989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203575" y="104011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428875"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68275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936625" y="10374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83" name="楕円 182"/>
        <xdr:cNvSpPr/>
      </xdr:nvSpPr>
      <xdr:spPr>
        <a:xfrm>
          <a:off x="38989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84" name="【橋りょう・トンネル】&#10;有形固定資産減価償却率該当値テキスト"/>
        <xdr:cNvSpPr txBox="1"/>
      </xdr:nvSpPr>
      <xdr:spPr>
        <a:xfrm>
          <a:off x="39878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85" name="楕円 184"/>
        <xdr:cNvSpPr/>
      </xdr:nvSpPr>
      <xdr:spPr>
        <a:xfrm>
          <a:off x="3203575" y="10621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52251</xdr:rowOff>
    </xdr:to>
    <xdr:cxnSp macro="">
      <xdr:nvCxnSpPr>
        <xdr:cNvPr id="186" name="直線コネクタ 185"/>
        <xdr:cNvCxnSpPr/>
      </xdr:nvCxnSpPr>
      <xdr:spPr>
        <a:xfrm>
          <a:off x="3235325" y="10672354"/>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87" name="楕円 186"/>
        <xdr:cNvSpPr/>
      </xdr:nvSpPr>
      <xdr:spPr>
        <a:xfrm>
          <a:off x="2428875"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42454</xdr:rowOff>
    </xdr:to>
    <xdr:cxnSp macro="">
      <xdr:nvCxnSpPr>
        <xdr:cNvPr id="188" name="直線コネクタ 187"/>
        <xdr:cNvCxnSpPr/>
      </xdr:nvCxnSpPr>
      <xdr:spPr>
        <a:xfrm>
          <a:off x="2479675" y="10652760"/>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125549</xdr:rowOff>
    </xdr:from>
    <xdr:to>
      <xdr:col>10</xdr:col>
      <xdr:colOff>165100</xdr:colOff>
      <xdr:row>62</xdr:row>
      <xdr:rowOff>55699</xdr:rowOff>
    </xdr:to>
    <xdr:sp macro="" textlink="">
      <xdr:nvSpPr>
        <xdr:cNvPr id="189" name="楕円 188"/>
        <xdr:cNvSpPr/>
      </xdr:nvSpPr>
      <xdr:spPr>
        <a:xfrm>
          <a:off x="168275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4899</xdr:rowOff>
    </xdr:from>
    <xdr:to>
      <xdr:col>15</xdr:col>
      <xdr:colOff>50800</xdr:colOff>
      <xdr:row>62</xdr:row>
      <xdr:rowOff>22860</xdr:rowOff>
    </xdr:to>
    <xdr:cxnSp macro="">
      <xdr:nvCxnSpPr>
        <xdr:cNvPr id="190" name="直線コネクタ 189"/>
        <xdr:cNvCxnSpPr/>
      </xdr:nvCxnSpPr>
      <xdr:spPr>
        <a:xfrm>
          <a:off x="1733550" y="10634799"/>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06769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2" name="n_2aveValue【橋りょう・トンネル】&#10;有形固定資産減価償却率"/>
        <xdr:cNvSpPr txBox="1"/>
      </xdr:nvSpPr>
      <xdr:spPr>
        <a:xfrm>
          <a:off x="230569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559569"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8134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195" name="n_1mainValue【橋りょう・トンネル】&#10;有形固定資産減価償却率"/>
        <xdr:cNvSpPr txBox="1"/>
      </xdr:nvSpPr>
      <xdr:spPr>
        <a:xfrm>
          <a:off x="306769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96" name="n_2mainValue【橋りょう・トンネル】&#10;有形固定資産減価償却率"/>
        <xdr:cNvSpPr txBox="1"/>
      </xdr:nvSpPr>
      <xdr:spPr>
        <a:xfrm>
          <a:off x="230569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46826</xdr:rowOff>
    </xdr:from>
    <xdr:ext cx="405111" cy="259045"/>
    <xdr:sp macro="" textlink="">
      <xdr:nvSpPr>
        <xdr:cNvPr id="197" name="n_3mainValue【橋りょう・トンネル】&#10;有形固定資産減価償却率"/>
        <xdr:cNvSpPr txBox="1"/>
      </xdr:nvSpPr>
      <xdr:spPr>
        <a:xfrm>
          <a:off x="1559569"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8905240"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8943975"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8845550" y="11048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8943975"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8845550" y="97400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6" name="【橋りょう・トンネル】&#10;一人当たり有形固定資産（償却資産）額平均値テキスト"/>
        <xdr:cNvSpPr txBox="1"/>
      </xdr:nvSpPr>
      <xdr:spPr>
        <a:xfrm>
          <a:off x="8943975"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8883650" y="108742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815975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7413625" y="10870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6638925"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58928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125584</xdr:rowOff>
    </xdr:from>
    <xdr:to>
      <xdr:col>55</xdr:col>
      <xdr:colOff>50800</xdr:colOff>
      <xdr:row>63</xdr:row>
      <xdr:rowOff>55734</xdr:rowOff>
    </xdr:to>
    <xdr:sp macro="" textlink="">
      <xdr:nvSpPr>
        <xdr:cNvPr id="237" name="楕円 236"/>
        <xdr:cNvSpPr/>
      </xdr:nvSpPr>
      <xdr:spPr>
        <a:xfrm>
          <a:off x="8883650" y="107554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148461</xdr:rowOff>
    </xdr:from>
    <xdr:ext cx="599010" cy="259045"/>
    <xdr:sp macro="" textlink="">
      <xdr:nvSpPr>
        <xdr:cNvPr id="238" name="【橋りょう・トンネル】&#10;一人当たり有形固定資産（償却資産）額該当値テキスト"/>
        <xdr:cNvSpPr txBox="1"/>
      </xdr:nvSpPr>
      <xdr:spPr>
        <a:xfrm>
          <a:off x="8943975" y="1060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132603</xdr:rowOff>
    </xdr:from>
    <xdr:to>
      <xdr:col>50</xdr:col>
      <xdr:colOff>165100</xdr:colOff>
      <xdr:row>63</xdr:row>
      <xdr:rowOff>62753</xdr:rowOff>
    </xdr:to>
    <xdr:sp macro="" textlink="">
      <xdr:nvSpPr>
        <xdr:cNvPr id="239" name="楕円 238"/>
        <xdr:cNvSpPr/>
      </xdr:nvSpPr>
      <xdr:spPr>
        <a:xfrm>
          <a:off x="8159750" y="10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4934</xdr:rowOff>
    </xdr:from>
    <xdr:to>
      <xdr:col>55</xdr:col>
      <xdr:colOff>0</xdr:colOff>
      <xdr:row>63</xdr:row>
      <xdr:rowOff>11953</xdr:rowOff>
    </xdr:to>
    <xdr:cxnSp macro="">
      <xdr:nvCxnSpPr>
        <xdr:cNvPr id="240" name="直線コネクタ 239"/>
        <xdr:cNvCxnSpPr/>
      </xdr:nvCxnSpPr>
      <xdr:spPr>
        <a:xfrm flipV="1">
          <a:off x="8210550" y="10806284"/>
          <a:ext cx="695325"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134768</xdr:rowOff>
    </xdr:from>
    <xdr:to>
      <xdr:col>46</xdr:col>
      <xdr:colOff>38100</xdr:colOff>
      <xdr:row>63</xdr:row>
      <xdr:rowOff>64918</xdr:rowOff>
    </xdr:to>
    <xdr:sp macro="" textlink="">
      <xdr:nvSpPr>
        <xdr:cNvPr id="241" name="楕円 240"/>
        <xdr:cNvSpPr/>
      </xdr:nvSpPr>
      <xdr:spPr>
        <a:xfrm>
          <a:off x="7413625" y="107646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11953</xdr:rowOff>
    </xdr:from>
    <xdr:to>
      <xdr:col>50</xdr:col>
      <xdr:colOff>114300</xdr:colOff>
      <xdr:row>63</xdr:row>
      <xdr:rowOff>14118</xdr:rowOff>
    </xdr:to>
    <xdr:cxnSp macro="">
      <xdr:nvCxnSpPr>
        <xdr:cNvPr id="242" name="直線コネクタ 241"/>
        <xdr:cNvCxnSpPr/>
      </xdr:nvCxnSpPr>
      <xdr:spPr>
        <a:xfrm flipV="1">
          <a:off x="7445375" y="10813303"/>
          <a:ext cx="765175"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138794</xdr:rowOff>
    </xdr:from>
    <xdr:to>
      <xdr:col>41</xdr:col>
      <xdr:colOff>101600</xdr:colOff>
      <xdr:row>63</xdr:row>
      <xdr:rowOff>68944</xdr:rowOff>
    </xdr:to>
    <xdr:sp macro="" textlink="">
      <xdr:nvSpPr>
        <xdr:cNvPr id="243" name="楕円 242"/>
        <xdr:cNvSpPr/>
      </xdr:nvSpPr>
      <xdr:spPr>
        <a:xfrm>
          <a:off x="6638925" y="107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14118</xdr:rowOff>
    </xdr:from>
    <xdr:to>
      <xdr:col>45</xdr:col>
      <xdr:colOff>177800</xdr:colOff>
      <xdr:row>63</xdr:row>
      <xdr:rowOff>18144</xdr:rowOff>
    </xdr:to>
    <xdr:cxnSp macro="">
      <xdr:nvCxnSpPr>
        <xdr:cNvPr id="244" name="直線コネクタ 243"/>
        <xdr:cNvCxnSpPr/>
      </xdr:nvCxnSpPr>
      <xdr:spPr>
        <a:xfrm flipV="1">
          <a:off x="6689725" y="10815468"/>
          <a:ext cx="75565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45" name="n_1aveValue【橋りょう・トンネル】&#10;一人当たり有形固定資産（償却資産）額"/>
        <xdr:cNvSpPr txBox="1"/>
      </xdr:nvSpPr>
      <xdr:spPr>
        <a:xfrm>
          <a:off x="793644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46" name="n_2aveValue【橋りょう・トンネル】&#10;一人当たり有形固定資産（償却資産）額"/>
        <xdr:cNvSpPr txBox="1"/>
      </xdr:nvSpPr>
      <xdr:spPr>
        <a:xfrm>
          <a:off x="71934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47" name="n_3aveValue【橋りょう・トンネル】&#10;一人当たり有形固定資産（償却資産）額"/>
        <xdr:cNvSpPr txBox="1"/>
      </xdr:nvSpPr>
      <xdr:spPr>
        <a:xfrm>
          <a:off x="6447370"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5672670"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79280</xdr:rowOff>
    </xdr:from>
    <xdr:ext cx="599010" cy="259045"/>
    <xdr:sp macro="" textlink="">
      <xdr:nvSpPr>
        <xdr:cNvPr id="249" name="n_1mainValue【橋りょう・トンネル】&#10;一人当たり有形固定資産（償却資産）額"/>
        <xdr:cNvSpPr txBox="1"/>
      </xdr:nvSpPr>
      <xdr:spPr>
        <a:xfrm>
          <a:off x="7936445" y="1053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81445</xdr:rowOff>
    </xdr:from>
    <xdr:ext cx="599010" cy="259045"/>
    <xdr:sp macro="" textlink="">
      <xdr:nvSpPr>
        <xdr:cNvPr id="250" name="n_2mainValue【橋りょう・トンネル】&#10;一人当たり有形固定資産（償却資産）額"/>
        <xdr:cNvSpPr txBox="1"/>
      </xdr:nvSpPr>
      <xdr:spPr>
        <a:xfrm>
          <a:off x="719349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85471</xdr:rowOff>
    </xdr:from>
    <xdr:ext cx="599010" cy="259045"/>
    <xdr:sp macro="" textlink="">
      <xdr:nvSpPr>
        <xdr:cNvPr id="251" name="n_3mainValue【橋りょう・トンネル】&#10;一人当たり有形固定資産（償却資産）額"/>
        <xdr:cNvSpPr txBox="1"/>
      </xdr:nvSpPr>
      <xdr:spPr>
        <a:xfrm>
          <a:off x="6447370" y="1054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39490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39878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3889375" y="132985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xdr:cNvSpPr txBox="1"/>
      </xdr:nvSpPr>
      <xdr:spPr>
        <a:xfrm>
          <a:off x="39878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38989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203575" y="143270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428875"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68275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936625" y="1430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93" name="楕円 292"/>
        <xdr:cNvSpPr/>
      </xdr:nvSpPr>
      <xdr:spPr>
        <a:xfrm>
          <a:off x="38989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76761</xdr:rowOff>
    </xdr:from>
    <xdr:ext cx="405111" cy="259045"/>
    <xdr:sp macro="" textlink="">
      <xdr:nvSpPr>
        <xdr:cNvPr id="294" name="【公営住宅】&#10;有形固定資産減価償却率該当値テキスト"/>
        <xdr:cNvSpPr txBox="1"/>
      </xdr:nvSpPr>
      <xdr:spPr>
        <a:xfrm>
          <a:off x="39878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59145</xdr:rowOff>
    </xdr:from>
    <xdr:to>
      <xdr:col>20</xdr:col>
      <xdr:colOff>38100</xdr:colOff>
      <xdr:row>84</xdr:row>
      <xdr:rowOff>160745</xdr:rowOff>
    </xdr:to>
    <xdr:sp macro="" textlink="">
      <xdr:nvSpPr>
        <xdr:cNvPr id="295" name="楕円 294"/>
        <xdr:cNvSpPr/>
      </xdr:nvSpPr>
      <xdr:spPr>
        <a:xfrm>
          <a:off x="3203575" y="14460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149134</xdr:rowOff>
    </xdr:to>
    <xdr:cxnSp macro="">
      <xdr:nvCxnSpPr>
        <xdr:cNvPr id="296" name="直線コネクタ 295"/>
        <xdr:cNvCxnSpPr/>
      </xdr:nvCxnSpPr>
      <xdr:spPr>
        <a:xfrm>
          <a:off x="3235325" y="14511745"/>
          <a:ext cx="714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297" name="楕円 296"/>
        <xdr:cNvSpPr/>
      </xdr:nvSpPr>
      <xdr:spPr>
        <a:xfrm>
          <a:off x="2428875"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109945</xdr:rowOff>
    </xdr:to>
    <xdr:cxnSp macro="">
      <xdr:nvCxnSpPr>
        <xdr:cNvPr id="298" name="直線コネクタ 297"/>
        <xdr:cNvCxnSpPr/>
      </xdr:nvCxnSpPr>
      <xdr:spPr>
        <a:xfrm>
          <a:off x="2479675" y="14477456"/>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155484</xdr:rowOff>
    </xdr:from>
    <xdr:to>
      <xdr:col>10</xdr:col>
      <xdr:colOff>165100</xdr:colOff>
      <xdr:row>84</xdr:row>
      <xdr:rowOff>85634</xdr:rowOff>
    </xdr:to>
    <xdr:sp macro="" textlink="">
      <xdr:nvSpPr>
        <xdr:cNvPr id="299" name="楕円 298"/>
        <xdr:cNvSpPr/>
      </xdr:nvSpPr>
      <xdr:spPr>
        <a:xfrm>
          <a:off x="168275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34834</xdr:rowOff>
    </xdr:from>
    <xdr:to>
      <xdr:col>15</xdr:col>
      <xdr:colOff>50800</xdr:colOff>
      <xdr:row>84</xdr:row>
      <xdr:rowOff>75656</xdr:rowOff>
    </xdr:to>
    <xdr:cxnSp macro="">
      <xdr:nvCxnSpPr>
        <xdr:cNvPr id="300" name="直線コネクタ 299"/>
        <xdr:cNvCxnSpPr/>
      </xdr:nvCxnSpPr>
      <xdr:spPr>
        <a:xfrm>
          <a:off x="1733550" y="14436634"/>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xdr:cNvSpPr txBox="1"/>
      </xdr:nvSpPr>
      <xdr:spPr>
        <a:xfrm>
          <a:off x="306769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xdr:cNvSpPr txBox="1"/>
      </xdr:nvSpPr>
      <xdr:spPr>
        <a:xfrm>
          <a:off x="230569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xdr:cNvSpPr txBox="1"/>
      </xdr:nvSpPr>
      <xdr:spPr>
        <a:xfrm>
          <a:off x="1559569"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8134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151872</xdr:rowOff>
    </xdr:from>
    <xdr:ext cx="405111" cy="259045"/>
    <xdr:sp macro="" textlink="">
      <xdr:nvSpPr>
        <xdr:cNvPr id="305" name="n_1mainValue【公営住宅】&#10;有形固定資産減価償却率"/>
        <xdr:cNvSpPr txBox="1"/>
      </xdr:nvSpPr>
      <xdr:spPr>
        <a:xfrm>
          <a:off x="306769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06" name="n_2mainValue【公営住宅】&#10;有形固定資産減価償却率"/>
        <xdr:cNvSpPr txBox="1"/>
      </xdr:nvSpPr>
      <xdr:spPr>
        <a:xfrm>
          <a:off x="230569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76761</xdr:rowOff>
    </xdr:from>
    <xdr:ext cx="405111" cy="259045"/>
    <xdr:sp macro="" textlink="">
      <xdr:nvSpPr>
        <xdr:cNvPr id="307" name="n_3mainValue【公営住宅】&#10;有形固定資産減価償却率"/>
        <xdr:cNvSpPr txBox="1"/>
      </xdr:nvSpPr>
      <xdr:spPr>
        <a:xfrm>
          <a:off x="1559569"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8905240"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8943975"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8845550" y="14666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8943975"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8845550" y="135129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2" name="【公営住宅】&#10;一人当たり面積平均値テキスト"/>
        <xdr:cNvSpPr txBox="1"/>
      </xdr:nvSpPr>
      <xdr:spPr>
        <a:xfrm>
          <a:off x="8943975"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8883650" y="14202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815975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74136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6638925"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58928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94742</xdr:rowOff>
    </xdr:from>
    <xdr:to>
      <xdr:col>55</xdr:col>
      <xdr:colOff>50800</xdr:colOff>
      <xdr:row>83</xdr:row>
      <xdr:rowOff>24892</xdr:rowOff>
    </xdr:to>
    <xdr:sp macro="" textlink="">
      <xdr:nvSpPr>
        <xdr:cNvPr id="343" name="楕円 342"/>
        <xdr:cNvSpPr/>
      </xdr:nvSpPr>
      <xdr:spPr>
        <a:xfrm>
          <a:off x="8883650" y="141536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117619</xdr:rowOff>
    </xdr:from>
    <xdr:ext cx="469744" cy="259045"/>
    <xdr:sp macro="" textlink="">
      <xdr:nvSpPr>
        <xdr:cNvPr id="344" name="【公営住宅】&#10;一人当たり面積該当値テキスト"/>
        <xdr:cNvSpPr txBox="1"/>
      </xdr:nvSpPr>
      <xdr:spPr>
        <a:xfrm>
          <a:off x="8943975"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45" name="楕円 344"/>
        <xdr:cNvSpPr/>
      </xdr:nvSpPr>
      <xdr:spPr>
        <a:xfrm>
          <a:off x="815975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145542</xdr:rowOff>
    </xdr:from>
    <xdr:to>
      <xdr:col>55</xdr:col>
      <xdr:colOff>0</xdr:colOff>
      <xdr:row>82</xdr:row>
      <xdr:rowOff>156972</xdr:rowOff>
    </xdr:to>
    <xdr:cxnSp macro="">
      <xdr:nvCxnSpPr>
        <xdr:cNvPr id="346" name="直線コネクタ 345"/>
        <xdr:cNvCxnSpPr/>
      </xdr:nvCxnSpPr>
      <xdr:spPr>
        <a:xfrm flipV="1">
          <a:off x="8210550" y="14204442"/>
          <a:ext cx="6953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113601</xdr:rowOff>
    </xdr:from>
    <xdr:to>
      <xdr:col>46</xdr:col>
      <xdr:colOff>38100</xdr:colOff>
      <xdr:row>83</xdr:row>
      <xdr:rowOff>43751</xdr:rowOff>
    </xdr:to>
    <xdr:sp macro="" textlink="">
      <xdr:nvSpPr>
        <xdr:cNvPr id="347" name="楕円 346"/>
        <xdr:cNvSpPr/>
      </xdr:nvSpPr>
      <xdr:spPr>
        <a:xfrm>
          <a:off x="7413625" y="141725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164401</xdr:rowOff>
    </xdr:to>
    <xdr:cxnSp macro="">
      <xdr:nvCxnSpPr>
        <xdr:cNvPr id="348" name="直線コネクタ 347"/>
        <xdr:cNvCxnSpPr/>
      </xdr:nvCxnSpPr>
      <xdr:spPr>
        <a:xfrm flipV="1">
          <a:off x="7445375" y="14215872"/>
          <a:ext cx="765175"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121031</xdr:rowOff>
    </xdr:from>
    <xdr:to>
      <xdr:col>41</xdr:col>
      <xdr:colOff>101600</xdr:colOff>
      <xdr:row>83</xdr:row>
      <xdr:rowOff>51181</xdr:rowOff>
    </xdr:to>
    <xdr:sp macro="" textlink="">
      <xdr:nvSpPr>
        <xdr:cNvPr id="349" name="楕円 348"/>
        <xdr:cNvSpPr/>
      </xdr:nvSpPr>
      <xdr:spPr>
        <a:xfrm>
          <a:off x="6638925" y="14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164401</xdr:rowOff>
    </xdr:from>
    <xdr:to>
      <xdr:col>45</xdr:col>
      <xdr:colOff>177800</xdr:colOff>
      <xdr:row>83</xdr:row>
      <xdr:rowOff>381</xdr:rowOff>
    </xdr:to>
    <xdr:cxnSp macro="">
      <xdr:nvCxnSpPr>
        <xdr:cNvPr id="350" name="直線コネクタ 349"/>
        <xdr:cNvCxnSpPr/>
      </xdr:nvCxnSpPr>
      <xdr:spPr>
        <a:xfrm flipV="1">
          <a:off x="6689725" y="14223301"/>
          <a:ext cx="75565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51" name="n_1aveValue【公営住宅】&#10;一人当たり面積"/>
        <xdr:cNvSpPr txBox="1"/>
      </xdr:nvSpPr>
      <xdr:spPr>
        <a:xfrm>
          <a:off x="7991552"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52" name="n_2aveValue【公営住宅】&#10;一人当たり面積"/>
        <xdr:cNvSpPr txBox="1"/>
      </xdr:nvSpPr>
      <xdr:spPr>
        <a:xfrm>
          <a:off x="72581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53" name="n_3aveValue【公営住宅】&#10;一人当たり面積"/>
        <xdr:cNvSpPr txBox="1"/>
      </xdr:nvSpPr>
      <xdr:spPr>
        <a:xfrm>
          <a:off x="6483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5737302"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55" name="n_1mainValue【公営住宅】&#10;一人当たり面積"/>
        <xdr:cNvSpPr txBox="1"/>
      </xdr:nvSpPr>
      <xdr:spPr>
        <a:xfrm>
          <a:off x="7991552"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60278</xdr:rowOff>
    </xdr:from>
    <xdr:ext cx="469744" cy="259045"/>
    <xdr:sp macro="" textlink="">
      <xdr:nvSpPr>
        <xdr:cNvPr id="356" name="n_2mainValue【公営住宅】&#10;一人当たり面積"/>
        <xdr:cNvSpPr txBox="1"/>
      </xdr:nvSpPr>
      <xdr:spPr>
        <a:xfrm>
          <a:off x="7258127" y="13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67708</xdr:rowOff>
    </xdr:from>
    <xdr:ext cx="469744" cy="259045"/>
    <xdr:sp macro="" textlink="">
      <xdr:nvSpPr>
        <xdr:cNvPr id="357" name="n_3mainValue【公営住宅】&#10;一人当たり面積"/>
        <xdr:cNvSpPr txBox="1"/>
      </xdr:nvSpPr>
      <xdr:spPr>
        <a:xfrm>
          <a:off x="6483427" y="139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xdr:cNvCxnSpPr/>
      </xdr:nvCxnSpPr>
      <xdr:spPr>
        <a:xfrm flipV="1">
          <a:off x="13889989"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xdr:cNvSpPr txBox="1"/>
      </xdr:nvSpPr>
      <xdr:spPr>
        <a:xfrm>
          <a:off x="13928725"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3801725" y="721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xdr:cNvSpPr txBox="1"/>
      </xdr:nvSpPr>
      <xdr:spPr>
        <a:xfrm>
          <a:off x="13928725"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3801725" y="568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03" name="【認定こども園・幼稚園・保育所】&#10;有形固定資産減価償却率平均値テキスト"/>
        <xdr:cNvSpPr txBox="1"/>
      </xdr:nvSpPr>
      <xdr:spPr>
        <a:xfrm>
          <a:off x="13928725"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3839825" y="631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3115925"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1623675" y="62757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xdr:cNvSpPr/>
      </xdr:nvSpPr>
      <xdr:spPr>
        <a:xfrm>
          <a:off x="10848975"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14" name="楕円 413"/>
        <xdr:cNvSpPr/>
      </xdr:nvSpPr>
      <xdr:spPr>
        <a:xfrm>
          <a:off x="13839825" y="6553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15" name="【認定こども園・幼稚園・保育所】&#10;有形固定資産減価償却率該当値テキスト"/>
        <xdr:cNvSpPr txBox="1"/>
      </xdr:nvSpPr>
      <xdr:spPr>
        <a:xfrm>
          <a:off x="13928725"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16" name="楕円 415"/>
        <xdr:cNvSpPr/>
      </xdr:nvSpPr>
      <xdr:spPr>
        <a:xfrm>
          <a:off x="13115925"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89535</xdr:rowOff>
    </xdr:to>
    <xdr:cxnSp macro="">
      <xdr:nvCxnSpPr>
        <xdr:cNvPr id="417" name="直線コネクタ 416"/>
        <xdr:cNvCxnSpPr/>
      </xdr:nvCxnSpPr>
      <xdr:spPr>
        <a:xfrm>
          <a:off x="13166725" y="6522720"/>
          <a:ext cx="7239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18" name="楕円 417"/>
        <xdr:cNvSpPr/>
      </xdr:nvSpPr>
      <xdr:spPr>
        <a:xfrm>
          <a:off x="123698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38100</xdr:rowOff>
    </xdr:to>
    <xdr:cxnSp macro="">
      <xdr:nvCxnSpPr>
        <xdr:cNvPr id="419" name="直線コネクタ 418"/>
        <xdr:cNvCxnSpPr/>
      </xdr:nvCxnSpPr>
      <xdr:spPr>
        <a:xfrm flipV="1">
          <a:off x="12420600" y="6522720"/>
          <a:ext cx="7461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20" name="楕円 419"/>
        <xdr:cNvSpPr/>
      </xdr:nvSpPr>
      <xdr:spPr>
        <a:xfrm>
          <a:off x="11623675" y="6441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38100</xdr:rowOff>
    </xdr:to>
    <xdr:cxnSp macro="">
      <xdr:nvCxnSpPr>
        <xdr:cNvPr id="421" name="直線コネクタ 420"/>
        <xdr:cNvCxnSpPr/>
      </xdr:nvCxnSpPr>
      <xdr:spPr>
        <a:xfrm>
          <a:off x="11655425" y="6492240"/>
          <a:ext cx="7651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xdr:cNvSpPr txBox="1"/>
      </xdr:nvSpPr>
      <xdr:spPr>
        <a:xfrm>
          <a:off x="12980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xdr:cNvSpPr txBox="1"/>
      </xdr:nvSpPr>
      <xdr:spPr>
        <a:xfrm>
          <a:off x="12246619"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xdr:cNvSpPr txBox="1"/>
      </xdr:nvSpPr>
      <xdr:spPr>
        <a:xfrm>
          <a:off x="1150049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xdr:cNvSpPr txBox="1"/>
      </xdr:nvSpPr>
      <xdr:spPr>
        <a:xfrm>
          <a:off x="1072579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26" name="n_1mainValue【認定こども園・幼稚園・保育所】&#10;有形固定資産減価償却率"/>
        <xdr:cNvSpPr txBox="1"/>
      </xdr:nvSpPr>
      <xdr:spPr>
        <a:xfrm>
          <a:off x="12980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27" name="n_2mainValue【認定こども園・幼稚園・保育所】&#10;有形固定資産減価償却率"/>
        <xdr:cNvSpPr txBox="1"/>
      </xdr:nvSpPr>
      <xdr:spPr>
        <a:xfrm>
          <a:off x="12246619"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28" name="n_3mainValue【認定こども園・幼稚園・保育所】&#10;有形固定資産減価償却率"/>
        <xdr:cNvSpPr txBox="1"/>
      </xdr:nvSpPr>
      <xdr:spPr>
        <a:xfrm>
          <a:off x="1150049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xdr:cNvCxnSpPr/>
      </xdr:nvCxnSpPr>
      <xdr:spPr>
        <a:xfrm flipV="1">
          <a:off x="188461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188849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18786475" y="71330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xdr:cNvSpPr txBox="1"/>
      </xdr:nvSpPr>
      <xdr:spPr>
        <a:xfrm>
          <a:off x="188849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xdr:cNvCxnSpPr/>
      </xdr:nvCxnSpPr>
      <xdr:spPr>
        <a:xfrm>
          <a:off x="18786475" y="57866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55" name="【認定こども園・幼稚園・保育所】&#10;一人当たり面積平均値テキスト"/>
        <xdr:cNvSpPr txBox="1"/>
      </xdr:nvSpPr>
      <xdr:spPr>
        <a:xfrm>
          <a:off x="188849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xdr:cNvSpPr/>
      </xdr:nvSpPr>
      <xdr:spPr>
        <a:xfrm>
          <a:off x="187960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xdr:cNvSpPr/>
      </xdr:nvSpPr>
      <xdr:spPr>
        <a:xfrm>
          <a:off x="18100675" y="6778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17325975"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xdr:cNvSpPr/>
      </xdr:nvSpPr>
      <xdr:spPr>
        <a:xfrm>
          <a:off x="1657985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xdr:cNvSpPr/>
      </xdr:nvSpPr>
      <xdr:spPr>
        <a:xfrm>
          <a:off x="15833725" y="68171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66" name="楕円 465"/>
        <xdr:cNvSpPr/>
      </xdr:nvSpPr>
      <xdr:spPr>
        <a:xfrm>
          <a:off x="18796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67" name="【認定こども園・幼稚園・保育所】&#10;一人当たり面積該当値テキスト"/>
        <xdr:cNvSpPr txBox="1"/>
      </xdr:nvSpPr>
      <xdr:spPr>
        <a:xfrm>
          <a:off x="188849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68" name="楕円 467"/>
        <xdr:cNvSpPr/>
      </xdr:nvSpPr>
      <xdr:spPr>
        <a:xfrm>
          <a:off x="18100675" y="6860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64770</xdr:rowOff>
    </xdr:to>
    <xdr:cxnSp macro="">
      <xdr:nvCxnSpPr>
        <xdr:cNvPr id="469" name="直線コネクタ 468"/>
        <xdr:cNvCxnSpPr/>
      </xdr:nvCxnSpPr>
      <xdr:spPr>
        <a:xfrm>
          <a:off x="18132425" y="691134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70" name="楕円 469"/>
        <xdr:cNvSpPr/>
      </xdr:nvSpPr>
      <xdr:spPr>
        <a:xfrm>
          <a:off x="17325975"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57912</xdr:rowOff>
    </xdr:to>
    <xdr:cxnSp macro="">
      <xdr:nvCxnSpPr>
        <xdr:cNvPr id="471" name="直線コネクタ 470"/>
        <xdr:cNvCxnSpPr/>
      </xdr:nvCxnSpPr>
      <xdr:spPr>
        <a:xfrm flipV="1">
          <a:off x="17376775" y="6911340"/>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xdr:rowOff>
    </xdr:from>
    <xdr:to>
      <xdr:col>102</xdr:col>
      <xdr:colOff>165100</xdr:colOff>
      <xdr:row>40</xdr:row>
      <xdr:rowOff>110998</xdr:rowOff>
    </xdr:to>
    <xdr:sp macro="" textlink="">
      <xdr:nvSpPr>
        <xdr:cNvPr id="472" name="楕円 471"/>
        <xdr:cNvSpPr/>
      </xdr:nvSpPr>
      <xdr:spPr>
        <a:xfrm>
          <a:off x="1657985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60198</xdr:rowOff>
    </xdr:to>
    <xdr:cxnSp macro="">
      <xdr:nvCxnSpPr>
        <xdr:cNvPr id="473" name="直線コネクタ 472"/>
        <xdr:cNvCxnSpPr/>
      </xdr:nvCxnSpPr>
      <xdr:spPr>
        <a:xfrm flipV="1">
          <a:off x="16630650" y="6915912"/>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74" name="n_1aveValue【認定こども園・幼稚園・保育所】&#10;一人当たり面積"/>
        <xdr:cNvSpPr txBox="1"/>
      </xdr:nvSpPr>
      <xdr:spPr>
        <a:xfrm>
          <a:off x="17932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5" name="n_2aveValue【認定こども園・幼稚園・保育所】&#10;一人当たり面積"/>
        <xdr:cNvSpPr txBox="1"/>
      </xdr:nvSpPr>
      <xdr:spPr>
        <a:xfrm>
          <a:off x="171704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76" name="n_3aveValue【認定こども園・幼稚園・保育所】&#10;一人当たり面積"/>
        <xdr:cNvSpPr txBox="1"/>
      </xdr:nvSpPr>
      <xdr:spPr>
        <a:xfrm>
          <a:off x="16424352"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xdr:cNvSpPr txBox="1"/>
      </xdr:nvSpPr>
      <xdr:spPr>
        <a:xfrm>
          <a:off x="156782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478" name="n_1mainValue【認定こども園・幼稚園・保育所】&#10;一人当たり面積"/>
        <xdr:cNvSpPr txBox="1"/>
      </xdr:nvSpPr>
      <xdr:spPr>
        <a:xfrm>
          <a:off x="1793247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79" name="n_2mainValue【認定こども園・幼稚園・保育所】&#10;一人当たり面積"/>
        <xdr:cNvSpPr txBox="1"/>
      </xdr:nvSpPr>
      <xdr:spPr>
        <a:xfrm>
          <a:off x="1717047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102125</xdr:rowOff>
    </xdr:from>
    <xdr:ext cx="469744" cy="259045"/>
    <xdr:sp macro="" textlink="">
      <xdr:nvSpPr>
        <xdr:cNvPr id="480" name="n_3mainValue【認定こども園・幼稚園・保育所】&#10;一人当たり面積"/>
        <xdr:cNvSpPr txBox="1"/>
      </xdr:nvSpPr>
      <xdr:spPr>
        <a:xfrm>
          <a:off x="16424352" y="69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xdr:cNvSpPr txBox="1"/>
      </xdr:nvSpPr>
      <xdr:spPr>
        <a:xfrm>
          <a:off x="1030683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xdr:cNvCxnSpPr/>
      </xdr:nvCxnSpPr>
      <xdr:spPr>
        <a:xfrm flipV="1">
          <a:off x="13889989"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xdr:cNvSpPr txBox="1"/>
      </xdr:nvSpPr>
      <xdr:spPr>
        <a:xfrm>
          <a:off x="13928725"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3801725" y="11130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xdr:cNvSpPr txBox="1"/>
      </xdr:nvSpPr>
      <xdr:spPr>
        <a:xfrm>
          <a:off x="13928725"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xdr:cNvCxnSpPr/>
      </xdr:nvCxnSpPr>
      <xdr:spPr>
        <a:xfrm>
          <a:off x="13801725" y="952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09" name="【学校施設】&#10;有形固定資産減価償却率平均値テキスト"/>
        <xdr:cNvSpPr txBox="1"/>
      </xdr:nvSpPr>
      <xdr:spPr>
        <a:xfrm>
          <a:off x="13928725"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3839825" y="10582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3115925"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23698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1623675" y="10561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xdr:cNvSpPr/>
      </xdr:nvSpPr>
      <xdr:spPr>
        <a:xfrm>
          <a:off x="10848975"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20" name="楕円 519"/>
        <xdr:cNvSpPr/>
      </xdr:nvSpPr>
      <xdr:spPr>
        <a:xfrm>
          <a:off x="13839825" y="1034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78757</xdr:rowOff>
    </xdr:from>
    <xdr:ext cx="405111" cy="259045"/>
    <xdr:sp macro="" textlink="">
      <xdr:nvSpPr>
        <xdr:cNvPr id="521" name="【学校施設】&#10;有形固定資産減価償却率該当値テキスト"/>
        <xdr:cNvSpPr txBox="1"/>
      </xdr:nvSpPr>
      <xdr:spPr>
        <a:xfrm>
          <a:off x="13928725"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22" name="楕円 521"/>
        <xdr:cNvSpPr/>
      </xdr:nvSpPr>
      <xdr:spPr>
        <a:xfrm>
          <a:off x="13115925"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112395</xdr:rowOff>
    </xdr:to>
    <xdr:cxnSp macro="">
      <xdr:nvCxnSpPr>
        <xdr:cNvPr id="523" name="直線コネクタ 522"/>
        <xdr:cNvCxnSpPr/>
      </xdr:nvCxnSpPr>
      <xdr:spPr>
        <a:xfrm flipV="1">
          <a:off x="13166725" y="1039368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24" name="楕円 523"/>
        <xdr:cNvSpPr/>
      </xdr:nvSpPr>
      <xdr:spPr>
        <a:xfrm>
          <a:off x="123698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112395</xdr:rowOff>
    </xdr:to>
    <xdr:cxnSp macro="">
      <xdr:nvCxnSpPr>
        <xdr:cNvPr id="525" name="直線コネクタ 524"/>
        <xdr:cNvCxnSpPr/>
      </xdr:nvCxnSpPr>
      <xdr:spPr>
        <a:xfrm>
          <a:off x="12420600" y="1037082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526" name="楕円 525"/>
        <xdr:cNvSpPr/>
      </xdr:nvSpPr>
      <xdr:spPr>
        <a:xfrm>
          <a:off x="11623675" y="10280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83820</xdr:rowOff>
    </xdr:to>
    <xdr:cxnSp macro="">
      <xdr:nvCxnSpPr>
        <xdr:cNvPr id="527" name="直線コネクタ 526"/>
        <xdr:cNvCxnSpPr/>
      </xdr:nvCxnSpPr>
      <xdr:spPr>
        <a:xfrm>
          <a:off x="11655425" y="10330815"/>
          <a:ext cx="765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28" name="n_1aveValue【学校施設】&#10;有形固定資産減価償却率"/>
        <xdr:cNvSpPr txBox="1"/>
      </xdr:nvSpPr>
      <xdr:spPr>
        <a:xfrm>
          <a:off x="12980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29" name="n_2aveValue【学校施設】&#10;有形固定資産減価償却率"/>
        <xdr:cNvSpPr txBox="1"/>
      </xdr:nvSpPr>
      <xdr:spPr>
        <a:xfrm>
          <a:off x="12246619"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30" name="n_3aveValue【学校施設】&#10;有形固定資産減価償却率"/>
        <xdr:cNvSpPr txBox="1"/>
      </xdr:nvSpPr>
      <xdr:spPr>
        <a:xfrm>
          <a:off x="1150049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xdr:cNvSpPr txBox="1"/>
      </xdr:nvSpPr>
      <xdr:spPr>
        <a:xfrm>
          <a:off x="1072579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8272</xdr:rowOff>
    </xdr:from>
    <xdr:ext cx="405111" cy="259045"/>
    <xdr:sp macro="" textlink="">
      <xdr:nvSpPr>
        <xdr:cNvPr id="532" name="n_1mainValue【学校施設】&#10;有形固定資産減価償却率"/>
        <xdr:cNvSpPr txBox="1"/>
      </xdr:nvSpPr>
      <xdr:spPr>
        <a:xfrm>
          <a:off x="129800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533" name="n_2mainValue【学校施設】&#10;有形固定資産減価償却率"/>
        <xdr:cNvSpPr txBox="1"/>
      </xdr:nvSpPr>
      <xdr:spPr>
        <a:xfrm>
          <a:off x="12246619"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111142</xdr:rowOff>
    </xdr:from>
    <xdr:ext cx="405111" cy="259045"/>
    <xdr:sp macro="" textlink="">
      <xdr:nvSpPr>
        <xdr:cNvPr id="534" name="n_3mainValue【学校施設】&#10;有形固定資産減価償却率"/>
        <xdr:cNvSpPr txBox="1"/>
      </xdr:nvSpPr>
      <xdr:spPr>
        <a:xfrm>
          <a:off x="1150049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xdr:cNvCxnSpPr/>
      </xdr:nvCxnSpPr>
      <xdr:spPr>
        <a:xfrm flipV="1">
          <a:off x="188461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xdr:cNvSpPr txBox="1"/>
      </xdr:nvSpPr>
      <xdr:spPr>
        <a:xfrm>
          <a:off x="188849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xdr:cNvCxnSpPr/>
      </xdr:nvCxnSpPr>
      <xdr:spPr>
        <a:xfrm>
          <a:off x="18786475" y="110196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xdr:cNvSpPr txBox="1"/>
      </xdr:nvSpPr>
      <xdr:spPr>
        <a:xfrm>
          <a:off x="188849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xdr:cNvCxnSpPr/>
      </xdr:nvCxnSpPr>
      <xdr:spPr>
        <a:xfrm>
          <a:off x="18786475" y="96013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xdr:cNvSpPr txBox="1"/>
      </xdr:nvSpPr>
      <xdr:spPr>
        <a:xfrm>
          <a:off x="188849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xdr:cNvSpPr/>
      </xdr:nvSpPr>
      <xdr:spPr>
        <a:xfrm>
          <a:off x="187960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xdr:cNvSpPr/>
      </xdr:nvSpPr>
      <xdr:spPr>
        <a:xfrm>
          <a:off x="18100675" y="108543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xdr:cNvSpPr/>
      </xdr:nvSpPr>
      <xdr:spPr>
        <a:xfrm>
          <a:off x="17325975"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xdr:cNvSpPr/>
      </xdr:nvSpPr>
      <xdr:spPr>
        <a:xfrm>
          <a:off x="1657985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xdr:cNvSpPr/>
      </xdr:nvSpPr>
      <xdr:spPr>
        <a:xfrm>
          <a:off x="15833725" y="108616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49022</xdr:rowOff>
    </xdr:from>
    <xdr:to>
      <xdr:col>116</xdr:col>
      <xdr:colOff>114300</xdr:colOff>
      <xdr:row>63</xdr:row>
      <xdr:rowOff>150622</xdr:rowOff>
    </xdr:to>
    <xdr:sp macro="" textlink="">
      <xdr:nvSpPr>
        <xdr:cNvPr id="576" name="楕円 575"/>
        <xdr:cNvSpPr/>
      </xdr:nvSpPr>
      <xdr:spPr>
        <a:xfrm>
          <a:off x="1879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77" name="【学校施設】&#10;一人当たり面積該当値テキスト"/>
        <xdr:cNvSpPr txBox="1"/>
      </xdr:nvSpPr>
      <xdr:spPr>
        <a:xfrm>
          <a:off x="188849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49893</xdr:rowOff>
    </xdr:from>
    <xdr:to>
      <xdr:col>112</xdr:col>
      <xdr:colOff>38100</xdr:colOff>
      <xdr:row>63</xdr:row>
      <xdr:rowOff>151493</xdr:rowOff>
    </xdr:to>
    <xdr:sp macro="" textlink="">
      <xdr:nvSpPr>
        <xdr:cNvPr id="578" name="楕円 577"/>
        <xdr:cNvSpPr/>
      </xdr:nvSpPr>
      <xdr:spPr>
        <a:xfrm>
          <a:off x="18100675" y="108512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99822</xdr:rowOff>
    </xdr:from>
    <xdr:to>
      <xdr:col>116</xdr:col>
      <xdr:colOff>63500</xdr:colOff>
      <xdr:row>63</xdr:row>
      <xdr:rowOff>100693</xdr:rowOff>
    </xdr:to>
    <xdr:cxnSp macro="">
      <xdr:nvCxnSpPr>
        <xdr:cNvPr id="579" name="直線コネクタ 578"/>
        <xdr:cNvCxnSpPr/>
      </xdr:nvCxnSpPr>
      <xdr:spPr>
        <a:xfrm flipV="1">
          <a:off x="18132425" y="10901172"/>
          <a:ext cx="714375"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50002</xdr:rowOff>
    </xdr:from>
    <xdr:to>
      <xdr:col>107</xdr:col>
      <xdr:colOff>101600</xdr:colOff>
      <xdr:row>63</xdr:row>
      <xdr:rowOff>151602</xdr:rowOff>
    </xdr:to>
    <xdr:sp macro="" textlink="">
      <xdr:nvSpPr>
        <xdr:cNvPr id="580" name="楕円 579"/>
        <xdr:cNvSpPr/>
      </xdr:nvSpPr>
      <xdr:spPr>
        <a:xfrm>
          <a:off x="17325975" y="108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100693</xdr:rowOff>
    </xdr:from>
    <xdr:to>
      <xdr:col>111</xdr:col>
      <xdr:colOff>177800</xdr:colOff>
      <xdr:row>63</xdr:row>
      <xdr:rowOff>100802</xdr:rowOff>
    </xdr:to>
    <xdr:cxnSp macro="">
      <xdr:nvCxnSpPr>
        <xdr:cNvPr id="581" name="直線コネクタ 580"/>
        <xdr:cNvCxnSpPr/>
      </xdr:nvCxnSpPr>
      <xdr:spPr>
        <a:xfrm flipV="1">
          <a:off x="17376775" y="10902043"/>
          <a:ext cx="75565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53267</xdr:rowOff>
    </xdr:from>
    <xdr:to>
      <xdr:col>102</xdr:col>
      <xdr:colOff>165100</xdr:colOff>
      <xdr:row>63</xdr:row>
      <xdr:rowOff>154867</xdr:rowOff>
    </xdr:to>
    <xdr:sp macro="" textlink="">
      <xdr:nvSpPr>
        <xdr:cNvPr id="582" name="楕円 581"/>
        <xdr:cNvSpPr/>
      </xdr:nvSpPr>
      <xdr:spPr>
        <a:xfrm>
          <a:off x="16579850" y="108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100802</xdr:rowOff>
    </xdr:from>
    <xdr:to>
      <xdr:col>107</xdr:col>
      <xdr:colOff>50800</xdr:colOff>
      <xdr:row>63</xdr:row>
      <xdr:rowOff>104067</xdr:rowOff>
    </xdr:to>
    <xdr:cxnSp macro="">
      <xdr:nvCxnSpPr>
        <xdr:cNvPr id="583" name="直線コネクタ 582"/>
        <xdr:cNvCxnSpPr/>
      </xdr:nvCxnSpPr>
      <xdr:spPr>
        <a:xfrm flipV="1">
          <a:off x="16630650" y="10902152"/>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xdr:cNvSpPr txBox="1"/>
      </xdr:nvSpPr>
      <xdr:spPr>
        <a:xfrm>
          <a:off x="1793247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xdr:cNvSpPr txBox="1"/>
      </xdr:nvSpPr>
      <xdr:spPr>
        <a:xfrm>
          <a:off x="1717047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xdr:cNvSpPr txBox="1"/>
      </xdr:nvSpPr>
      <xdr:spPr>
        <a:xfrm>
          <a:off x="16424352"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xdr:cNvSpPr txBox="1"/>
      </xdr:nvSpPr>
      <xdr:spPr>
        <a:xfrm>
          <a:off x="156782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168020</xdr:rowOff>
    </xdr:from>
    <xdr:ext cx="469744" cy="259045"/>
    <xdr:sp macro="" textlink="">
      <xdr:nvSpPr>
        <xdr:cNvPr id="588" name="n_1mainValue【学校施設】&#10;一人当たり面積"/>
        <xdr:cNvSpPr txBox="1"/>
      </xdr:nvSpPr>
      <xdr:spPr>
        <a:xfrm>
          <a:off x="17932477"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168129</xdr:rowOff>
    </xdr:from>
    <xdr:ext cx="469744" cy="259045"/>
    <xdr:sp macro="" textlink="">
      <xdr:nvSpPr>
        <xdr:cNvPr id="589" name="n_2mainValue【学校施設】&#10;一人当たり面積"/>
        <xdr:cNvSpPr txBox="1"/>
      </xdr:nvSpPr>
      <xdr:spPr>
        <a:xfrm>
          <a:off x="17170477" y="1062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171394</xdr:rowOff>
    </xdr:from>
    <xdr:ext cx="469744" cy="259045"/>
    <xdr:sp macro="" textlink="">
      <xdr:nvSpPr>
        <xdr:cNvPr id="590" name="n_3mainValue【学校施設】&#10;一人当たり面積"/>
        <xdr:cNvSpPr txBox="1"/>
      </xdr:nvSpPr>
      <xdr:spPr>
        <a:xfrm>
          <a:off x="16424352" y="1062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xdr:cNvCxnSpPr/>
      </xdr:nvCxnSpPr>
      <xdr:spPr>
        <a:xfrm flipV="1">
          <a:off x="13889989"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xdr:cNvSpPr txBox="1"/>
      </xdr:nvSpPr>
      <xdr:spPr>
        <a:xfrm>
          <a:off x="13928725"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xdr:cNvCxnSpPr/>
      </xdr:nvCxnSpPr>
      <xdr:spPr>
        <a:xfrm>
          <a:off x="13801725" y="1338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21" name="【児童館】&#10;有形固定資産減価償却率平均値テキスト"/>
        <xdr:cNvSpPr txBox="1"/>
      </xdr:nvSpPr>
      <xdr:spPr>
        <a:xfrm>
          <a:off x="13928725"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xdr:cNvSpPr/>
      </xdr:nvSpPr>
      <xdr:spPr>
        <a:xfrm>
          <a:off x="13839825" y="14109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xdr:cNvSpPr/>
      </xdr:nvSpPr>
      <xdr:spPr>
        <a:xfrm>
          <a:off x="1311592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xdr:cNvSpPr/>
      </xdr:nvSpPr>
      <xdr:spPr>
        <a:xfrm>
          <a:off x="11623675" y="141588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xdr:cNvSpPr/>
      </xdr:nvSpPr>
      <xdr:spPr>
        <a:xfrm>
          <a:off x="10848975"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24856</xdr:rowOff>
    </xdr:from>
    <xdr:to>
      <xdr:col>85</xdr:col>
      <xdr:colOff>177800</xdr:colOff>
      <xdr:row>85</xdr:row>
      <xdr:rowOff>126456</xdr:rowOff>
    </xdr:to>
    <xdr:sp macro="" textlink="">
      <xdr:nvSpPr>
        <xdr:cNvPr id="632" name="楕円 631"/>
        <xdr:cNvSpPr/>
      </xdr:nvSpPr>
      <xdr:spPr>
        <a:xfrm>
          <a:off x="13839825" y="14598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3283</xdr:rowOff>
    </xdr:from>
    <xdr:ext cx="405111" cy="259045"/>
    <xdr:sp macro="" textlink="">
      <xdr:nvSpPr>
        <xdr:cNvPr id="633" name="【児童館】&#10;有形固定資産減価償却率該当値テキスト"/>
        <xdr:cNvSpPr txBox="1"/>
      </xdr:nvSpPr>
      <xdr:spPr>
        <a:xfrm>
          <a:off x="13928725"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634" name="楕円 633"/>
        <xdr:cNvSpPr/>
      </xdr:nvSpPr>
      <xdr:spPr>
        <a:xfrm>
          <a:off x="13115925"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114844</xdr:rowOff>
    </xdr:from>
    <xdr:to>
      <xdr:col>85</xdr:col>
      <xdr:colOff>127000</xdr:colOff>
      <xdr:row>85</xdr:row>
      <xdr:rowOff>75656</xdr:rowOff>
    </xdr:to>
    <xdr:cxnSp macro="">
      <xdr:nvCxnSpPr>
        <xdr:cNvPr id="635" name="直線コネクタ 634"/>
        <xdr:cNvCxnSpPr/>
      </xdr:nvCxnSpPr>
      <xdr:spPr>
        <a:xfrm>
          <a:off x="13166725" y="14345194"/>
          <a:ext cx="7239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31387</xdr:rowOff>
    </xdr:from>
    <xdr:to>
      <xdr:col>76</xdr:col>
      <xdr:colOff>165100</xdr:colOff>
      <xdr:row>83</xdr:row>
      <xdr:rowOff>132987</xdr:rowOff>
    </xdr:to>
    <xdr:sp macro="" textlink="">
      <xdr:nvSpPr>
        <xdr:cNvPr id="636" name="楕円 635"/>
        <xdr:cNvSpPr/>
      </xdr:nvSpPr>
      <xdr:spPr>
        <a:xfrm>
          <a:off x="123698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114844</xdr:rowOff>
    </xdr:to>
    <xdr:cxnSp macro="">
      <xdr:nvCxnSpPr>
        <xdr:cNvPr id="637" name="直線コネクタ 636"/>
        <xdr:cNvCxnSpPr/>
      </xdr:nvCxnSpPr>
      <xdr:spPr>
        <a:xfrm>
          <a:off x="12420600" y="1431253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38" name="楕円 637"/>
        <xdr:cNvSpPr/>
      </xdr:nvSpPr>
      <xdr:spPr>
        <a:xfrm>
          <a:off x="11623675" y="14229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82187</xdr:rowOff>
    </xdr:to>
    <xdr:cxnSp macro="">
      <xdr:nvCxnSpPr>
        <xdr:cNvPr id="639" name="直線コネクタ 638"/>
        <xdr:cNvCxnSpPr/>
      </xdr:nvCxnSpPr>
      <xdr:spPr>
        <a:xfrm>
          <a:off x="11655425" y="14279880"/>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xdr:cNvSpPr txBox="1"/>
      </xdr:nvSpPr>
      <xdr:spPr>
        <a:xfrm>
          <a:off x="12980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xdr:cNvSpPr txBox="1"/>
      </xdr:nvSpPr>
      <xdr:spPr>
        <a:xfrm>
          <a:off x="1150049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xdr:cNvSpPr txBox="1"/>
      </xdr:nvSpPr>
      <xdr:spPr>
        <a:xfrm>
          <a:off x="1072579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644" name="n_1mainValue【児童館】&#10;有形固定資産減価償却率"/>
        <xdr:cNvSpPr txBox="1"/>
      </xdr:nvSpPr>
      <xdr:spPr>
        <a:xfrm>
          <a:off x="12980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124114</xdr:rowOff>
    </xdr:from>
    <xdr:ext cx="405111" cy="259045"/>
    <xdr:sp macro="" textlink="">
      <xdr:nvSpPr>
        <xdr:cNvPr id="645" name="n_2mainValue【児童館】&#10;有形固定資産減価償却率"/>
        <xdr:cNvSpPr txBox="1"/>
      </xdr:nvSpPr>
      <xdr:spPr>
        <a:xfrm>
          <a:off x="12246619"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46" name="n_3mainValue【児童館】&#10;有形固定資産減価償却率"/>
        <xdr:cNvSpPr txBox="1"/>
      </xdr:nvSpPr>
      <xdr:spPr>
        <a:xfrm>
          <a:off x="1150049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xdr:cNvCxnSpPr/>
      </xdr:nvCxnSpPr>
      <xdr:spPr>
        <a:xfrm flipV="1">
          <a:off x="188461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xdr:cNvSpPr txBox="1"/>
      </xdr:nvSpPr>
      <xdr:spPr>
        <a:xfrm>
          <a:off x="188849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xdr:cNvCxnSpPr/>
      </xdr:nvCxnSpPr>
      <xdr:spPr>
        <a:xfrm>
          <a:off x="18786475" y="1327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73" name="【児童館】&#10;一人当たり面積平均値テキスト"/>
        <xdr:cNvSpPr txBox="1"/>
      </xdr:nvSpPr>
      <xdr:spPr>
        <a:xfrm>
          <a:off x="188849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xdr:cNvSpPr/>
      </xdr:nvSpPr>
      <xdr:spPr>
        <a:xfrm>
          <a:off x="187960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18100675" y="14114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xdr:cNvSpPr/>
      </xdr:nvSpPr>
      <xdr:spPr>
        <a:xfrm>
          <a:off x="17325975"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xdr:cNvSpPr/>
      </xdr:nvSpPr>
      <xdr:spPr>
        <a:xfrm>
          <a:off x="1657985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xdr:cNvSpPr/>
      </xdr:nvSpPr>
      <xdr:spPr>
        <a:xfrm>
          <a:off x="15833725" y="1420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4" name="楕円 683"/>
        <xdr:cNvSpPr/>
      </xdr:nvSpPr>
      <xdr:spPr>
        <a:xfrm>
          <a:off x="187960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5" name="【児童館】&#10;一人当たり面積該当値テキスト"/>
        <xdr:cNvSpPr txBox="1"/>
      </xdr:nvSpPr>
      <xdr:spPr>
        <a:xfrm>
          <a:off x="188849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86" name="楕円 685"/>
        <xdr:cNvSpPr/>
      </xdr:nvSpPr>
      <xdr:spPr>
        <a:xfrm>
          <a:off x="18100675" y="14251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84</xdr:row>
      <xdr:rowOff>152400</xdr:rowOff>
    </xdr:to>
    <xdr:cxnSp macro="">
      <xdr:nvCxnSpPr>
        <xdr:cNvPr id="687" name="直線コネクタ 686"/>
        <xdr:cNvCxnSpPr/>
      </xdr:nvCxnSpPr>
      <xdr:spPr>
        <a:xfrm>
          <a:off x="18132425" y="14302739"/>
          <a:ext cx="714375"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88" name="楕円 687"/>
        <xdr:cNvSpPr/>
      </xdr:nvSpPr>
      <xdr:spPr>
        <a:xfrm>
          <a:off x="17325975"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95250</xdr:rowOff>
    </xdr:to>
    <xdr:cxnSp macro="">
      <xdr:nvCxnSpPr>
        <xdr:cNvPr id="689" name="直線コネクタ 688"/>
        <xdr:cNvCxnSpPr/>
      </xdr:nvCxnSpPr>
      <xdr:spPr>
        <a:xfrm flipV="1">
          <a:off x="17376775" y="14302739"/>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0" name="楕円 689"/>
        <xdr:cNvSpPr/>
      </xdr:nvSpPr>
      <xdr:spPr>
        <a:xfrm>
          <a:off x="1657985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91" name="直線コネクタ 690"/>
        <xdr:cNvCxnSpPr/>
      </xdr:nvCxnSpPr>
      <xdr:spPr>
        <a:xfrm>
          <a:off x="16630650" y="143256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xdr:cNvSpPr txBox="1"/>
      </xdr:nvSpPr>
      <xdr:spPr>
        <a:xfrm>
          <a:off x="17170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xdr:cNvSpPr txBox="1"/>
      </xdr:nvSpPr>
      <xdr:spPr>
        <a:xfrm>
          <a:off x="16424352"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xdr:cNvSpPr txBox="1"/>
      </xdr:nvSpPr>
      <xdr:spPr>
        <a:xfrm>
          <a:off x="156782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696" name="n_1mainValue【児童館】&#10;一人当たり面積"/>
        <xdr:cNvSpPr txBox="1"/>
      </xdr:nvSpPr>
      <xdr:spPr>
        <a:xfrm>
          <a:off x="1793247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7" name="n_2mainValue【児童館】&#10;一人当たり面積"/>
        <xdr:cNvSpPr txBox="1"/>
      </xdr:nvSpPr>
      <xdr:spPr>
        <a:xfrm>
          <a:off x="17170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8" name="n_3mainValue【児童館】&#10;一人当たり面積"/>
        <xdr:cNvSpPr txBox="1"/>
      </xdr:nvSpPr>
      <xdr:spPr>
        <a:xfrm>
          <a:off x="16424352"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xdr:cNvCxnSpPr/>
      </xdr:nvCxnSpPr>
      <xdr:spPr>
        <a:xfrm flipV="1">
          <a:off x="13889989"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xdr:cNvSpPr txBox="1"/>
      </xdr:nvSpPr>
      <xdr:spPr>
        <a:xfrm>
          <a:off x="1392872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xdr:cNvCxnSpPr/>
      </xdr:nvCxnSpPr>
      <xdr:spPr>
        <a:xfrm>
          <a:off x="13801725" y="1861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xdr:cNvSpPr txBox="1"/>
      </xdr:nvSpPr>
      <xdr:spPr>
        <a:xfrm>
          <a:off x="1392872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xdr:cNvCxnSpPr/>
      </xdr:nvCxnSpPr>
      <xdr:spPr>
        <a:xfrm>
          <a:off x="13801725" y="17294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29" name="【公民館】&#10;有形固定資産減価償却率平均値テキスト"/>
        <xdr:cNvSpPr txBox="1"/>
      </xdr:nvSpPr>
      <xdr:spPr>
        <a:xfrm>
          <a:off x="13928725"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xdr:cNvSpPr/>
      </xdr:nvSpPr>
      <xdr:spPr>
        <a:xfrm>
          <a:off x="13839825" y="1800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xdr:cNvSpPr/>
      </xdr:nvSpPr>
      <xdr:spPr>
        <a:xfrm>
          <a:off x="13115925"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xdr:cNvSpPr/>
      </xdr:nvSpPr>
      <xdr:spPr>
        <a:xfrm>
          <a:off x="123698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xdr:cNvSpPr/>
      </xdr:nvSpPr>
      <xdr:spPr>
        <a:xfrm>
          <a:off x="11623675" y="179900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4" name="フローチャート: 判断 733"/>
        <xdr:cNvSpPr/>
      </xdr:nvSpPr>
      <xdr:spPr>
        <a:xfrm>
          <a:off x="10848975"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40" name="楕円 739"/>
        <xdr:cNvSpPr/>
      </xdr:nvSpPr>
      <xdr:spPr>
        <a:xfrm>
          <a:off x="13839825" y="18001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741" name="【公民館】&#10;有形固定資産減価償却率該当値テキスト"/>
        <xdr:cNvSpPr txBox="1"/>
      </xdr:nvSpPr>
      <xdr:spPr>
        <a:xfrm>
          <a:off x="13928725"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42" name="楕円 741"/>
        <xdr:cNvSpPr/>
      </xdr:nvSpPr>
      <xdr:spPr>
        <a:xfrm>
          <a:off x="13115925"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58238</xdr:rowOff>
    </xdr:to>
    <xdr:cxnSp macro="">
      <xdr:nvCxnSpPr>
        <xdr:cNvPr id="743" name="直線コネクタ 742"/>
        <xdr:cNvCxnSpPr/>
      </xdr:nvCxnSpPr>
      <xdr:spPr>
        <a:xfrm flipV="1">
          <a:off x="13166725" y="18052324"/>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44" name="楕円 743"/>
        <xdr:cNvSpPr/>
      </xdr:nvSpPr>
      <xdr:spPr>
        <a:xfrm>
          <a:off x="123698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28848</xdr:rowOff>
    </xdr:from>
    <xdr:to>
      <xdr:col>81</xdr:col>
      <xdr:colOff>50800</xdr:colOff>
      <xdr:row>105</xdr:row>
      <xdr:rowOff>58238</xdr:rowOff>
    </xdr:to>
    <xdr:cxnSp macro="">
      <xdr:nvCxnSpPr>
        <xdr:cNvPr id="745" name="直線コネクタ 744"/>
        <xdr:cNvCxnSpPr/>
      </xdr:nvCxnSpPr>
      <xdr:spPr>
        <a:xfrm>
          <a:off x="12420600" y="18031098"/>
          <a:ext cx="74612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46" name="楕円 745"/>
        <xdr:cNvSpPr/>
      </xdr:nvSpPr>
      <xdr:spPr>
        <a:xfrm>
          <a:off x="11623675" y="179443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28848</xdr:rowOff>
    </xdr:to>
    <xdr:cxnSp macro="">
      <xdr:nvCxnSpPr>
        <xdr:cNvPr id="747" name="直線コネクタ 746"/>
        <xdr:cNvCxnSpPr/>
      </xdr:nvCxnSpPr>
      <xdr:spPr>
        <a:xfrm>
          <a:off x="11655425" y="17995174"/>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48" name="n_1aveValue【公民館】&#10;有形固定資産減価償却率"/>
        <xdr:cNvSpPr txBox="1"/>
      </xdr:nvSpPr>
      <xdr:spPr>
        <a:xfrm>
          <a:off x="12980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xdr:cNvSpPr txBox="1"/>
      </xdr:nvSpPr>
      <xdr:spPr>
        <a:xfrm>
          <a:off x="12246619"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xdr:cNvSpPr txBox="1"/>
      </xdr:nvSpPr>
      <xdr:spPr>
        <a:xfrm>
          <a:off x="1150049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1" name="n_4aveValue【公民館】&#10;有形固定資産減価償却率"/>
        <xdr:cNvSpPr txBox="1"/>
      </xdr:nvSpPr>
      <xdr:spPr>
        <a:xfrm>
          <a:off x="1072579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52" name="n_1mainValue【公民館】&#10;有形固定資産減価償却率"/>
        <xdr:cNvSpPr txBox="1"/>
      </xdr:nvSpPr>
      <xdr:spPr>
        <a:xfrm>
          <a:off x="12980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96175</xdr:rowOff>
    </xdr:from>
    <xdr:ext cx="405111" cy="259045"/>
    <xdr:sp macro="" textlink="">
      <xdr:nvSpPr>
        <xdr:cNvPr id="753" name="n_2mainValue【公民館】&#10;有形固定資産減価償却率"/>
        <xdr:cNvSpPr txBox="1"/>
      </xdr:nvSpPr>
      <xdr:spPr>
        <a:xfrm>
          <a:off x="12246619"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754" name="n_3mainValue【公民館】&#10;有形固定資産減価償却率"/>
        <xdr:cNvSpPr txBox="1"/>
      </xdr:nvSpPr>
      <xdr:spPr>
        <a:xfrm>
          <a:off x="1150049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xdr:cNvCxnSpPr/>
      </xdr:nvCxnSpPr>
      <xdr:spPr>
        <a:xfrm flipV="1">
          <a:off x="188461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xdr:cNvSpPr txBox="1"/>
      </xdr:nvSpPr>
      <xdr:spPr>
        <a:xfrm>
          <a:off x="188849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xdr:cNvCxnSpPr/>
      </xdr:nvCxnSpPr>
      <xdr:spPr>
        <a:xfrm>
          <a:off x="18786475" y="1858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xdr:cNvSpPr txBox="1"/>
      </xdr:nvSpPr>
      <xdr:spPr>
        <a:xfrm>
          <a:off x="188849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xdr:cNvCxnSpPr/>
      </xdr:nvCxnSpPr>
      <xdr:spPr>
        <a:xfrm>
          <a:off x="18786475" y="1730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81" name="【公民館】&#10;一人当たり面積平均値テキスト"/>
        <xdr:cNvSpPr txBox="1"/>
      </xdr:nvSpPr>
      <xdr:spPr>
        <a:xfrm>
          <a:off x="188849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xdr:cNvSpPr/>
      </xdr:nvSpPr>
      <xdr:spPr>
        <a:xfrm>
          <a:off x="187960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xdr:cNvSpPr/>
      </xdr:nvSpPr>
      <xdr:spPr>
        <a:xfrm>
          <a:off x="18100675" y="182059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xdr:cNvSpPr/>
      </xdr:nvSpPr>
      <xdr:spPr>
        <a:xfrm>
          <a:off x="1732597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xdr:cNvSpPr/>
      </xdr:nvSpPr>
      <xdr:spPr>
        <a:xfrm>
          <a:off x="1657985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6" name="フローチャート: 判断 785"/>
        <xdr:cNvSpPr/>
      </xdr:nvSpPr>
      <xdr:spPr>
        <a:xfrm>
          <a:off x="15833725" y="18249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9398</xdr:rowOff>
    </xdr:from>
    <xdr:to>
      <xdr:col>116</xdr:col>
      <xdr:colOff>114300</xdr:colOff>
      <xdr:row>101</xdr:row>
      <xdr:rowOff>110998</xdr:rowOff>
    </xdr:to>
    <xdr:sp macro="" textlink="">
      <xdr:nvSpPr>
        <xdr:cNvPr id="792" name="楕円 791"/>
        <xdr:cNvSpPr/>
      </xdr:nvSpPr>
      <xdr:spPr>
        <a:xfrm>
          <a:off x="187960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95775</xdr:rowOff>
    </xdr:from>
    <xdr:ext cx="469744" cy="259045"/>
    <xdr:sp macro="" textlink="">
      <xdr:nvSpPr>
        <xdr:cNvPr id="793" name="【公民館】&#10;一人当たり面積該当値テキスト"/>
        <xdr:cNvSpPr txBox="1"/>
      </xdr:nvSpPr>
      <xdr:spPr>
        <a:xfrm>
          <a:off x="18884900" y="172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103124</xdr:rowOff>
    </xdr:from>
    <xdr:to>
      <xdr:col>112</xdr:col>
      <xdr:colOff>38100</xdr:colOff>
      <xdr:row>102</xdr:row>
      <xdr:rowOff>33274</xdr:rowOff>
    </xdr:to>
    <xdr:sp macro="" textlink="">
      <xdr:nvSpPr>
        <xdr:cNvPr id="794" name="楕円 793"/>
        <xdr:cNvSpPr/>
      </xdr:nvSpPr>
      <xdr:spPr>
        <a:xfrm>
          <a:off x="18100675" y="17419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60198</xdr:rowOff>
    </xdr:from>
    <xdr:to>
      <xdr:col>116</xdr:col>
      <xdr:colOff>63500</xdr:colOff>
      <xdr:row>101</xdr:row>
      <xdr:rowOff>153924</xdr:rowOff>
    </xdr:to>
    <xdr:cxnSp macro="">
      <xdr:nvCxnSpPr>
        <xdr:cNvPr id="795" name="直線コネクタ 794"/>
        <xdr:cNvCxnSpPr/>
      </xdr:nvCxnSpPr>
      <xdr:spPr>
        <a:xfrm flipV="1">
          <a:off x="18132425" y="17376648"/>
          <a:ext cx="714375"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93980</xdr:rowOff>
    </xdr:from>
    <xdr:to>
      <xdr:col>107</xdr:col>
      <xdr:colOff>101600</xdr:colOff>
      <xdr:row>102</xdr:row>
      <xdr:rowOff>24130</xdr:rowOff>
    </xdr:to>
    <xdr:sp macro="" textlink="">
      <xdr:nvSpPr>
        <xdr:cNvPr id="796" name="楕円 795"/>
        <xdr:cNvSpPr/>
      </xdr:nvSpPr>
      <xdr:spPr>
        <a:xfrm>
          <a:off x="17325975"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144780</xdr:rowOff>
    </xdr:from>
    <xdr:to>
      <xdr:col>111</xdr:col>
      <xdr:colOff>177800</xdr:colOff>
      <xdr:row>101</xdr:row>
      <xdr:rowOff>153924</xdr:rowOff>
    </xdr:to>
    <xdr:cxnSp macro="">
      <xdr:nvCxnSpPr>
        <xdr:cNvPr id="797" name="直線コネクタ 796"/>
        <xdr:cNvCxnSpPr/>
      </xdr:nvCxnSpPr>
      <xdr:spPr>
        <a:xfrm>
          <a:off x="17376775" y="17461230"/>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112268</xdr:rowOff>
    </xdr:from>
    <xdr:to>
      <xdr:col>102</xdr:col>
      <xdr:colOff>165100</xdr:colOff>
      <xdr:row>102</xdr:row>
      <xdr:rowOff>42418</xdr:rowOff>
    </xdr:to>
    <xdr:sp macro="" textlink="">
      <xdr:nvSpPr>
        <xdr:cNvPr id="798" name="楕円 797"/>
        <xdr:cNvSpPr/>
      </xdr:nvSpPr>
      <xdr:spPr>
        <a:xfrm>
          <a:off x="1657985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144780</xdr:rowOff>
    </xdr:from>
    <xdr:to>
      <xdr:col>107</xdr:col>
      <xdr:colOff>50800</xdr:colOff>
      <xdr:row>101</xdr:row>
      <xdr:rowOff>163068</xdr:rowOff>
    </xdr:to>
    <xdr:cxnSp macro="">
      <xdr:nvCxnSpPr>
        <xdr:cNvPr id="799" name="直線コネクタ 798"/>
        <xdr:cNvCxnSpPr/>
      </xdr:nvCxnSpPr>
      <xdr:spPr>
        <a:xfrm flipV="1">
          <a:off x="16630650" y="17461230"/>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00" name="n_1aveValue【公民館】&#10;一人当たり面積"/>
        <xdr:cNvSpPr txBox="1"/>
      </xdr:nvSpPr>
      <xdr:spPr>
        <a:xfrm>
          <a:off x="1793247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01" name="n_2aveValue【公民館】&#10;一人当たり面積"/>
        <xdr:cNvSpPr txBox="1"/>
      </xdr:nvSpPr>
      <xdr:spPr>
        <a:xfrm>
          <a:off x="171704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02" name="n_3aveValue【公民館】&#10;一人当たり面積"/>
        <xdr:cNvSpPr txBox="1"/>
      </xdr:nvSpPr>
      <xdr:spPr>
        <a:xfrm>
          <a:off x="16424352"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xdr:cNvSpPr txBox="1"/>
      </xdr:nvSpPr>
      <xdr:spPr>
        <a:xfrm>
          <a:off x="156782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49801</xdr:rowOff>
    </xdr:from>
    <xdr:ext cx="469744" cy="259045"/>
    <xdr:sp macro="" textlink="">
      <xdr:nvSpPr>
        <xdr:cNvPr id="804" name="n_1mainValue【公民館】&#10;一人当たり面積"/>
        <xdr:cNvSpPr txBox="1"/>
      </xdr:nvSpPr>
      <xdr:spPr>
        <a:xfrm>
          <a:off x="1793247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40657</xdr:rowOff>
    </xdr:from>
    <xdr:ext cx="469744" cy="259045"/>
    <xdr:sp macro="" textlink="">
      <xdr:nvSpPr>
        <xdr:cNvPr id="805" name="n_2mainValue【公民館】&#10;一人当たり面積"/>
        <xdr:cNvSpPr txBox="1"/>
      </xdr:nvSpPr>
      <xdr:spPr>
        <a:xfrm>
          <a:off x="1717047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58945</xdr:rowOff>
    </xdr:from>
    <xdr:ext cx="469744" cy="259045"/>
    <xdr:sp macro="" textlink="">
      <xdr:nvSpPr>
        <xdr:cNvPr id="806" name="n_3mainValue【公民館】&#10;一人当たり面積"/>
        <xdr:cNvSpPr txBox="1"/>
      </xdr:nvSpPr>
      <xdr:spPr>
        <a:xfrm>
          <a:off x="16424352"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学校施設以外の有形固定資産減価償却率が類似団体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と比較して高くなっている。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橋りょう・トンネルについては、橋りょう数が多く、その大半が昭和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年代後半に整備さ</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横手市橋梁長寿命化修繕計画に基づき、老朽化対策に取り組んでいく。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高くなっているが、教育・保育施設整備計画および横手市公立保育所民営化計画に基づき、全公立保育所の民営化を進めているため、今後は比率が低下すると見込んでいる。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年代前半に供給された木造住宅の老朽化の進行などにより、比率が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高くなっているため、横手市市営住宅長寿命化計画に基づき、長寿命化を進めていく。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％の増で、類似団体平均より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％高くなっている。これは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元地域への施設譲渡を進めてきていた中、比較的大きな残存価格が残っていた「わんぱく館」が、近隣で発生した火災の影響により児童館機能停止、設置条例廃止となったことにより償却率が急激に上昇したもので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今後も地元地域への譲渡等により施設数の適正化を進めていくと同時に、市有の児童館については適切に維持管理を実施していく。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と比較して比率が低くなっている学校施設については、今後も十文字地域の小学校統廃合による新校舎建設や既存施設の長寿命化対策が控えていることから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比率は低下する見込みである。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39490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39878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3889375" y="5681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39878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38989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203575" y="63102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42887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6827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36625" y="63135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4" name="楕円 73"/>
        <xdr:cNvSpPr/>
      </xdr:nvSpPr>
      <xdr:spPr>
        <a:xfrm>
          <a:off x="38989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5" name="【図書館】&#10;有形固定資産減価償却率該当値テキスト"/>
        <xdr:cNvSpPr txBox="1"/>
      </xdr:nvSpPr>
      <xdr:spPr>
        <a:xfrm>
          <a:off x="39878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141333</xdr:rowOff>
    </xdr:from>
    <xdr:to>
      <xdr:col>20</xdr:col>
      <xdr:colOff>38100</xdr:colOff>
      <xdr:row>37</xdr:row>
      <xdr:rowOff>71483</xdr:rowOff>
    </xdr:to>
    <xdr:sp macro="" textlink="">
      <xdr:nvSpPr>
        <xdr:cNvPr id="76" name="楕円 75"/>
        <xdr:cNvSpPr/>
      </xdr:nvSpPr>
      <xdr:spPr>
        <a:xfrm>
          <a:off x="3203575" y="6313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20683</xdr:rowOff>
    </xdr:from>
    <xdr:to>
      <xdr:col>24</xdr:col>
      <xdr:colOff>63500</xdr:colOff>
      <xdr:row>37</xdr:row>
      <xdr:rowOff>30480</xdr:rowOff>
    </xdr:to>
    <xdr:cxnSp macro="">
      <xdr:nvCxnSpPr>
        <xdr:cNvPr id="77" name="直線コネクタ 76"/>
        <xdr:cNvCxnSpPr/>
      </xdr:nvCxnSpPr>
      <xdr:spPr>
        <a:xfrm>
          <a:off x="3235325" y="6364333"/>
          <a:ext cx="714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8" name="楕円 77"/>
        <xdr:cNvSpPr/>
      </xdr:nvSpPr>
      <xdr:spPr>
        <a:xfrm>
          <a:off x="2428875"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20683</xdr:rowOff>
    </xdr:to>
    <xdr:cxnSp macro="">
      <xdr:nvCxnSpPr>
        <xdr:cNvPr id="79" name="直線コネクタ 78"/>
        <xdr:cNvCxnSpPr/>
      </xdr:nvCxnSpPr>
      <xdr:spPr>
        <a:xfrm>
          <a:off x="2479675" y="6331676"/>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xdr:cNvSpPr/>
      </xdr:nvSpPr>
      <xdr:spPr>
        <a:xfrm>
          <a:off x="168275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25581</xdr:rowOff>
    </xdr:to>
    <xdr:cxnSp macro="">
      <xdr:nvCxnSpPr>
        <xdr:cNvPr id="81" name="直線コネクタ 80"/>
        <xdr:cNvCxnSpPr/>
      </xdr:nvCxnSpPr>
      <xdr:spPr>
        <a:xfrm flipV="1">
          <a:off x="1733550" y="6331676"/>
          <a:ext cx="74612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0676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30569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559569"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8134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62610</xdr:rowOff>
    </xdr:from>
    <xdr:ext cx="405111" cy="259045"/>
    <xdr:sp macro="" textlink="">
      <xdr:nvSpPr>
        <xdr:cNvPr id="86" name="n_1mainValue【図書館】&#10;有形固定資産減価償却率"/>
        <xdr:cNvSpPr txBox="1"/>
      </xdr:nvSpPr>
      <xdr:spPr>
        <a:xfrm>
          <a:off x="306769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7" name="n_2mainValue【図書館】&#10;有形固定資産減価償却率"/>
        <xdr:cNvSpPr txBox="1"/>
      </xdr:nvSpPr>
      <xdr:spPr>
        <a:xfrm>
          <a:off x="230569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8" name="n_3mainValue【図書館】&#10;有形固定資産減価償却率"/>
        <xdr:cNvSpPr txBox="1"/>
      </xdr:nvSpPr>
      <xdr:spPr>
        <a:xfrm>
          <a:off x="1559569"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8905240"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894397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8845550" y="560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8943975"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8883650" y="63500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815975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7413625" y="6407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66389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58928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8" name="楕円 127"/>
        <xdr:cNvSpPr/>
      </xdr:nvSpPr>
      <xdr:spPr>
        <a:xfrm>
          <a:off x="8883650" y="6121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9" name="【図書館】&#10;一人当たり面積該当値テキスト"/>
        <xdr:cNvSpPr txBox="1"/>
      </xdr:nvSpPr>
      <xdr:spPr>
        <a:xfrm>
          <a:off x="8943975"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30" name="楕円 129"/>
        <xdr:cNvSpPr/>
      </xdr:nvSpPr>
      <xdr:spPr>
        <a:xfrm>
          <a:off x="815975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0</xdr:rowOff>
    </xdr:to>
    <xdr:cxnSp macro="">
      <xdr:nvCxnSpPr>
        <xdr:cNvPr id="131" name="直線コネクタ 130"/>
        <xdr:cNvCxnSpPr/>
      </xdr:nvCxnSpPr>
      <xdr:spPr>
        <a:xfrm>
          <a:off x="8210550" y="61722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32" name="楕円 131"/>
        <xdr:cNvSpPr/>
      </xdr:nvSpPr>
      <xdr:spPr>
        <a:xfrm>
          <a:off x="7413625" y="614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19050</xdr:rowOff>
    </xdr:to>
    <xdr:cxnSp macro="">
      <xdr:nvCxnSpPr>
        <xdr:cNvPr id="133" name="直線コネクタ 132"/>
        <xdr:cNvCxnSpPr/>
      </xdr:nvCxnSpPr>
      <xdr:spPr>
        <a:xfrm flipV="1">
          <a:off x="7445375" y="6172200"/>
          <a:ext cx="7651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34" name="楕円 133"/>
        <xdr:cNvSpPr/>
      </xdr:nvSpPr>
      <xdr:spPr>
        <a:xfrm>
          <a:off x="6638925"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114300</xdr:rowOff>
    </xdr:to>
    <xdr:cxnSp macro="">
      <xdr:nvCxnSpPr>
        <xdr:cNvPr id="135" name="直線コネクタ 134"/>
        <xdr:cNvCxnSpPr/>
      </xdr:nvCxnSpPr>
      <xdr:spPr>
        <a:xfrm flipV="1">
          <a:off x="6689725" y="6191250"/>
          <a:ext cx="755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xdr:cNvSpPr txBox="1"/>
      </xdr:nvSpPr>
      <xdr:spPr>
        <a:xfrm>
          <a:off x="7991552"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72581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6483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5737302"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40" name="n_1mainValue【図書館】&#10;一人当たり面積"/>
        <xdr:cNvSpPr txBox="1"/>
      </xdr:nvSpPr>
      <xdr:spPr>
        <a:xfrm>
          <a:off x="7991552"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41" name="n_2mainValue【図書館】&#10;一人当たり面積"/>
        <xdr:cNvSpPr txBox="1"/>
      </xdr:nvSpPr>
      <xdr:spPr>
        <a:xfrm>
          <a:off x="72581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42" name="n_3mainValue【図書館】&#10;一人当たり面積"/>
        <xdr:cNvSpPr txBox="1"/>
      </xdr:nvSpPr>
      <xdr:spPr>
        <a:xfrm>
          <a:off x="6483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39490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39878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388937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39878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38989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68275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936625" y="101828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3" name="楕円 182"/>
        <xdr:cNvSpPr/>
      </xdr:nvSpPr>
      <xdr:spPr>
        <a:xfrm>
          <a:off x="38989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84" name="【体育館・プール】&#10;有形固定資産減価償却率該当値テキスト"/>
        <xdr:cNvSpPr txBox="1"/>
      </xdr:nvSpPr>
      <xdr:spPr>
        <a:xfrm>
          <a:off x="39878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5" name="楕円 184"/>
        <xdr:cNvSpPr/>
      </xdr:nvSpPr>
      <xdr:spPr>
        <a:xfrm>
          <a:off x="3203575" y="10558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11430</xdr:rowOff>
    </xdr:to>
    <xdr:cxnSp macro="">
      <xdr:nvCxnSpPr>
        <xdr:cNvPr id="186" name="直線コネクタ 185"/>
        <xdr:cNvCxnSpPr/>
      </xdr:nvCxnSpPr>
      <xdr:spPr>
        <a:xfrm>
          <a:off x="3235325" y="10608945"/>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87" name="楕円 186"/>
        <xdr:cNvSpPr/>
      </xdr:nvSpPr>
      <xdr:spPr>
        <a:xfrm>
          <a:off x="2428875"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150495</xdr:rowOff>
    </xdr:to>
    <xdr:cxnSp macro="">
      <xdr:nvCxnSpPr>
        <xdr:cNvPr id="188" name="直線コネクタ 187"/>
        <xdr:cNvCxnSpPr/>
      </xdr:nvCxnSpPr>
      <xdr:spPr>
        <a:xfrm>
          <a:off x="2479675" y="1056894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89" name="楕円 188"/>
        <xdr:cNvSpPr/>
      </xdr:nvSpPr>
      <xdr:spPr>
        <a:xfrm>
          <a:off x="168275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110490</xdr:rowOff>
    </xdr:to>
    <xdr:cxnSp macro="">
      <xdr:nvCxnSpPr>
        <xdr:cNvPr id="190" name="直線コネクタ 189"/>
        <xdr:cNvCxnSpPr/>
      </xdr:nvCxnSpPr>
      <xdr:spPr>
        <a:xfrm>
          <a:off x="1733550" y="1052893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0676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305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559569"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8134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195" name="n_1mainValue【体育館・プール】&#10;有形固定資産減価償却率"/>
        <xdr:cNvSpPr txBox="1"/>
      </xdr:nvSpPr>
      <xdr:spPr>
        <a:xfrm>
          <a:off x="306769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96" name="n_2mainValue【体育館・プール】&#10;有形固定資産減価償却率"/>
        <xdr:cNvSpPr txBox="1"/>
      </xdr:nvSpPr>
      <xdr:spPr>
        <a:xfrm>
          <a:off x="230569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97" name="n_3mainValue【体育館・プール】&#10;有形固定資産減価償却率"/>
        <xdr:cNvSpPr txBox="1"/>
      </xdr:nvSpPr>
      <xdr:spPr>
        <a:xfrm>
          <a:off x="1559569"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8905240"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8943975"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8845550" y="1101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8943975"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8845550" y="9499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xdr:cNvSpPr txBox="1"/>
      </xdr:nvSpPr>
      <xdr:spPr>
        <a:xfrm>
          <a:off x="8943975"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8883650" y="10670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81597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7413625" y="10692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6638925"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58928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134620</xdr:rowOff>
    </xdr:from>
    <xdr:to>
      <xdr:col>55</xdr:col>
      <xdr:colOff>50800</xdr:colOff>
      <xdr:row>62</xdr:row>
      <xdr:rowOff>64770</xdr:rowOff>
    </xdr:to>
    <xdr:sp macro="" textlink="">
      <xdr:nvSpPr>
        <xdr:cNvPr id="237" name="楕円 236"/>
        <xdr:cNvSpPr/>
      </xdr:nvSpPr>
      <xdr:spPr>
        <a:xfrm>
          <a:off x="8883650" y="10593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157497</xdr:rowOff>
    </xdr:from>
    <xdr:ext cx="469744" cy="259045"/>
    <xdr:sp macro="" textlink="">
      <xdr:nvSpPr>
        <xdr:cNvPr id="238" name="【体育館・プール】&#10;一人当たり面積該当値テキスト"/>
        <xdr:cNvSpPr txBox="1"/>
      </xdr:nvSpPr>
      <xdr:spPr>
        <a:xfrm>
          <a:off x="8943975" y="10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130810</xdr:rowOff>
    </xdr:from>
    <xdr:to>
      <xdr:col>50</xdr:col>
      <xdr:colOff>165100</xdr:colOff>
      <xdr:row>62</xdr:row>
      <xdr:rowOff>60960</xdr:rowOff>
    </xdr:to>
    <xdr:sp macro="" textlink="">
      <xdr:nvSpPr>
        <xdr:cNvPr id="239" name="楕円 238"/>
        <xdr:cNvSpPr/>
      </xdr:nvSpPr>
      <xdr:spPr>
        <a:xfrm>
          <a:off x="815975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10160</xdr:rowOff>
    </xdr:from>
    <xdr:to>
      <xdr:col>55</xdr:col>
      <xdr:colOff>0</xdr:colOff>
      <xdr:row>62</xdr:row>
      <xdr:rowOff>13970</xdr:rowOff>
    </xdr:to>
    <xdr:cxnSp macro="">
      <xdr:nvCxnSpPr>
        <xdr:cNvPr id="240" name="直線コネクタ 239"/>
        <xdr:cNvCxnSpPr/>
      </xdr:nvCxnSpPr>
      <xdr:spPr>
        <a:xfrm>
          <a:off x="8210550" y="10640060"/>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41" name="楕円 240"/>
        <xdr:cNvSpPr/>
      </xdr:nvSpPr>
      <xdr:spPr>
        <a:xfrm>
          <a:off x="7413625" y="10594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xdr:rowOff>
    </xdr:from>
    <xdr:to>
      <xdr:col>50</xdr:col>
      <xdr:colOff>114300</xdr:colOff>
      <xdr:row>62</xdr:row>
      <xdr:rowOff>15240</xdr:rowOff>
    </xdr:to>
    <xdr:cxnSp macro="">
      <xdr:nvCxnSpPr>
        <xdr:cNvPr id="242" name="直線コネクタ 241"/>
        <xdr:cNvCxnSpPr/>
      </xdr:nvCxnSpPr>
      <xdr:spPr>
        <a:xfrm flipV="1">
          <a:off x="7445375" y="10640060"/>
          <a:ext cx="7651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142240</xdr:rowOff>
    </xdr:from>
    <xdr:to>
      <xdr:col>41</xdr:col>
      <xdr:colOff>101600</xdr:colOff>
      <xdr:row>62</xdr:row>
      <xdr:rowOff>72390</xdr:rowOff>
    </xdr:to>
    <xdr:sp macro="" textlink="">
      <xdr:nvSpPr>
        <xdr:cNvPr id="243" name="楕円 242"/>
        <xdr:cNvSpPr/>
      </xdr:nvSpPr>
      <xdr:spPr>
        <a:xfrm>
          <a:off x="6638925"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21590</xdr:rowOff>
    </xdr:to>
    <xdr:cxnSp macro="">
      <xdr:nvCxnSpPr>
        <xdr:cNvPr id="244" name="直線コネクタ 243"/>
        <xdr:cNvCxnSpPr/>
      </xdr:nvCxnSpPr>
      <xdr:spPr>
        <a:xfrm flipV="1">
          <a:off x="6689725" y="10645140"/>
          <a:ext cx="7556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xdr:cNvSpPr txBox="1"/>
      </xdr:nvSpPr>
      <xdr:spPr>
        <a:xfrm>
          <a:off x="7991552"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xdr:cNvSpPr txBox="1"/>
      </xdr:nvSpPr>
      <xdr:spPr>
        <a:xfrm>
          <a:off x="72581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xdr:cNvSpPr txBox="1"/>
      </xdr:nvSpPr>
      <xdr:spPr>
        <a:xfrm>
          <a:off x="6483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5737302"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77487</xdr:rowOff>
    </xdr:from>
    <xdr:ext cx="469744" cy="259045"/>
    <xdr:sp macro="" textlink="">
      <xdr:nvSpPr>
        <xdr:cNvPr id="249" name="n_1mainValue【体育館・プール】&#10;一人当たり面積"/>
        <xdr:cNvSpPr txBox="1"/>
      </xdr:nvSpPr>
      <xdr:spPr>
        <a:xfrm>
          <a:off x="7991552"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82567</xdr:rowOff>
    </xdr:from>
    <xdr:ext cx="469744" cy="259045"/>
    <xdr:sp macro="" textlink="">
      <xdr:nvSpPr>
        <xdr:cNvPr id="250" name="n_2mainValue【体育館・プール】&#10;一人当たり面積"/>
        <xdr:cNvSpPr txBox="1"/>
      </xdr:nvSpPr>
      <xdr:spPr>
        <a:xfrm>
          <a:off x="72581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88917</xdr:rowOff>
    </xdr:from>
    <xdr:ext cx="469744" cy="259045"/>
    <xdr:sp macro="" textlink="">
      <xdr:nvSpPr>
        <xdr:cNvPr id="251" name="n_3mainValue【体育館・プール】&#10;一人当たり面積"/>
        <xdr:cNvSpPr txBox="1"/>
      </xdr:nvSpPr>
      <xdr:spPr>
        <a:xfrm>
          <a:off x="6483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39490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39878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3889375" y="1486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39878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3889375" y="1331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39878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38989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203575" y="1409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42887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68275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936625" y="13956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72208</xdr:rowOff>
    </xdr:from>
    <xdr:to>
      <xdr:col>24</xdr:col>
      <xdr:colOff>114300</xdr:colOff>
      <xdr:row>84</xdr:row>
      <xdr:rowOff>2358</xdr:rowOff>
    </xdr:to>
    <xdr:sp macro="" textlink="">
      <xdr:nvSpPr>
        <xdr:cNvPr id="293" name="楕円 292"/>
        <xdr:cNvSpPr/>
      </xdr:nvSpPr>
      <xdr:spPr>
        <a:xfrm>
          <a:off x="38989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50635</xdr:rowOff>
    </xdr:from>
    <xdr:ext cx="405111" cy="259045"/>
    <xdr:sp macro="" textlink="">
      <xdr:nvSpPr>
        <xdr:cNvPr id="294" name="【福祉施設】&#10;有形固定資産減価償却率該当値テキスト"/>
        <xdr:cNvSpPr txBox="1"/>
      </xdr:nvSpPr>
      <xdr:spPr>
        <a:xfrm>
          <a:off x="39878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295" name="楕円 294"/>
        <xdr:cNvSpPr/>
      </xdr:nvSpPr>
      <xdr:spPr>
        <a:xfrm>
          <a:off x="3203575" y="142927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123008</xdr:rowOff>
    </xdr:to>
    <xdr:cxnSp macro="">
      <xdr:nvCxnSpPr>
        <xdr:cNvPr id="296" name="直線コネクタ 295"/>
        <xdr:cNvCxnSpPr/>
      </xdr:nvCxnSpPr>
      <xdr:spPr>
        <a:xfrm>
          <a:off x="3235325" y="14343562"/>
          <a:ext cx="7143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28121</xdr:rowOff>
    </xdr:from>
    <xdr:to>
      <xdr:col>15</xdr:col>
      <xdr:colOff>101600</xdr:colOff>
      <xdr:row>83</xdr:row>
      <xdr:rowOff>129721</xdr:rowOff>
    </xdr:to>
    <xdr:sp macro="" textlink="">
      <xdr:nvSpPr>
        <xdr:cNvPr id="297" name="楕円 296"/>
        <xdr:cNvSpPr/>
      </xdr:nvSpPr>
      <xdr:spPr>
        <a:xfrm>
          <a:off x="2428875"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78921</xdr:rowOff>
    </xdr:from>
    <xdr:to>
      <xdr:col>19</xdr:col>
      <xdr:colOff>177800</xdr:colOff>
      <xdr:row>83</xdr:row>
      <xdr:rowOff>113212</xdr:rowOff>
    </xdr:to>
    <xdr:cxnSp macro="">
      <xdr:nvCxnSpPr>
        <xdr:cNvPr id="298" name="直線コネクタ 297"/>
        <xdr:cNvCxnSpPr/>
      </xdr:nvCxnSpPr>
      <xdr:spPr>
        <a:xfrm>
          <a:off x="2479675" y="14309271"/>
          <a:ext cx="7556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299" name="楕円 298"/>
        <xdr:cNvSpPr/>
      </xdr:nvSpPr>
      <xdr:spPr>
        <a:xfrm>
          <a:off x="168275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78921</xdr:rowOff>
    </xdr:to>
    <xdr:cxnSp macro="">
      <xdr:nvCxnSpPr>
        <xdr:cNvPr id="300" name="直線コネクタ 299"/>
        <xdr:cNvCxnSpPr/>
      </xdr:nvCxnSpPr>
      <xdr:spPr>
        <a:xfrm>
          <a:off x="1733550" y="14270082"/>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xdr:cNvSpPr txBox="1"/>
      </xdr:nvSpPr>
      <xdr:spPr>
        <a:xfrm>
          <a:off x="306769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xdr:cNvSpPr txBox="1"/>
      </xdr:nvSpPr>
      <xdr:spPr>
        <a:xfrm>
          <a:off x="23056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xdr:cNvSpPr txBox="1"/>
      </xdr:nvSpPr>
      <xdr:spPr>
        <a:xfrm>
          <a:off x="1559569"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8134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155139</xdr:rowOff>
    </xdr:from>
    <xdr:ext cx="405111" cy="259045"/>
    <xdr:sp macro="" textlink="">
      <xdr:nvSpPr>
        <xdr:cNvPr id="305" name="n_1mainValue【福祉施設】&#10;有形固定資産減価償却率"/>
        <xdr:cNvSpPr txBox="1"/>
      </xdr:nvSpPr>
      <xdr:spPr>
        <a:xfrm>
          <a:off x="306769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120848</xdr:rowOff>
    </xdr:from>
    <xdr:ext cx="405111" cy="259045"/>
    <xdr:sp macro="" textlink="">
      <xdr:nvSpPr>
        <xdr:cNvPr id="306" name="n_2mainValue【福祉施設】&#10;有形固定資産減価償却率"/>
        <xdr:cNvSpPr txBox="1"/>
      </xdr:nvSpPr>
      <xdr:spPr>
        <a:xfrm>
          <a:off x="230569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307" name="n_3mainValue【福祉施設】&#10;有形固定資産減価償却率"/>
        <xdr:cNvSpPr txBox="1"/>
      </xdr:nvSpPr>
      <xdr:spPr>
        <a:xfrm>
          <a:off x="1559569"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8905240"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894397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8845550" y="1483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894397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8845550"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8943975"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8883650"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815975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7413625" y="143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6638925"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58928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55880</xdr:rowOff>
    </xdr:from>
    <xdr:to>
      <xdr:col>55</xdr:col>
      <xdr:colOff>50800</xdr:colOff>
      <xdr:row>78</xdr:row>
      <xdr:rowOff>157480</xdr:rowOff>
    </xdr:to>
    <xdr:sp macro="" textlink="">
      <xdr:nvSpPr>
        <xdr:cNvPr id="347" name="楕円 346"/>
        <xdr:cNvSpPr/>
      </xdr:nvSpPr>
      <xdr:spPr>
        <a:xfrm>
          <a:off x="8883650" y="13428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142257</xdr:rowOff>
    </xdr:from>
    <xdr:ext cx="469744" cy="259045"/>
    <xdr:sp macro="" textlink="">
      <xdr:nvSpPr>
        <xdr:cNvPr id="348" name="【福祉施設】&#10;一人当たり面積該当値テキスト"/>
        <xdr:cNvSpPr txBox="1"/>
      </xdr:nvSpPr>
      <xdr:spPr>
        <a:xfrm>
          <a:off x="8943975"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166370</xdr:rowOff>
    </xdr:from>
    <xdr:to>
      <xdr:col>50</xdr:col>
      <xdr:colOff>165100</xdr:colOff>
      <xdr:row>79</xdr:row>
      <xdr:rowOff>96520</xdr:rowOff>
    </xdr:to>
    <xdr:sp macro="" textlink="">
      <xdr:nvSpPr>
        <xdr:cNvPr id="349" name="楕円 348"/>
        <xdr:cNvSpPr/>
      </xdr:nvSpPr>
      <xdr:spPr>
        <a:xfrm>
          <a:off x="815975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106680</xdr:rowOff>
    </xdr:from>
    <xdr:to>
      <xdr:col>55</xdr:col>
      <xdr:colOff>0</xdr:colOff>
      <xdr:row>79</xdr:row>
      <xdr:rowOff>45720</xdr:rowOff>
    </xdr:to>
    <xdr:cxnSp macro="">
      <xdr:nvCxnSpPr>
        <xdr:cNvPr id="350" name="直線コネクタ 349"/>
        <xdr:cNvCxnSpPr/>
      </xdr:nvCxnSpPr>
      <xdr:spPr>
        <a:xfrm flipV="1">
          <a:off x="8210550" y="13479780"/>
          <a:ext cx="69532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166370</xdr:rowOff>
    </xdr:from>
    <xdr:to>
      <xdr:col>46</xdr:col>
      <xdr:colOff>38100</xdr:colOff>
      <xdr:row>79</xdr:row>
      <xdr:rowOff>96520</xdr:rowOff>
    </xdr:to>
    <xdr:sp macro="" textlink="">
      <xdr:nvSpPr>
        <xdr:cNvPr id="351" name="楕円 350"/>
        <xdr:cNvSpPr/>
      </xdr:nvSpPr>
      <xdr:spPr>
        <a:xfrm>
          <a:off x="7413625" y="135394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45720</xdr:rowOff>
    </xdr:from>
    <xdr:to>
      <xdr:col>50</xdr:col>
      <xdr:colOff>114300</xdr:colOff>
      <xdr:row>79</xdr:row>
      <xdr:rowOff>45720</xdr:rowOff>
    </xdr:to>
    <xdr:cxnSp macro="">
      <xdr:nvCxnSpPr>
        <xdr:cNvPr id="352" name="直線コネクタ 351"/>
        <xdr:cNvCxnSpPr/>
      </xdr:nvCxnSpPr>
      <xdr:spPr>
        <a:xfrm>
          <a:off x="7445375" y="135902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17780</xdr:rowOff>
    </xdr:from>
    <xdr:to>
      <xdr:col>41</xdr:col>
      <xdr:colOff>101600</xdr:colOff>
      <xdr:row>79</xdr:row>
      <xdr:rowOff>119380</xdr:rowOff>
    </xdr:to>
    <xdr:sp macro="" textlink="">
      <xdr:nvSpPr>
        <xdr:cNvPr id="353" name="楕円 352"/>
        <xdr:cNvSpPr/>
      </xdr:nvSpPr>
      <xdr:spPr>
        <a:xfrm>
          <a:off x="6638925"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45720</xdr:rowOff>
    </xdr:from>
    <xdr:to>
      <xdr:col>45</xdr:col>
      <xdr:colOff>177800</xdr:colOff>
      <xdr:row>79</xdr:row>
      <xdr:rowOff>68580</xdr:rowOff>
    </xdr:to>
    <xdr:cxnSp macro="">
      <xdr:nvCxnSpPr>
        <xdr:cNvPr id="354" name="直線コネクタ 353"/>
        <xdr:cNvCxnSpPr/>
      </xdr:nvCxnSpPr>
      <xdr:spPr>
        <a:xfrm flipV="1">
          <a:off x="6689725" y="1359027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799155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72581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6483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5737302"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113047</xdr:rowOff>
    </xdr:from>
    <xdr:ext cx="469744" cy="259045"/>
    <xdr:sp macro="" textlink="">
      <xdr:nvSpPr>
        <xdr:cNvPr id="359" name="n_1mainValue【福祉施設】&#10;一人当たり面積"/>
        <xdr:cNvSpPr txBox="1"/>
      </xdr:nvSpPr>
      <xdr:spPr>
        <a:xfrm>
          <a:off x="7991552"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113047</xdr:rowOff>
    </xdr:from>
    <xdr:ext cx="469744" cy="259045"/>
    <xdr:sp macro="" textlink="">
      <xdr:nvSpPr>
        <xdr:cNvPr id="360" name="n_2mainValue【福祉施設】&#10;一人当たり面積"/>
        <xdr:cNvSpPr txBox="1"/>
      </xdr:nvSpPr>
      <xdr:spPr>
        <a:xfrm>
          <a:off x="72581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135907</xdr:rowOff>
    </xdr:from>
    <xdr:ext cx="469744" cy="259045"/>
    <xdr:sp macro="" textlink="">
      <xdr:nvSpPr>
        <xdr:cNvPr id="361" name="n_3mainValue【福祉施設】&#10;一人当たり面積"/>
        <xdr:cNvSpPr txBox="1"/>
      </xdr:nvSpPr>
      <xdr:spPr>
        <a:xfrm>
          <a:off x="6483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39490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39878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3889375" y="1724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39878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38989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203575" y="179068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4288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68275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93662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03" name="楕円 402"/>
        <xdr:cNvSpPr/>
      </xdr:nvSpPr>
      <xdr:spPr>
        <a:xfrm>
          <a:off x="38989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69504</xdr:rowOff>
    </xdr:from>
    <xdr:ext cx="405111" cy="259045"/>
    <xdr:sp macro="" textlink="">
      <xdr:nvSpPr>
        <xdr:cNvPr id="404" name="【市民会館】&#10;有形固定資産減価償却率該当値テキスト"/>
        <xdr:cNvSpPr txBox="1"/>
      </xdr:nvSpPr>
      <xdr:spPr>
        <a:xfrm>
          <a:off x="3987800" y="1772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05" name="楕円 404"/>
        <xdr:cNvSpPr/>
      </xdr:nvSpPr>
      <xdr:spPr>
        <a:xfrm>
          <a:off x="3203575" y="1784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97427</xdr:rowOff>
    </xdr:to>
    <xdr:cxnSp macro="">
      <xdr:nvCxnSpPr>
        <xdr:cNvPr id="406" name="直線コネクタ 405"/>
        <xdr:cNvCxnSpPr/>
      </xdr:nvCxnSpPr>
      <xdr:spPr>
        <a:xfrm>
          <a:off x="3235325" y="1789557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407" name="楕円 406"/>
        <xdr:cNvSpPr/>
      </xdr:nvSpPr>
      <xdr:spPr>
        <a:xfrm>
          <a:off x="2428875"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64770</xdr:rowOff>
    </xdr:to>
    <xdr:cxnSp macro="">
      <xdr:nvCxnSpPr>
        <xdr:cNvPr id="408" name="直線コネクタ 407"/>
        <xdr:cNvCxnSpPr/>
      </xdr:nvCxnSpPr>
      <xdr:spPr>
        <a:xfrm>
          <a:off x="2479675" y="17862913"/>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409" name="楕円 408"/>
        <xdr:cNvSpPr/>
      </xdr:nvSpPr>
      <xdr:spPr>
        <a:xfrm>
          <a:off x="168275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32113</xdr:rowOff>
    </xdr:to>
    <xdr:cxnSp macro="">
      <xdr:nvCxnSpPr>
        <xdr:cNvPr id="410" name="直線コネクタ 409"/>
        <xdr:cNvCxnSpPr/>
      </xdr:nvCxnSpPr>
      <xdr:spPr>
        <a:xfrm>
          <a:off x="1733550" y="17831888"/>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1" name="n_1aveValue【市民会館】&#10;有形固定資産減価償却率"/>
        <xdr:cNvSpPr txBox="1"/>
      </xdr:nvSpPr>
      <xdr:spPr>
        <a:xfrm>
          <a:off x="306769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2" name="n_2aveValue【市民会館】&#10;有形固定資産減価償却率"/>
        <xdr:cNvSpPr txBox="1"/>
      </xdr:nvSpPr>
      <xdr:spPr>
        <a:xfrm>
          <a:off x="230569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3" name="n_3aveValue【市民会館】&#10;有形固定資産減価償却率"/>
        <xdr:cNvSpPr txBox="1"/>
      </xdr:nvSpPr>
      <xdr:spPr>
        <a:xfrm>
          <a:off x="1559569"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8134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15" name="n_1mainValue【市民会館】&#10;有形固定資産減価償却率"/>
        <xdr:cNvSpPr txBox="1"/>
      </xdr:nvSpPr>
      <xdr:spPr>
        <a:xfrm>
          <a:off x="306769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416" name="n_2mainValue【市民会館】&#10;有形固定資産減価償却率"/>
        <xdr:cNvSpPr txBox="1"/>
      </xdr:nvSpPr>
      <xdr:spPr>
        <a:xfrm>
          <a:off x="230569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417" name="n_3mainValue【市民会館】&#10;有形固定資産減価償却率"/>
        <xdr:cNvSpPr txBox="1"/>
      </xdr:nvSpPr>
      <xdr:spPr>
        <a:xfrm>
          <a:off x="1559569"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8905240"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8943975"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8845550" y="184190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8943975"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8845550" y="173995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8943975"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8883650" y="180025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81597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741362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6638925"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58928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55" name="楕円 454"/>
        <xdr:cNvSpPr/>
      </xdr:nvSpPr>
      <xdr:spPr>
        <a:xfrm>
          <a:off x="8883650" y="18368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109490</xdr:rowOff>
    </xdr:from>
    <xdr:ext cx="469744" cy="259045"/>
    <xdr:sp macro="" textlink="">
      <xdr:nvSpPr>
        <xdr:cNvPr id="456" name="【市民会館】&#10;一人当たり面積該当値テキスト"/>
        <xdr:cNvSpPr txBox="1"/>
      </xdr:nvSpPr>
      <xdr:spPr>
        <a:xfrm>
          <a:off x="8943975"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57" name="楕円 456"/>
        <xdr:cNvSpPr/>
      </xdr:nvSpPr>
      <xdr:spPr>
        <a:xfrm>
          <a:off x="815975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78487</xdr:rowOff>
    </xdr:to>
    <xdr:cxnSp macro="">
      <xdr:nvCxnSpPr>
        <xdr:cNvPr id="458" name="直線コネクタ 457"/>
        <xdr:cNvCxnSpPr/>
      </xdr:nvCxnSpPr>
      <xdr:spPr>
        <a:xfrm flipV="1">
          <a:off x="8210550" y="18419063"/>
          <a:ext cx="6953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27687</xdr:rowOff>
    </xdr:from>
    <xdr:to>
      <xdr:col>46</xdr:col>
      <xdr:colOff>38100</xdr:colOff>
      <xdr:row>107</xdr:row>
      <xdr:rowOff>129287</xdr:rowOff>
    </xdr:to>
    <xdr:sp macro="" textlink="">
      <xdr:nvSpPr>
        <xdr:cNvPr id="459" name="楕円 458"/>
        <xdr:cNvSpPr/>
      </xdr:nvSpPr>
      <xdr:spPr>
        <a:xfrm>
          <a:off x="7413625" y="18372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78487</xdr:rowOff>
    </xdr:from>
    <xdr:to>
      <xdr:col>50</xdr:col>
      <xdr:colOff>114300</xdr:colOff>
      <xdr:row>107</xdr:row>
      <xdr:rowOff>78487</xdr:rowOff>
    </xdr:to>
    <xdr:cxnSp macro="">
      <xdr:nvCxnSpPr>
        <xdr:cNvPr id="460" name="直線コネクタ 459"/>
        <xdr:cNvCxnSpPr/>
      </xdr:nvCxnSpPr>
      <xdr:spPr>
        <a:xfrm>
          <a:off x="7445375" y="1842363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61" name="楕円 460"/>
        <xdr:cNvSpPr/>
      </xdr:nvSpPr>
      <xdr:spPr>
        <a:xfrm>
          <a:off x="6638925"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78487</xdr:rowOff>
    </xdr:from>
    <xdr:to>
      <xdr:col>45</xdr:col>
      <xdr:colOff>177800</xdr:colOff>
      <xdr:row>107</xdr:row>
      <xdr:rowOff>83058</xdr:rowOff>
    </xdr:to>
    <xdr:cxnSp macro="">
      <xdr:nvCxnSpPr>
        <xdr:cNvPr id="462" name="直線コネクタ 461"/>
        <xdr:cNvCxnSpPr/>
      </xdr:nvCxnSpPr>
      <xdr:spPr>
        <a:xfrm flipV="1">
          <a:off x="6689725" y="18423637"/>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799155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72581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6483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5737302"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67" name="n_1mainValue【市民会館】&#10;一人当たり面積"/>
        <xdr:cNvSpPr txBox="1"/>
      </xdr:nvSpPr>
      <xdr:spPr>
        <a:xfrm>
          <a:off x="7991552"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120414</xdr:rowOff>
    </xdr:from>
    <xdr:ext cx="469744" cy="259045"/>
    <xdr:sp macro="" textlink="">
      <xdr:nvSpPr>
        <xdr:cNvPr id="468" name="n_2mainValue【市民会館】&#10;一人当たり面積"/>
        <xdr:cNvSpPr txBox="1"/>
      </xdr:nvSpPr>
      <xdr:spPr>
        <a:xfrm>
          <a:off x="72581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macro="" textlink="">
      <xdr:nvSpPr>
        <xdr:cNvPr id="469" name="n_3mainValue【市民会館】&#10;一人当たり面積"/>
        <xdr:cNvSpPr txBox="1"/>
      </xdr:nvSpPr>
      <xdr:spPr>
        <a:xfrm>
          <a:off x="6483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3889989"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3928725"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380172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3928725"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3801725" y="576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3928725"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3839825" y="657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3115925"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23698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1623675" y="64784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0848975"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9072</xdr:rowOff>
    </xdr:from>
    <xdr:to>
      <xdr:col>85</xdr:col>
      <xdr:colOff>177800</xdr:colOff>
      <xdr:row>34</xdr:row>
      <xdr:rowOff>110672</xdr:rowOff>
    </xdr:to>
    <xdr:sp macro="" textlink="">
      <xdr:nvSpPr>
        <xdr:cNvPr id="511" name="楕円 510"/>
        <xdr:cNvSpPr/>
      </xdr:nvSpPr>
      <xdr:spPr>
        <a:xfrm>
          <a:off x="13839825" y="5838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95449</xdr:rowOff>
    </xdr:from>
    <xdr:ext cx="405111" cy="259045"/>
    <xdr:sp macro="" textlink="">
      <xdr:nvSpPr>
        <xdr:cNvPr id="512" name="【一般廃棄物処理施設】&#10;有形固定資産減価償却率該当値テキスト"/>
        <xdr:cNvSpPr txBox="1"/>
      </xdr:nvSpPr>
      <xdr:spPr>
        <a:xfrm>
          <a:off x="13928725" y="5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513" name="楕円 512"/>
        <xdr:cNvSpPr/>
      </xdr:nvSpPr>
      <xdr:spPr>
        <a:xfrm>
          <a:off x="13115925"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59872</xdr:rowOff>
    </xdr:from>
    <xdr:to>
      <xdr:col>85</xdr:col>
      <xdr:colOff>127000</xdr:colOff>
      <xdr:row>35</xdr:row>
      <xdr:rowOff>9253</xdr:rowOff>
    </xdr:to>
    <xdr:cxnSp macro="">
      <xdr:nvCxnSpPr>
        <xdr:cNvPr id="514" name="直線コネクタ 513"/>
        <xdr:cNvCxnSpPr/>
      </xdr:nvCxnSpPr>
      <xdr:spPr>
        <a:xfrm flipV="1">
          <a:off x="13166725" y="5889172"/>
          <a:ext cx="7239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87449</xdr:rowOff>
    </xdr:from>
    <xdr:to>
      <xdr:col>76</xdr:col>
      <xdr:colOff>165100</xdr:colOff>
      <xdr:row>35</xdr:row>
      <xdr:rowOff>17599</xdr:rowOff>
    </xdr:to>
    <xdr:sp macro="" textlink="">
      <xdr:nvSpPr>
        <xdr:cNvPr id="515" name="楕円 514"/>
        <xdr:cNvSpPr/>
      </xdr:nvSpPr>
      <xdr:spPr>
        <a:xfrm>
          <a:off x="123698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9253</xdr:rowOff>
    </xdr:to>
    <xdr:cxnSp macro="">
      <xdr:nvCxnSpPr>
        <xdr:cNvPr id="516" name="直線コネクタ 515"/>
        <xdr:cNvCxnSpPr/>
      </xdr:nvCxnSpPr>
      <xdr:spPr>
        <a:xfrm>
          <a:off x="12420600" y="5967549"/>
          <a:ext cx="74612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43361</xdr:rowOff>
    </xdr:from>
    <xdr:to>
      <xdr:col>72</xdr:col>
      <xdr:colOff>38100</xdr:colOff>
      <xdr:row>34</xdr:row>
      <xdr:rowOff>144961</xdr:rowOff>
    </xdr:to>
    <xdr:sp macro="" textlink="">
      <xdr:nvSpPr>
        <xdr:cNvPr id="517" name="楕円 516"/>
        <xdr:cNvSpPr/>
      </xdr:nvSpPr>
      <xdr:spPr>
        <a:xfrm>
          <a:off x="11623675" y="58726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94161</xdr:rowOff>
    </xdr:from>
    <xdr:to>
      <xdr:col>76</xdr:col>
      <xdr:colOff>114300</xdr:colOff>
      <xdr:row>34</xdr:row>
      <xdr:rowOff>138249</xdr:rowOff>
    </xdr:to>
    <xdr:cxnSp macro="">
      <xdr:nvCxnSpPr>
        <xdr:cNvPr id="518" name="直線コネクタ 517"/>
        <xdr:cNvCxnSpPr/>
      </xdr:nvCxnSpPr>
      <xdr:spPr>
        <a:xfrm>
          <a:off x="11655425" y="5923461"/>
          <a:ext cx="7651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2980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2246619"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150049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072579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523" name="n_1mainValue【一般廃棄物処理施設】&#10;有形固定資産減価償却率"/>
        <xdr:cNvSpPr txBox="1"/>
      </xdr:nvSpPr>
      <xdr:spPr>
        <a:xfrm>
          <a:off x="12980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34126</xdr:rowOff>
    </xdr:from>
    <xdr:ext cx="405111" cy="259045"/>
    <xdr:sp macro="" textlink="">
      <xdr:nvSpPr>
        <xdr:cNvPr id="524" name="n_2mainValue【一般廃棄物処理施設】&#10;有形固定資産減価償却率"/>
        <xdr:cNvSpPr txBox="1"/>
      </xdr:nvSpPr>
      <xdr:spPr>
        <a:xfrm>
          <a:off x="12246619"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161488</xdr:rowOff>
    </xdr:from>
    <xdr:ext cx="405111" cy="259045"/>
    <xdr:sp macro="" textlink="">
      <xdr:nvSpPr>
        <xdr:cNvPr id="525" name="n_3mainValue【一般廃棄物処理施設】&#10;有形固定資産減価償却率"/>
        <xdr:cNvSpPr txBox="1"/>
      </xdr:nvSpPr>
      <xdr:spPr>
        <a:xfrm>
          <a:off x="1150049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188461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188849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18786475" y="7150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188849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18786475" y="6021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52" name="【一般廃棄物処理施設】&#10;一人当たり有形固定資産（償却資産）額平均値テキスト"/>
        <xdr:cNvSpPr txBox="1"/>
      </xdr:nvSpPr>
      <xdr:spPr>
        <a:xfrm>
          <a:off x="188849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187960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18100675" y="67173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17325975"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657985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5833725" y="6826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105282</xdr:rowOff>
    </xdr:from>
    <xdr:to>
      <xdr:col>116</xdr:col>
      <xdr:colOff>114300</xdr:colOff>
      <xdr:row>39</xdr:row>
      <xdr:rowOff>35432</xdr:rowOff>
    </xdr:to>
    <xdr:sp macro="" textlink="">
      <xdr:nvSpPr>
        <xdr:cNvPr id="563" name="楕円 562"/>
        <xdr:cNvSpPr/>
      </xdr:nvSpPr>
      <xdr:spPr>
        <a:xfrm>
          <a:off x="18796000" y="66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128159</xdr:rowOff>
    </xdr:from>
    <xdr:ext cx="599010" cy="259045"/>
    <xdr:sp macro="" textlink="">
      <xdr:nvSpPr>
        <xdr:cNvPr id="564" name="【一般廃棄物処理施設】&#10;一人当たり有形固定資産（償却資産）額該当値テキスト"/>
        <xdr:cNvSpPr txBox="1"/>
      </xdr:nvSpPr>
      <xdr:spPr>
        <a:xfrm>
          <a:off x="18884900" y="64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31229</xdr:rowOff>
    </xdr:from>
    <xdr:to>
      <xdr:col>112</xdr:col>
      <xdr:colOff>38100</xdr:colOff>
      <xdr:row>38</xdr:row>
      <xdr:rowOff>132829</xdr:rowOff>
    </xdr:to>
    <xdr:sp macro="" textlink="">
      <xdr:nvSpPr>
        <xdr:cNvPr id="565" name="楕円 564"/>
        <xdr:cNvSpPr/>
      </xdr:nvSpPr>
      <xdr:spPr>
        <a:xfrm>
          <a:off x="18100675" y="65463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82029</xdr:rowOff>
    </xdr:from>
    <xdr:to>
      <xdr:col>116</xdr:col>
      <xdr:colOff>63500</xdr:colOff>
      <xdr:row>38</xdr:row>
      <xdr:rowOff>156082</xdr:rowOff>
    </xdr:to>
    <xdr:cxnSp macro="">
      <xdr:nvCxnSpPr>
        <xdr:cNvPr id="566" name="直線コネクタ 565"/>
        <xdr:cNvCxnSpPr/>
      </xdr:nvCxnSpPr>
      <xdr:spPr>
        <a:xfrm>
          <a:off x="18132425" y="6597129"/>
          <a:ext cx="714375"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40181</xdr:rowOff>
    </xdr:from>
    <xdr:to>
      <xdr:col>107</xdr:col>
      <xdr:colOff>101600</xdr:colOff>
      <xdr:row>38</xdr:row>
      <xdr:rowOff>141781</xdr:rowOff>
    </xdr:to>
    <xdr:sp macro="" textlink="">
      <xdr:nvSpPr>
        <xdr:cNvPr id="567" name="楕円 566"/>
        <xdr:cNvSpPr/>
      </xdr:nvSpPr>
      <xdr:spPr>
        <a:xfrm>
          <a:off x="17325975" y="65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82029</xdr:rowOff>
    </xdr:from>
    <xdr:to>
      <xdr:col>111</xdr:col>
      <xdr:colOff>177800</xdr:colOff>
      <xdr:row>38</xdr:row>
      <xdr:rowOff>90981</xdr:rowOff>
    </xdr:to>
    <xdr:cxnSp macro="">
      <xdr:nvCxnSpPr>
        <xdr:cNvPr id="568" name="直線コネクタ 567"/>
        <xdr:cNvCxnSpPr/>
      </xdr:nvCxnSpPr>
      <xdr:spPr>
        <a:xfrm flipV="1">
          <a:off x="17376775" y="6597129"/>
          <a:ext cx="75565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49133</xdr:rowOff>
    </xdr:from>
    <xdr:to>
      <xdr:col>102</xdr:col>
      <xdr:colOff>165100</xdr:colOff>
      <xdr:row>38</xdr:row>
      <xdr:rowOff>150733</xdr:rowOff>
    </xdr:to>
    <xdr:sp macro="" textlink="">
      <xdr:nvSpPr>
        <xdr:cNvPr id="569" name="楕円 568"/>
        <xdr:cNvSpPr/>
      </xdr:nvSpPr>
      <xdr:spPr>
        <a:xfrm>
          <a:off x="16579850" y="6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90981</xdr:rowOff>
    </xdr:from>
    <xdr:to>
      <xdr:col>107</xdr:col>
      <xdr:colOff>50800</xdr:colOff>
      <xdr:row>38</xdr:row>
      <xdr:rowOff>99933</xdr:rowOff>
    </xdr:to>
    <xdr:cxnSp macro="">
      <xdr:nvCxnSpPr>
        <xdr:cNvPr id="570" name="直線コネクタ 569"/>
        <xdr:cNvCxnSpPr/>
      </xdr:nvCxnSpPr>
      <xdr:spPr>
        <a:xfrm flipV="1">
          <a:off x="16630650" y="6606081"/>
          <a:ext cx="746125"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71" name="n_1aveValue【一般廃棄物処理施設】&#10;一人当たり有形固定資産（償却資産）額"/>
        <xdr:cNvSpPr txBox="1"/>
      </xdr:nvSpPr>
      <xdr:spPr>
        <a:xfrm>
          <a:off x="1790016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72" name="n_2aveValue【一般廃棄物処理施設】&#10;一人当たり有形固定資産（償却資産）額"/>
        <xdr:cNvSpPr txBox="1"/>
      </xdr:nvSpPr>
      <xdr:spPr>
        <a:xfrm>
          <a:off x="17166736"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73" name="n_3aveValue【一般廃棄物処理施設】&#10;一人当たり有形固定資産（償却資産）額"/>
        <xdr:cNvSpPr txBox="1"/>
      </xdr:nvSpPr>
      <xdr:spPr>
        <a:xfrm>
          <a:off x="16392036"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56459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149356</xdr:rowOff>
    </xdr:from>
    <xdr:ext cx="599010" cy="259045"/>
    <xdr:sp macro="" textlink="">
      <xdr:nvSpPr>
        <xdr:cNvPr id="575" name="n_1mainValue【一般廃棄物処理施設】&#10;一人当たり有形固定資産（償却資産）額"/>
        <xdr:cNvSpPr txBox="1"/>
      </xdr:nvSpPr>
      <xdr:spPr>
        <a:xfrm>
          <a:off x="17867845" y="632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158308</xdr:rowOff>
    </xdr:from>
    <xdr:ext cx="599010" cy="259045"/>
    <xdr:sp macro="" textlink="">
      <xdr:nvSpPr>
        <xdr:cNvPr id="576" name="n_2mainValue【一般廃棄物処理施設】&#10;一人当たり有形固定資産（償却資産）額"/>
        <xdr:cNvSpPr txBox="1"/>
      </xdr:nvSpPr>
      <xdr:spPr>
        <a:xfrm>
          <a:off x="17134420" y="63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167260</xdr:rowOff>
    </xdr:from>
    <xdr:ext cx="599010" cy="259045"/>
    <xdr:sp macro="" textlink="">
      <xdr:nvSpPr>
        <xdr:cNvPr id="577" name="n_3mainValue【一般廃棄物処理施設】&#10;一人当たり有形固定資産（償却資産）額"/>
        <xdr:cNvSpPr txBox="1"/>
      </xdr:nvSpPr>
      <xdr:spPr>
        <a:xfrm>
          <a:off x="16359720" y="633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3889989"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3928725"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3801725"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3928725"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3801725" y="9529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3928725"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3839825" y="10182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3115925"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23698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1623675" y="10152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0848975"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619" name="楕円 618"/>
        <xdr:cNvSpPr/>
      </xdr:nvSpPr>
      <xdr:spPr>
        <a:xfrm>
          <a:off x="13839825" y="10448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620" name="【保健センター・保健所】&#10;有形固定資産減価償却率該当値テキスト"/>
        <xdr:cNvSpPr txBox="1"/>
      </xdr:nvSpPr>
      <xdr:spPr>
        <a:xfrm>
          <a:off x="13928725"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21" name="楕円 620"/>
        <xdr:cNvSpPr/>
      </xdr:nvSpPr>
      <xdr:spPr>
        <a:xfrm>
          <a:off x="13115925"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61</xdr:row>
      <xdr:rowOff>40822</xdr:rowOff>
    </xdr:to>
    <xdr:cxnSp macro="">
      <xdr:nvCxnSpPr>
        <xdr:cNvPr id="622" name="直線コネクタ 621"/>
        <xdr:cNvCxnSpPr/>
      </xdr:nvCxnSpPr>
      <xdr:spPr>
        <a:xfrm>
          <a:off x="13166725" y="10332720"/>
          <a:ext cx="7239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623" name="楕円 622"/>
        <xdr:cNvSpPr/>
      </xdr:nvSpPr>
      <xdr:spPr>
        <a:xfrm>
          <a:off x="123698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45720</xdr:rowOff>
    </xdr:to>
    <xdr:cxnSp macro="">
      <xdr:nvCxnSpPr>
        <xdr:cNvPr id="624" name="直線コネクタ 623"/>
        <xdr:cNvCxnSpPr/>
      </xdr:nvCxnSpPr>
      <xdr:spPr>
        <a:xfrm>
          <a:off x="12420600" y="1030006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625" name="楕円 624"/>
        <xdr:cNvSpPr/>
      </xdr:nvSpPr>
      <xdr:spPr>
        <a:xfrm>
          <a:off x="11623675" y="102166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13063</xdr:rowOff>
    </xdr:to>
    <xdr:cxnSp macro="">
      <xdr:nvCxnSpPr>
        <xdr:cNvPr id="626" name="直線コネクタ 625"/>
        <xdr:cNvCxnSpPr/>
      </xdr:nvCxnSpPr>
      <xdr:spPr>
        <a:xfrm>
          <a:off x="11655425" y="1026740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2980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22466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150049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072579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31" name="n_1mainValue【保健センター・保健所】&#10;有形固定資産減価償却率"/>
        <xdr:cNvSpPr txBox="1"/>
      </xdr:nvSpPr>
      <xdr:spPr>
        <a:xfrm>
          <a:off x="12980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632" name="n_2mainValue【保健センター・保健所】&#10;有形固定資産減価償却率"/>
        <xdr:cNvSpPr txBox="1"/>
      </xdr:nvSpPr>
      <xdr:spPr>
        <a:xfrm>
          <a:off x="12246619"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633" name="n_3mainValue【保健センター・保健所】&#10;有形固定資産減価償却率"/>
        <xdr:cNvSpPr txBox="1"/>
      </xdr:nvSpPr>
      <xdr:spPr>
        <a:xfrm>
          <a:off x="1150049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188461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188849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187864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188849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187864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188849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18796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18100675" y="10594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17325975"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657985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5833725" y="1057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73" name="楕円 672"/>
        <xdr:cNvSpPr/>
      </xdr:nvSpPr>
      <xdr:spPr>
        <a:xfrm>
          <a:off x="18796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74" name="【保健センター・保健所】&#10;一人当たり面積該当値テキスト"/>
        <xdr:cNvSpPr txBox="1"/>
      </xdr:nvSpPr>
      <xdr:spPr>
        <a:xfrm>
          <a:off x="188849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75" name="楕円 674"/>
        <xdr:cNvSpPr/>
      </xdr:nvSpPr>
      <xdr:spPr>
        <a:xfrm>
          <a:off x="18100675" y="10838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133350</xdr:rowOff>
    </xdr:to>
    <xdr:cxnSp macro="">
      <xdr:nvCxnSpPr>
        <xdr:cNvPr id="676" name="直線コネクタ 675"/>
        <xdr:cNvCxnSpPr/>
      </xdr:nvCxnSpPr>
      <xdr:spPr>
        <a:xfrm>
          <a:off x="18132425" y="1088898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77" name="楕円 676"/>
        <xdr:cNvSpPr/>
      </xdr:nvSpPr>
      <xdr:spPr>
        <a:xfrm>
          <a:off x="17325975"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95250</xdr:rowOff>
    </xdr:to>
    <xdr:cxnSp macro="">
      <xdr:nvCxnSpPr>
        <xdr:cNvPr id="678" name="直線コネクタ 677"/>
        <xdr:cNvCxnSpPr/>
      </xdr:nvCxnSpPr>
      <xdr:spPr>
        <a:xfrm flipV="1">
          <a:off x="17376775" y="1088898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79" name="楕円 678"/>
        <xdr:cNvSpPr/>
      </xdr:nvSpPr>
      <xdr:spPr>
        <a:xfrm>
          <a:off x="1657985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80" name="直線コネクタ 679"/>
        <xdr:cNvCxnSpPr/>
      </xdr:nvCxnSpPr>
      <xdr:spPr>
        <a:xfrm>
          <a:off x="16630650" y="108966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17932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171704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6424352"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56782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85" name="n_1mainValue【保健センター・保健所】&#10;一人当たり面積"/>
        <xdr:cNvSpPr txBox="1"/>
      </xdr:nvSpPr>
      <xdr:spPr>
        <a:xfrm>
          <a:off x="1793247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86" name="n_2mainValue【保健センター・保健所】&#10;一人当たり面積"/>
        <xdr:cNvSpPr txBox="1"/>
      </xdr:nvSpPr>
      <xdr:spPr>
        <a:xfrm>
          <a:off x="17170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87" name="n_3mainValue【保健センター・保健所】&#10;一人当たり面積"/>
        <xdr:cNvSpPr txBox="1"/>
      </xdr:nvSpPr>
      <xdr:spPr>
        <a:xfrm>
          <a:off x="16424352"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3889989"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3928725"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3801725" y="14699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3928725"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3801725" y="1343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xdr:cNvSpPr txBox="1"/>
      </xdr:nvSpPr>
      <xdr:spPr>
        <a:xfrm>
          <a:off x="13928725"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3839825" y="14163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311592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23698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1623675" y="1413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0848975"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729" name="楕円 728"/>
        <xdr:cNvSpPr/>
      </xdr:nvSpPr>
      <xdr:spPr>
        <a:xfrm>
          <a:off x="13839825" y="14474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730" name="【消防施設】&#10;有形固定資産減価償却率該当値テキスト"/>
        <xdr:cNvSpPr txBox="1"/>
      </xdr:nvSpPr>
      <xdr:spPr>
        <a:xfrm>
          <a:off x="13928725"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150586</xdr:rowOff>
    </xdr:from>
    <xdr:to>
      <xdr:col>81</xdr:col>
      <xdr:colOff>101600</xdr:colOff>
      <xdr:row>85</xdr:row>
      <xdr:rowOff>80736</xdr:rowOff>
    </xdr:to>
    <xdr:sp macro="" textlink="">
      <xdr:nvSpPr>
        <xdr:cNvPr id="731" name="楕円 730"/>
        <xdr:cNvSpPr/>
      </xdr:nvSpPr>
      <xdr:spPr>
        <a:xfrm>
          <a:off x="13115925"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85</xdr:row>
      <xdr:rowOff>29936</xdr:rowOff>
    </xdr:to>
    <xdr:cxnSp macro="">
      <xdr:nvCxnSpPr>
        <xdr:cNvPr id="732" name="直線コネクタ 731"/>
        <xdr:cNvCxnSpPr/>
      </xdr:nvCxnSpPr>
      <xdr:spPr>
        <a:xfrm flipV="1">
          <a:off x="13166725" y="14524808"/>
          <a:ext cx="7239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37919</xdr:rowOff>
    </xdr:from>
    <xdr:to>
      <xdr:col>76</xdr:col>
      <xdr:colOff>165100</xdr:colOff>
      <xdr:row>85</xdr:row>
      <xdr:rowOff>139519</xdr:rowOff>
    </xdr:to>
    <xdr:sp macro="" textlink="">
      <xdr:nvSpPr>
        <xdr:cNvPr id="733" name="楕円 732"/>
        <xdr:cNvSpPr/>
      </xdr:nvSpPr>
      <xdr:spPr>
        <a:xfrm>
          <a:off x="123698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29936</xdr:rowOff>
    </xdr:from>
    <xdr:to>
      <xdr:col>81</xdr:col>
      <xdr:colOff>50800</xdr:colOff>
      <xdr:row>85</xdr:row>
      <xdr:rowOff>88719</xdr:rowOff>
    </xdr:to>
    <xdr:cxnSp macro="">
      <xdr:nvCxnSpPr>
        <xdr:cNvPr id="734" name="直線コネクタ 733"/>
        <xdr:cNvCxnSpPr/>
      </xdr:nvCxnSpPr>
      <xdr:spPr>
        <a:xfrm flipV="1">
          <a:off x="12420600" y="14603186"/>
          <a:ext cx="7461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60779</xdr:rowOff>
    </xdr:from>
    <xdr:to>
      <xdr:col>72</xdr:col>
      <xdr:colOff>38100</xdr:colOff>
      <xdr:row>85</xdr:row>
      <xdr:rowOff>162379</xdr:rowOff>
    </xdr:to>
    <xdr:sp macro="" textlink="">
      <xdr:nvSpPr>
        <xdr:cNvPr id="735" name="楕円 734"/>
        <xdr:cNvSpPr/>
      </xdr:nvSpPr>
      <xdr:spPr>
        <a:xfrm>
          <a:off x="11623675" y="14634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88719</xdr:rowOff>
    </xdr:from>
    <xdr:to>
      <xdr:col>76</xdr:col>
      <xdr:colOff>114300</xdr:colOff>
      <xdr:row>85</xdr:row>
      <xdr:rowOff>111579</xdr:rowOff>
    </xdr:to>
    <xdr:cxnSp macro="">
      <xdr:nvCxnSpPr>
        <xdr:cNvPr id="736" name="直線コネクタ 735"/>
        <xdr:cNvCxnSpPr/>
      </xdr:nvCxnSpPr>
      <xdr:spPr>
        <a:xfrm flipV="1">
          <a:off x="11655425" y="14661969"/>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xdr:cNvSpPr txBox="1"/>
      </xdr:nvSpPr>
      <xdr:spPr>
        <a:xfrm>
          <a:off x="12980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xdr:cNvSpPr txBox="1"/>
      </xdr:nvSpPr>
      <xdr:spPr>
        <a:xfrm>
          <a:off x="12246619"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xdr:cNvSpPr txBox="1"/>
      </xdr:nvSpPr>
      <xdr:spPr>
        <a:xfrm>
          <a:off x="1150049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072579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71863</xdr:rowOff>
    </xdr:from>
    <xdr:ext cx="405111" cy="259045"/>
    <xdr:sp macro="" textlink="">
      <xdr:nvSpPr>
        <xdr:cNvPr id="741" name="n_1mainValue【消防施設】&#10;有形固定資産減価償却率"/>
        <xdr:cNvSpPr txBox="1"/>
      </xdr:nvSpPr>
      <xdr:spPr>
        <a:xfrm>
          <a:off x="12980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130646</xdr:rowOff>
    </xdr:from>
    <xdr:ext cx="405111" cy="259045"/>
    <xdr:sp macro="" textlink="">
      <xdr:nvSpPr>
        <xdr:cNvPr id="742" name="n_2mainValue【消防施設】&#10;有形固定資産減価償却率"/>
        <xdr:cNvSpPr txBox="1"/>
      </xdr:nvSpPr>
      <xdr:spPr>
        <a:xfrm>
          <a:off x="12246619"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153506</xdr:rowOff>
    </xdr:from>
    <xdr:ext cx="405111" cy="259045"/>
    <xdr:sp macro="" textlink="">
      <xdr:nvSpPr>
        <xdr:cNvPr id="743" name="n_3mainValue【消防施設】&#10;有形固定資産減価償却率"/>
        <xdr:cNvSpPr txBox="1"/>
      </xdr:nvSpPr>
      <xdr:spPr>
        <a:xfrm>
          <a:off x="1150049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188461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188849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18786475" y="1475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188849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18786475" y="13694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0" name="【消防施設】&#10;一人当たり面積平均値テキスト"/>
        <xdr:cNvSpPr txBox="1"/>
      </xdr:nvSpPr>
      <xdr:spPr>
        <a:xfrm>
          <a:off x="188849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187960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18100675" y="142793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17325975"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657985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5833725" y="1432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81" name="楕円 780"/>
        <xdr:cNvSpPr/>
      </xdr:nvSpPr>
      <xdr:spPr>
        <a:xfrm>
          <a:off x="18796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82" name="【消防施設】&#10;一人当たり面積該当値テキスト"/>
        <xdr:cNvSpPr txBox="1"/>
      </xdr:nvSpPr>
      <xdr:spPr>
        <a:xfrm>
          <a:off x="188849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83" name="楕円 782"/>
        <xdr:cNvSpPr/>
      </xdr:nvSpPr>
      <xdr:spPr>
        <a:xfrm>
          <a:off x="18100675" y="142519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72389</xdr:rowOff>
    </xdr:to>
    <xdr:cxnSp macro="">
      <xdr:nvCxnSpPr>
        <xdr:cNvPr id="784" name="直線コネクタ 783"/>
        <xdr:cNvCxnSpPr/>
      </xdr:nvCxnSpPr>
      <xdr:spPr>
        <a:xfrm flipV="1">
          <a:off x="18132425" y="14247876"/>
          <a:ext cx="714375"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85" name="楕円 784"/>
        <xdr:cNvSpPr/>
      </xdr:nvSpPr>
      <xdr:spPr>
        <a:xfrm>
          <a:off x="17325975"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104394</xdr:rowOff>
    </xdr:to>
    <xdr:cxnSp macro="">
      <xdr:nvCxnSpPr>
        <xdr:cNvPr id="786" name="直線コネクタ 785"/>
        <xdr:cNvCxnSpPr/>
      </xdr:nvCxnSpPr>
      <xdr:spPr>
        <a:xfrm flipV="1">
          <a:off x="17376775" y="14302739"/>
          <a:ext cx="75565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87" name="楕円 786"/>
        <xdr:cNvSpPr/>
      </xdr:nvSpPr>
      <xdr:spPr>
        <a:xfrm>
          <a:off x="1657985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136398</xdr:rowOff>
    </xdr:to>
    <xdr:cxnSp macro="">
      <xdr:nvCxnSpPr>
        <xdr:cNvPr id="788" name="直線コネクタ 787"/>
        <xdr:cNvCxnSpPr/>
      </xdr:nvCxnSpPr>
      <xdr:spPr>
        <a:xfrm flipV="1">
          <a:off x="16630650" y="14334744"/>
          <a:ext cx="7461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89" name="n_1aveValue【消防施設】&#10;一人当たり面積"/>
        <xdr:cNvSpPr txBox="1"/>
      </xdr:nvSpPr>
      <xdr:spPr>
        <a:xfrm>
          <a:off x="1793247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171704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6424352"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56782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793" name="n_1mainValue【消防施設】&#10;一人当たり面積"/>
        <xdr:cNvSpPr txBox="1"/>
      </xdr:nvSpPr>
      <xdr:spPr>
        <a:xfrm>
          <a:off x="1793247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146321</xdr:rowOff>
    </xdr:from>
    <xdr:ext cx="469744" cy="259045"/>
    <xdr:sp macro="" textlink="">
      <xdr:nvSpPr>
        <xdr:cNvPr id="794" name="n_2mainValue【消防施設】&#10;一人当たり面積"/>
        <xdr:cNvSpPr txBox="1"/>
      </xdr:nvSpPr>
      <xdr:spPr>
        <a:xfrm>
          <a:off x="1717047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95" name="n_3mainValue【消防施設】&#10;一人当たり面積"/>
        <xdr:cNvSpPr txBox="1"/>
      </xdr:nvSpPr>
      <xdr:spPr>
        <a:xfrm>
          <a:off x="16424352"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3889989"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3928725"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3928725"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3801725"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6" name="【庁舎】&#10;有形固定資産減価償却率平均値テキスト"/>
        <xdr:cNvSpPr txBox="1"/>
      </xdr:nvSpPr>
      <xdr:spPr>
        <a:xfrm>
          <a:off x="13928725"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3839825" y="17784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311592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23698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1623675" y="17817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0848975"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66221</xdr:rowOff>
    </xdr:from>
    <xdr:to>
      <xdr:col>85</xdr:col>
      <xdr:colOff>177800</xdr:colOff>
      <xdr:row>104</xdr:row>
      <xdr:rowOff>167821</xdr:rowOff>
    </xdr:to>
    <xdr:sp macro="" textlink="">
      <xdr:nvSpPr>
        <xdr:cNvPr id="837" name="楕円 836"/>
        <xdr:cNvSpPr/>
      </xdr:nvSpPr>
      <xdr:spPr>
        <a:xfrm>
          <a:off x="13839825" y="17897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44648</xdr:rowOff>
    </xdr:from>
    <xdr:ext cx="405111" cy="259045"/>
    <xdr:sp macro="" textlink="">
      <xdr:nvSpPr>
        <xdr:cNvPr id="838" name="【庁舎】&#10;有形固定資産減価償却率該当値テキスト"/>
        <xdr:cNvSpPr txBox="1"/>
      </xdr:nvSpPr>
      <xdr:spPr>
        <a:xfrm>
          <a:off x="13928725"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39" name="楕円 838"/>
        <xdr:cNvSpPr/>
      </xdr:nvSpPr>
      <xdr:spPr>
        <a:xfrm>
          <a:off x="13115925"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117021</xdr:rowOff>
    </xdr:to>
    <xdr:cxnSp macro="">
      <xdr:nvCxnSpPr>
        <xdr:cNvPr id="840" name="直線コネクタ 839"/>
        <xdr:cNvCxnSpPr/>
      </xdr:nvCxnSpPr>
      <xdr:spPr>
        <a:xfrm>
          <a:off x="13166725" y="17907000"/>
          <a:ext cx="723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41" name="楕円 840"/>
        <xdr:cNvSpPr/>
      </xdr:nvSpPr>
      <xdr:spPr>
        <a:xfrm>
          <a:off x="123698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76200</xdr:rowOff>
    </xdr:to>
    <xdr:cxnSp macro="">
      <xdr:nvCxnSpPr>
        <xdr:cNvPr id="842" name="直線コネクタ 841"/>
        <xdr:cNvCxnSpPr/>
      </xdr:nvCxnSpPr>
      <xdr:spPr>
        <a:xfrm>
          <a:off x="12420600" y="17872711"/>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43" name="楕円 842"/>
        <xdr:cNvSpPr/>
      </xdr:nvSpPr>
      <xdr:spPr>
        <a:xfrm>
          <a:off x="11623675" y="178431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63137</xdr:rowOff>
    </xdr:to>
    <xdr:cxnSp macro="">
      <xdr:nvCxnSpPr>
        <xdr:cNvPr id="844" name="直線コネクタ 843"/>
        <xdr:cNvCxnSpPr/>
      </xdr:nvCxnSpPr>
      <xdr:spPr>
        <a:xfrm flipV="1">
          <a:off x="11655425" y="17872711"/>
          <a:ext cx="76517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45" name="n_1aveValue【庁舎】&#10;有形固定資産減価償却率"/>
        <xdr:cNvSpPr txBox="1"/>
      </xdr:nvSpPr>
      <xdr:spPr>
        <a:xfrm>
          <a:off x="12980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xdr:cNvSpPr txBox="1"/>
      </xdr:nvSpPr>
      <xdr:spPr>
        <a:xfrm>
          <a:off x="12246619"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47" name="n_3aveValue【庁舎】&#10;有形固定資産減価償却率"/>
        <xdr:cNvSpPr txBox="1"/>
      </xdr:nvSpPr>
      <xdr:spPr>
        <a:xfrm>
          <a:off x="1150049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072579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49" name="n_1mainValue【庁舎】&#10;有形固定資産減価償却率"/>
        <xdr:cNvSpPr txBox="1"/>
      </xdr:nvSpPr>
      <xdr:spPr>
        <a:xfrm>
          <a:off x="12980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50" name="n_2mainValue【庁舎】&#10;有形固定資産減価償却率"/>
        <xdr:cNvSpPr txBox="1"/>
      </xdr:nvSpPr>
      <xdr:spPr>
        <a:xfrm>
          <a:off x="12246619"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51" name="n_3mainValue【庁舎】&#10;有形固定資産減価償却率"/>
        <xdr:cNvSpPr txBox="1"/>
      </xdr:nvSpPr>
      <xdr:spPr>
        <a:xfrm>
          <a:off x="1150049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188461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188849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18786475" y="18622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188849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18786475" y="1720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188849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187960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18100675" y="18236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17325975"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657985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5833725" y="182970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98879</xdr:rowOff>
    </xdr:from>
    <xdr:to>
      <xdr:col>116</xdr:col>
      <xdr:colOff>114300</xdr:colOff>
      <xdr:row>105</xdr:row>
      <xdr:rowOff>29029</xdr:rowOff>
    </xdr:to>
    <xdr:sp macro="" textlink="">
      <xdr:nvSpPr>
        <xdr:cNvPr id="893" name="楕円 892"/>
        <xdr:cNvSpPr/>
      </xdr:nvSpPr>
      <xdr:spPr>
        <a:xfrm>
          <a:off x="187960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121756</xdr:rowOff>
    </xdr:from>
    <xdr:ext cx="469744" cy="259045"/>
    <xdr:sp macro="" textlink="">
      <xdr:nvSpPr>
        <xdr:cNvPr id="894" name="【庁舎】&#10;一人当たり面積該当値テキスト"/>
        <xdr:cNvSpPr txBox="1"/>
      </xdr:nvSpPr>
      <xdr:spPr>
        <a:xfrm>
          <a:off x="18884900" y="1778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103777</xdr:rowOff>
    </xdr:from>
    <xdr:to>
      <xdr:col>112</xdr:col>
      <xdr:colOff>38100</xdr:colOff>
      <xdr:row>105</xdr:row>
      <xdr:rowOff>33927</xdr:rowOff>
    </xdr:to>
    <xdr:sp macro="" textlink="">
      <xdr:nvSpPr>
        <xdr:cNvPr id="895" name="楕円 894"/>
        <xdr:cNvSpPr/>
      </xdr:nvSpPr>
      <xdr:spPr>
        <a:xfrm>
          <a:off x="18100675" y="179345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149679</xdr:rowOff>
    </xdr:from>
    <xdr:to>
      <xdr:col>116</xdr:col>
      <xdr:colOff>63500</xdr:colOff>
      <xdr:row>104</xdr:row>
      <xdr:rowOff>154577</xdr:rowOff>
    </xdr:to>
    <xdr:cxnSp macro="">
      <xdr:nvCxnSpPr>
        <xdr:cNvPr id="896" name="直線コネクタ 895"/>
        <xdr:cNvCxnSpPr/>
      </xdr:nvCxnSpPr>
      <xdr:spPr>
        <a:xfrm flipV="1">
          <a:off x="18132425" y="17980479"/>
          <a:ext cx="7143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97" name="楕円 896"/>
        <xdr:cNvSpPr/>
      </xdr:nvSpPr>
      <xdr:spPr>
        <a:xfrm>
          <a:off x="17325975"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154577</xdr:rowOff>
    </xdr:from>
    <xdr:to>
      <xdr:col>111</xdr:col>
      <xdr:colOff>177800</xdr:colOff>
      <xdr:row>104</xdr:row>
      <xdr:rowOff>170906</xdr:rowOff>
    </xdr:to>
    <xdr:cxnSp macro="">
      <xdr:nvCxnSpPr>
        <xdr:cNvPr id="898" name="直線コネクタ 897"/>
        <xdr:cNvCxnSpPr/>
      </xdr:nvCxnSpPr>
      <xdr:spPr>
        <a:xfrm flipV="1">
          <a:off x="17376775" y="17985377"/>
          <a:ext cx="7556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111942</xdr:rowOff>
    </xdr:from>
    <xdr:to>
      <xdr:col>102</xdr:col>
      <xdr:colOff>165100</xdr:colOff>
      <xdr:row>105</xdr:row>
      <xdr:rowOff>42092</xdr:rowOff>
    </xdr:to>
    <xdr:sp macro="" textlink="">
      <xdr:nvSpPr>
        <xdr:cNvPr id="899" name="楕円 898"/>
        <xdr:cNvSpPr/>
      </xdr:nvSpPr>
      <xdr:spPr>
        <a:xfrm>
          <a:off x="1657985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162742</xdr:rowOff>
    </xdr:from>
    <xdr:to>
      <xdr:col>107</xdr:col>
      <xdr:colOff>50800</xdr:colOff>
      <xdr:row>104</xdr:row>
      <xdr:rowOff>170906</xdr:rowOff>
    </xdr:to>
    <xdr:cxnSp macro="">
      <xdr:nvCxnSpPr>
        <xdr:cNvPr id="900" name="直線コネクタ 899"/>
        <xdr:cNvCxnSpPr/>
      </xdr:nvCxnSpPr>
      <xdr:spPr>
        <a:xfrm>
          <a:off x="16630650" y="17993542"/>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179324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1717047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03" name="n_3aveValue【庁舎】&#10;一人当たり面積"/>
        <xdr:cNvSpPr txBox="1"/>
      </xdr:nvSpPr>
      <xdr:spPr>
        <a:xfrm>
          <a:off x="16424352"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56782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50454</xdr:rowOff>
    </xdr:from>
    <xdr:ext cx="469744" cy="259045"/>
    <xdr:sp macro="" textlink="">
      <xdr:nvSpPr>
        <xdr:cNvPr id="905" name="n_1mainValue【庁舎】&#10;一人当たり面積"/>
        <xdr:cNvSpPr txBox="1"/>
      </xdr:nvSpPr>
      <xdr:spPr>
        <a:xfrm>
          <a:off x="1793247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906" name="n_2mainValue【庁舎】&#10;一人当たり面積"/>
        <xdr:cNvSpPr txBox="1"/>
      </xdr:nvSpPr>
      <xdr:spPr>
        <a:xfrm>
          <a:off x="171704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58619</xdr:rowOff>
    </xdr:from>
    <xdr:ext cx="469744" cy="259045"/>
    <xdr:sp macro="" textlink="">
      <xdr:nvSpPr>
        <xdr:cNvPr id="907" name="n_3mainValue【庁舎】&#10;一人当たり面積"/>
        <xdr:cNvSpPr txBox="1"/>
      </xdr:nvSpPr>
      <xdr:spPr>
        <a:xfrm>
          <a:off x="16424352"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と比較して特に有形固定資産減価償却率が高くなっている施設は、消防施設、体育館・プールである。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ここ数年で分署統合を進め、新消防施設を建設したこと等により、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と比較すると未だ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い比率と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団の消防器具置場やポンプ車の車庫などの数が多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、その大半が耐用年数を超えて使用されていることが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消防団の統合を進め、施設の配置を見直すなど施設数の適正化に努める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横手市財産経営推進計画において、ほとんどが維持、長寿命化という位置づけになっているため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今後も比率は上昇していく見込みであり、施設配置のバランスを考慮した統廃合を検討する必要がある。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庁舎については旧市町村庁舎が残っていること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現在着手している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雄物川庁舎整備や十文字地域多目的総合施設整備による新庁舎建設により、比率は低下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と比較して大きく比率が低くなっている施設は一般廃棄物処理施設である。これは、東部・南部・西部環境保全センター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旧３施設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新しいごみ処理処理施設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「クリーンプラザよこて」の建設が要因となっている。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少子高齢化に伴う人口減少の進行等により、大幅な税収増がなく財政力指数はほぼ横ばいである。今後の懸念として、新型コロナウイルス感染症の影響により個人所得、企業収益ともに落ち込みが予想され、市民税の減収が見込まれる。他税目についてもほぼ減収が予想され、依然として自主財源の確保は非常に厳しい状況であり、今後も類似団体平均を大幅に下回ると予想される。基幹産業である農業の大雪被害からの復興、振興を中心とし、税収等の確保を図るとともに、不用財産の公売等による自主財源の確保のほか、横手市財産経営推進計画、第３次横手市定員適正化計画等により、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合併算定替えの段階的縮減による普通交付税の減により、分母が減少したことに加え、法改正による支払月数の増加に伴う児童扶養手当給付費の増や自立支援給付費の増により扶助費が増え、比率としては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となった。少子高齢化に伴う人口減少の進行等により税収が減少していくなか、第３次横手市定員適正化計画等により、人件費など義務的経費の削減に取り組みながら、既存事業の継続的な見直しを実施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62</xdr:row>
      <xdr:rowOff>75474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7438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102144</xdr:rowOff>
    </xdr:from>
    <xdr:to>
      <xdr:col>19</xdr:col>
      <xdr:colOff>133350</xdr:colOff>
      <xdr:row>61</xdr:row>
      <xdr:rowOff>115933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605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102144</xdr:rowOff>
    </xdr:from>
    <xdr:to>
      <xdr:col>15</xdr:col>
      <xdr:colOff>82550</xdr:colOff>
      <xdr:row>61</xdr:row>
      <xdr:rowOff>122827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6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61</xdr:row>
      <xdr:rowOff>122827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81343"/>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163121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5,006</a:t>
          </a:r>
          <a:r>
            <a:rPr kumimoji="1" lang="ja-JP" altLang="en-US" sz="1100">
              <a:latin typeface="ＭＳ Ｐゴシック" panose="020B0600070205080204" pitchFamily="50" charset="-128"/>
              <a:ea typeface="ＭＳ Ｐゴシック" panose="020B0600070205080204" pitchFamily="50" charset="-128"/>
            </a:rPr>
            <a:t>円減少しているが、依然として類似団体平均を大きく上回っている。要因としては、ごみ処理業務や消防業務を市単独で運営していること、保育所、養護老人ホーム等福祉施設の直営運営箇所が多いことが挙げられる。横手市財産経営推進計画による施設管理の適正化に努めているが、依然として人口に対する施設の延床面積が増加を続けていることも、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が大幅に減少しない要因である。今後は第３次横手市定員適正化計画に基づき、職員の定員適正化に取り組むとともに、施設の民営化や、横手市財産経営推進計画に基づく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33710</xdr:rowOff>
    </xdr:from>
    <xdr:to>
      <xdr:col>23</xdr:col>
      <xdr:colOff>133350</xdr:colOff>
      <xdr:row>85</xdr:row>
      <xdr:rowOff>82028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06960"/>
          <a:ext cx="838200" cy="4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82028</xdr:rowOff>
    </xdr:from>
    <xdr:to>
      <xdr:col>19</xdr:col>
      <xdr:colOff>133350</xdr:colOff>
      <xdr:row>85</xdr:row>
      <xdr:rowOff>118154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55278"/>
          <a:ext cx="889000" cy="3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150529</xdr:rowOff>
    </xdr:from>
    <xdr:to>
      <xdr:col>15</xdr:col>
      <xdr:colOff>82550</xdr:colOff>
      <xdr:row>85</xdr:row>
      <xdr:rowOff>118154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52329"/>
          <a:ext cx="889000" cy="1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140424</xdr:rowOff>
    </xdr:from>
    <xdr:to>
      <xdr:col>11</xdr:col>
      <xdr:colOff>31750</xdr:colOff>
      <xdr:row>84</xdr:row>
      <xdr:rowOff>150529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4222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154360</xdr:rowOff>
    </xdr:from>
    <xdr:to>
      <xdr:col>23</xdr:col>
      <xdr:colOff>184150</xdr:colOff>
      <xdr:row>85</xdr:row>
      <xdr:rowOff>84510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126437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31228</xdr:rowOff>
    </xdr:from>
    <xdr:to>
      <xdr:col>19</xdr:col>
      <xdr:colOff>184150</xdr:colOff>
      <xdr:row>85</xdr:row>
      <xdr:rowOff>132828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117605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67354</xdr:rowOff>
    </xdr:from>
    <xdr:to>
      <xdr:col>15</xdr:col>
      <xdr:colOff>133350</xdr:colOff>
      <xdr:row>85</xdr:row>
      <xdr:rowOff>168954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153731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99729</xdr:rowOff>
    </xdr:from>
    <xdr:to>
      <xdr:col>11</xdr:col>
      <xdr:colOff>82550</xdr:colOff>
      <xdr:row>85</xdr:row>
      <xdr:rowOff>29879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14656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8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89624</xdr:rowOff>
    </xdr:from>
    <xdr:to>
      <xdr:col>7</xdr:col>
      <xdr:colOff>31750</xdr:colOff>
      <xdr:row>85</xdr:row>
      <xdr:rowOff>19774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7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秋田県人事委員会勧告に準拠しつつ、地域実情との均衡を保った給与水準になるように努めていることから、類似団体平均を下回っている。今後も定員管理の適正化と併せ、適正水準を維持していく。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48986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の単独運営や福祉施設等の直営箇所が多いこと等により、類似団体と比較すると依然として職員数が多い状況にある。今後、公立保育所や養護老人ホームなどの福祉施設の民営化を進めるなど、第３次横手市定員適正化計画に基づき、定員適正化の取り組み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166249</xdr:rowOff>
    </xdr:from>
    <xdr:to>
      <xdr:col>81</xdr:col>
      <xdr:colOff>44450</xdr:colOff>
      <xdr:row>63</xdr:row>
      <xdr:rowOff>1694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79614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1694</xdr:rowOff>
    </xdr:from>
    <xdr:to>
      <xdr:col>77</xdr:col>
      <xdr:colOff>44450</xdr:colOff>
      <xdr:row>63</xdr:row>
      <xdr:rowOff>8588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030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8588</xdr:rowOff>
    </xdr:from>
    <xdr:to>
      <xdr:col>72</xdr:col>
      <xdr:colOff>203200</xdr:colOff>
      <xdr:row>63</xdr:row>
      <xdr:rowOff>16631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099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16631</xdr:rowOff>
    </xdr:from>
    <xdr:to>
      <xdr:col>68</xdr:col>
      <xdr:colOff>152400</xdr:colOff>
      <xdr:row>63</xdr:row>
      <xdr:rowOff>18929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179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115449</xdr:rowOff>
    </xdr:from>
    <xdr:to>
      <xdr:col>81</xdr:col>
      <xdr:colOff>95250</xdr:colOff>
      <xdr:row>63</xdr:row>
      <xdr:rowOff>45599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87526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1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122344</xdr:rowOff>
    </xdr:from>
    <xdr:to>
      <xdr:col>77</xdr:col>
      <xdr:colOff>95250</xdr:colOff>
      <xdr:row>63</xdr:row>
      <xdr:rowOff>52494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37271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137281</xdr:rowOff>
    </xdr:from>
    <xdr:to>
      <xdr:col>68</xdr:col>
      <xdr:colOff>203200</xdr:colOff>
      <xdr:row>63</xdr:row>
      <xdr:rowOff>67431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139579</xdr:rowOff>
    </xdr:from>
    <xdr:to>
      <xdr:col>64</xdr:col>
      <xdr:colOff>152400</xdr:colOff>
      <xdr:row>63</xdr:row>
      <xdr:rowOff>69729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54506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普通交付税の合併算定替特例の減に伴い、標準財政規模が縮小したことにより、前年度と比較して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数値が上昇している。地方債元利償還金や準元利償還金は前年度と比較すると減少しており、このことは実質公債費比率が改善する要因となるが、それ以上に標準財政規模の減の影響が大きく、結果として数値が若干上昇した。今後は市街地再開発や大型公共施設の整備による多額の地方債発行が予定されるうえ、普通交付税の減少の影響から、比率の上昇が見込まれる。引き続き比率の動向を注視し、事業の選択と集中によ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69548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9045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81038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045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115509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58965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債基金への積み増し等により、基金残高が増えたことなど、指標が改善する要因もあったが、前年度末と比較して地方債残高が増えたことや、普通交付税の合併算定替特例の減により標準財政規模が縮小したことなどから、結果として数値が若干上昇し、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ポイント上昇した。今後は、さらなる将来負担の増加が見込まれるため、充当可能財源等の確保と全体的な建設事業の平準化等を図っていく。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14</xdr:row>
      <xdr:rowOff>95613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453398"/>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53098</xdr:rowOff>
    </xdr:from>
    <xdr:to>
      <xdr:col>77</xdr:col>
      <xdr:colOff>44450</xdr:colOff>
      <xdr:row>14</xdr:row>
      <xdr:rowOff>133531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45339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133531</xdr:rowOff>
    </xdr:from>
    <xdr:to>
      <xdr:col>72</xdr:col>
      <xdr:colOff>203200</xdr:colOff>
      <xdr:row>15</xdr:row>
      <xdr:rowOff>29875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53383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29875</xdr:rowOff>
    </xdr:from>
    <xdr:to>
      <xdr:col>68</xdr:col>
      <xdr:colOff>152400</xdr:colOff>
      <xdr:row>17</xdr:row>
      <xdr:rowOff>51223</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601625"/>
          <a:ext cx="889000" cy="3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44813</xdr:rowOff>
    </xdr:from>
    <xdr:to>
      <xdr:col>81</xdr:col>
      <xdr:colOff>95250</xdr:colOff>
      <xdr:row>14</xdr:row>
      <xdr:rowOff>146413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61340</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2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xdr:rowOff>
    </xdr:from>
    <xdr:to>
      <xdr:col>77</xdr:col>
      <xdr:colOff>95250</xdr:colOff>
      <xdr:row>14</xdr:row>
      <xdr:rowOff>103898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114075</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17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23058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150525</xdr:rowOff>
    </xdr:from>
    <xdr:to>
      <xdr:col>68</xdr:col>
      <xdr:colOff>203200</xdr:colOff>
      <xdr:row>15</xdr:row>
      <xdr:rowOff>80675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90852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423</xdr:rowOff>
    </xdr:from>
    <xdr:to>
      <xdr:col>64</xdr:col>
      <xdr:colOff>152400</xdr:colOff>
      <xdr:row>17</xdr:row>
      <xdr:rowOff>102023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86800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８市町村による合併や、消防業務の単独実施等により、類似団体平均と比較し、職員数が多く、人件費の比率が高いため、退職者補充抑制、廃棄物処理業務や公立保育所の民営化を進め人件費の抑制を継続してきている。今後は第３次横手市定員適正化計画に基づき、毎年の新規採用職員者数の抑制を継続し、業務の外部委託や養護老人ホームの民営化など民間活力の活用や、ＲＰＡやＡＩを活用し業務の効率化を図り、さらなる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主な要因として、市営住宅の指定管理開始が挙げられる。横手市財産経営推進計画に基づく公共施設解体・改修事業により類似施設の統廃合を進め、維持管理コストの縮減を図り、今後も、計画の着実な推進及び個別事業ごとに、その必要性、コスト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37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8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75709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類似団体平均を下回っているものの、法改正による支払月数の増加に伴う児童扶養手当給付費の増や自立支援給付費の増などが要因で前年度比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った。今後も高齢者人口の増加による自立支援給付費の増や、公立保育所の民営化による施設型給付費の増により大幅な減少は見込めないことから、実施事業の見直しや適正な給付に努めると共に、公立保育所の民営化計画等により、減少に転じるよう取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16510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16510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低所得者保険料軽減繰出金の増により繰出金が増加し、前年度比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令和２年度は消費税増税に伴い、市民税非課税世帯全体の負担割合が軽減されるため、介護保険特別会計への繰出金が増加すると予想されるが、各種事業の適正化や見直しにより比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51888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08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51888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0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51888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38826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0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病院事業への企業債支払利息に対する負担金の減、担い手への農地集積推進事業の減、下水道事業繰出金の減等により、前年度比で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ポイントの減となった。今後も各種補助金等の計画的な見直しを行い、補助費等の抑制に努める。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じ水準で推移しているが、横手市財産経営推進計画に基づく公共施設解体・改修事業、市街地再開発や大型公共施設の整備などの大型事業が控えていることから、比率は年々上昇することが予想されるため、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282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55155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28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55155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694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167821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62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4355</xdr:rowOff>
    </xdr:from>
    <xdr:to>
      <xdr:col>15</xdr:col>
      <xdr:colOff>149225</xdr:colOff>
      <xdr:row>78</xdr:row>
      <xdr:rowOff>105955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90732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増となっている。要因として、児童扶養手当給付費の増加や自立支援給付費の増加による扶助費の増等が挙げられる。今後は、普通交付税の減や、少子高齢化に伴う税収等の減少により比率の上昇が見込まれることから、第３次横手市定員適正化計画等により、人件費など義務的経費の削減に取り組みながら、既存事業の継続的な見直しを実施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154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331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143731</xdr:rowOff>
    </xdr:from>
    <xdr:to>
      <xdr:col>29</xdr:col>
      <xdr:colOff>127000</xdr:colOff>
      <xdr:row>14</xdr:row>
      <xdr:rowOff>154769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1656"/>
          <a:ext cx="6477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154769</xdr:rowOff>
    </xdr:from>
    <xdr:to>
      <xdr:col>26</xdr:col>
      <xdr:colOff>50800</xdr:colOff>
      <xdr:row>14</xdr:row>
      <xdr:rowOff>156370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0269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156370</xdr:rowOff>
    </xdr:from>
    <xdr:to>
      <xdr:col>22</xdr:col>
      <xdr:colOff>114300</xdr:colOff>
      <xdr:row>15</xdr:row>
      <xdr:rowOff>16499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4295"/>
          <a:ext cx="698500" cy="3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138490</xdr:rowOff>
    </xdr:from>
    <xdr:to>
      <xdr:col>18</xdr:col>
      <xdr:colOff>177800</xdr:colOff>
      <xdr:row>15</xdr:row>
      <xdr:rowOff>16499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86415"/>
          <a:ext cx="6985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92931</xdr:rowOff>
    </xdr:from>
    <xdr:to>
      <xdr:col>29</xdr:col>
      <xdr:colOff>177800</xdr:colOff>
      <xdr:row>15</xdr:row>
      <xdr:rowOff>23081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109458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8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103969</xdr:rowOff>
    </xdr:from>
    <xdr:to>
      <xdr:col>26</xdr:col>
      <xdr:colOff>101600</xdr:colOff>
      <xdr:row>15</xdr:row>
      <xdr:rowOff>34119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44296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105570</xdr:rowOff>
    </xdr:from>
    <xdr:to>
      <xdr:col>22</xdr:col>
      <xdr:colOff>165100</xdr:colOff>
      <xdr:row>15</xdr:row>
      <xdr:rowOff>35720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137149</xdr:rowOff>
    </xdr:from>
    <xdr:to>
      <xdr:col>19</xdr:col>
      <xdr:colOff>38100</xdr:colOff>
      <xdr:row>15</xdr:row>
      <xdr:rowOff>67299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77476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87690</xdr:rowOff>
    </xdr:from>
    <xdr:to>
      <xdr:col>15</xdr:col>
      <xdr:colOff>101600</xdr:colOff>
      <xdr:row>15</xdr:row>
      <xdr:rowOff>17840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76731</xdr:rowOff>
    </xdr:from>
    <xdr:to>
      <xdr:col>29</xdr:col>
      <xdr:colOff>127000</xdr:colOff>
      <xdr:row>36</xdr:row>
      <xdr:rowOff>86401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9981"/>
          <a:ext cx="6477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61508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4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65849</xdr:rowOff>
    </xdr:from>
    <xdr:to>
      <xdr:col>26</xdr:col>
      <xdr:colOff>50800</xdr:colOff>
      <xdr:row>36</xdr:row>
      <xdr:rowOff>86401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9099"/>
          <a:ext cx="698500" cy="2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65849</xdr:rowOff>
    </xdr:from>
    <xdr:to>
      <xdr:col>22</xdr:col>
      <xdr:colOff>114300</xdr:colOff>
      <xdr:row>36</xdr:row>
      <xdr:rowOff>102357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9099"/>
          <a:ext cx="698500" cy="3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31697</xdr:rowOff>
    </xdr:from>
    <xdr:to>
      <xdr:col>18</xdr:col>
      <xdr:colOff>177800</xdr:colOff>
      <xdr:row>36</xdr:row>
      <xdr:rowOff>102357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4947"/>
          <a:ext cx="6985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25931</xdr:rowOff>
    </xdr:from>
    <xdr:to>
      <xdr:col>29</xdr:col>
      <xdr:colOff>177800</xdr:colOff>
      <xdr:row>36</xdr:row>
      <xdr:rowOff>127531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213908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35601</xdr:rowOff>
    </xdr:from>
    <xdr:to>
      <xdr:col>26</xdr:col>
      <xdr:colOff>101600</xdr:colOff>
      <xdr:row>36</xdr:row>
      <xdr:rowOff>137201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147378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5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15049</xdr:rowOff>
    </xdr:from>
    <xdr:to>
      <xdr:col>22</xdr:col>
      <xdr:colOff>165100</xdr:colOff>
      <xdr:row>36</xdr:row>
      <xdr:rowOff>116649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126826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51557</xdr:rowOff>
    </xdr:from>
    <xdr:to>
      <xdr:col>19</xdr:col>
      <xdr:colOff>38100</xdr:colOff>
      <xdr:row>36</xdr:row>
      <xdr:rowOff>153157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163334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323797</xdr:rowOff>
    </xdr:from>
    <xdr:to>
      <xdr:col>15</xdr:col>
      <xdr:colOff>101600</xdr:colOff>
      <xdr:row>36</xdr:row>
      <xdr:rowOff>82497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92674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167524</xdr:rowOff>
    </xdr:from>
    <xdr:to>
      <xdr:col>24</xdr:col>
      <xdr:colOff>63500</xdr:colOff>
      <xdr:row>35</xdr:row>
      <xdr:rowOff>11554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6824"/>
          <a:ext cx="8382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154510</xdr:rowOff>
    </xdr:from>
    <xdr:to>
      <xdr:col>19</xdr:col>
      <xdr:colOff>177800</xdr:colOff>
      <xdr:row>35</xdr:row>
      <xdr:rowOff>11554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83810"/>
          <a:ext cx="889000" cy="2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50628</xdr:rowOff>
    </xdr:from>
    <xdr:to>
      <xdr:col>15</xdr:col>
      <xdr:colOff>50800</xdr:colOff>
      <xdr:row>34</xdr:row>
      <xdr:rowOff>154510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9928"/>
          <a:ext cx="8890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50628</xdr:rowOff>
    </xdr:from>
    <xdr:to>
      <xdr:col>10</xdr:col>
      <xdr:colOff>114300</xdr:colOff>
      <xdr:row>34</xdr:row>
      <xdr:rowOff>58139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992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116724</xdr:rowOff>
    </xdr:from>
    <xdr:to>
      <xdr:col>24</xdr:col>
      <xdr:colOff>114300</xdr:colOff>
      <xdr:row>35</xdr:row>
      <xdr:rowOff>46874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139601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132204</xdr:rowOff>
    </xdr:from>
    <xdr:to>
      <xdr:col>20</xdr:col>
      <xdr:colOff>38100</xdr:colOff>
      <xdr:row>35</xdr:row>
      <xdr:rowOff>62354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78881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103710</xdr:rowOff>
    </xdr:from>
    <xdr:to>
      <xdr:col>15</xdr:col>
      <xdr:colOff>101600</xdr:colOff>
      <xdr:row>35</xdr:row>
      <xdr:rowOff>33860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50387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171278</xdr:rowOff>
    </xdr:from>
    <xdr:to>
      <xdr:col>10</xdr:col>
      <xdr:colOff>165100</xdr:colOff>
      <xdr:row>34</xdr:row>
      <xdr:rowOff>101428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7339</xdr:rowOff>
    </xdr:from>
    <xdr:to>
      <xdr:col>6</xdr:col>
      <xdr:colOff>38100</xdr:colOff>
      <xdr:row>34</xdr:row>
      <xdr:rowOff>108939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125466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147620</xdr:rowOff>
    </xdr:from>
    <xdr:to>
      <xdr:col>24</xdr:col>
      <xdr:colOff>63500</xdr:colOff>
      <xdr:row>55</xdr:row>
      <xdr:rowOff>156894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77370"/>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147620</xdr:rowOff>
    </xdr:from>
    <xdr:to>
      <xdr:col>19</xdr:col>
      <xdr:colOff>177800</xdr:colOff>
      <xdr:row>55</xdr:row>
      <xdr:rowOff>169369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7737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169369</xdr:rowOff>
    </xdr:from>
    <xdr:to>
      <xdr:col>15</xdr:col>
      <xdr:colOff>50800</xdr:colOff>
      <xdr:row>56</xdr:row>
      <xdr:rowOff>72263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99119"/>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72263</xdr:rowOff>
    </xdr:from>
    <xdr:to>
      <xdr:col>10</xdr:col>
      <xdr:colOff>114300</xdr:colOff>
      <xdr:row>56</xdr:row>
      <xdr:rowOff>99483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463"/>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106094</xdr:rowOff>
    </xdr:from>
    <xdr:to>
      <xdr:col>24</xdr:col>
      <xdr:colOff>114300</xdr:colOff>
      <xdr:row>56</xdr:row>
      <xdr:rowOff>36244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128971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96820</xdr:rowOff>
    </xdr:from>
    <xdr:to>
      <xdr:col>20</xdr:col>
      <xdr:colOff>38100</xdr:colOff>
      <xdr:row>56</xdr:row>
      <xdr:rowOff>26970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43497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118569</xdr:rowOff>
    </xdr:from>
    <xdr:to>
      <xdr:col>15</xdr:col>
      <xdr:colOff>101600</xdr:colOff>
      <xdr:row>56</xdr:row>
      <xdr:rowOff>48719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65246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21463</xdr:rowOff>
    </xdr:from>
    <xdr:to>
      <xdr:col>10</xdr:col>
      <xdr:colOff>165100</xdr:colOff>
      <xdr:row>56</xdr:row>
      <xdr:rowOff>123063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139590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48683</xdr:rowOff>
    </xdr:from>
    <xdr:to>
      <xdr:col>6</xdr:col>
      <xdr:colOff>38100</xdr:colOff>
      <xdr:row>56</xdr:row>
      <xdr:rowOff>150283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141410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62616</xdr:rowOff>
    </xdr:from>
    <xdr:to>
      <xdr:col>24</xdr:col>
      <xdr:colOff>63500</xdr:colOff>
      <xdr:row>75</xdr:row>
      <xdr:rowOff>167909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49916"/>
          <a:ext cx="838200" cy="27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58958</xdr:rowOff>
    </xdr:from>
    <xdr:to>
      <xdr:col>19</xdr:col>
      <xdr:colOff>177800</xdr:colOff>
      <xdr:row>74</xdr:row>
      <xdr:rowOff>62616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74808"/>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58958</xdr:rowOff>
    </xdr:from>
    <xdr:to>
      <xdr:col>15</xdr:col>
      <xdr:colOff>50800</xdr:colOff>
      <xdr:row>75</xdr:row>
      <xdr:rowOff>57816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74808"/>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57816</xdr:rowOff>
    </xdr:from>
    <xdr:to>
      <xdr:col>10</xdr:col>
      <xdr:colOff>114300</xdr:colOff>
      <xdr:row>75</xdr:row>
      <xdr:rowOff>125526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16566"/>
          <a:ext cx="889000" cy="6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117109</xdr:rowOff>
    </xdr:from>
    <xdr:to>
      <xdr:col>24</xdr:col>
      <xdr:colOff>114300</xdr:colOff>
      <xdr:row>76</xdr:row>
      <xdr:rowOff>47259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139986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11816</xdr:rowOff>
    </xdr:from>
    <xdr:to>
      <xdr:col>20</xdr:col>
      <xdr:colOff>38100</xdr:colOff>
      <xdr:row>74</xdr:row>
      <xdr:rowOff>113416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129943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8158</xdr:rowOff>
    </xdr:from>
    <xdr:to>
      <xdr:col>15</xdr:col>
      <xdr:colOff>101600</xdr:colOff>
      <xdr:row>73</xdr:row>
      <xdr:rowOff>109758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5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126285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2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7016</xdr:rowOff>
    </xdr:from>
    <xdr:to>
      <xdr:col>10</xdr:col>
      <xdr:colOff>165100</xdr:colOff>
      <xdr:row>75</xdr:row>
      <xdr:rowOff>108616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125143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74726</xdr:rowOff>
    </xdr:from>
    <xdr:to>
      <xdr:col>6</xdr:col>
      <xdr:colOff>38100</xdr:colOff>
      <xdr:row>76</xdr:row>
      <xdr:rowOff>4877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33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21403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26988</xdr:rowOff>
    </xdr:from>
    <xdr:to>
      <xdr:col>24</xdr:col>
      <xdr:colOff>63500</xdr:colOff>
      <xdr:row>96</xdr:row>
      <xdr:rowOff>80887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6188"/>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22898</xdr:rowOff>
    </xdr:from>
    <xdr:to>
      <xdr:col>19</xdr:col>
      <xdr:colOff>177800</xdr:colOff>
      <xdr:row>96</xdr:row>
      <xdr:rowOff>80887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8209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22898</xdr:rowOff>
    </xdr:from>
    <xdr:to>
      <xdr:col>15</xdr:col>
      <xdr:colOff>50800</xdr:colOff>
      <xdr:row>96</xdr:row>
      <xdr:rowOff>48273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8209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48273</xdr:rowOff>
    </xdr:from>
    <xdr:to>
      <xdr:col>10</xdr:col>
      <xdr:colOff>114300</xdr:colOff>
      <xdr:row>96</xdr:row>
      <xdr:rowOff>143675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07473"/>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147638</xdr:rowOff>
    </xdr:from>
    <xdr:to>
      <xdr:col>24</xdr:col>
      <xdr:colOff>114300</xdr:colOff>
      <xdr:row>96</xdr:row>
      <xdr:rowOff>77788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170515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30087</xdr:rowOff>
    </xdr:from>
    <xdr:to>
      <xdr:col>20</xdr:col>
      <xdr:colOff>38100</xdr:colOff>
      <xdr:row>96</xdr:row>
      <xdr:rowOff>131687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143548</xdr:rowOff>
    </xdr:from>
    <xdr:to>
      <xdr:col>15</xdr:col>
      <xdr:colOff>101600</xdr:colOff>
      <xdr:row>96</xdr:row>
      <xdr:rowOff>73698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90225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0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168923</xdr:rowOff>
    </xdr:from>
    <xdr:to>
      <xdr:col>10</xdr:col>
      <xdr:colOff>165100</xdr:colOff>
      <xdr:row>96</xdr:row>
      <xdr:rowOff>99073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115600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92875</xdr:rowOff>
    </xdr:from>
    <xdr:to>
      <xdr:col>6</xdr:col>
      <xdr:colOff>38100</xdr:colOff>
      <xdr:row>97</xdr:row>
      <xdr:rowOff>23025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39552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133020</xdr:rowOff>
    </xdr:from>
    <xdr:to>
      <xdr:col>55</xdr:col>
      <xdr:colOff>0</xdr:colOff>
      <xdr:row>35</xdr:row>
      <xdr:rowOff>145250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33770"/>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133020</xdr:rowOff>
    </xdr:from>
    <xdr:to>
      <xdr:col>50</xdr:col>
      <xdr:colOff>114300</xdr:colOff>
      <xdr:row>35</xdr:row>
      <xdr:rowOff>152527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13377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152527</xdr:rowOff>
    </xdr:from>
    <xdr:to>
      <xdr:col>45</xdr:col>
      <xdr:colOff>177800</xdr:colOff>
      <xdr:row>36</xdr:row>
      <xdr:rowOff>5728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5327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133337</xdr:rowOff>
    </xdr:from>
    <xdr:to>
      <xdr:col>41</xdr:col>
      <xdr:colOff>50800</xdr:colOff>
      <xdr:row>36</xdr:row>
      <xdr:rowOff>5728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34087"/>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94450</xdr:rowOff>
    </xdr:from>
    <xdr:to>
      <xdr:col>55</xdr:col>
      <xdr:colOff>50800</xdr:colOff>
      <xdr:row>36</xdr:row>
      <xdr:rowOff>24600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72877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82220</xdr:rowOff>
    </xdr:from>
    <xdr:to>
      <xdr:col>50</xdr:col>
      <xdr:colOff>165100</xdr:colOff>
      <xdr:row>36</xdr:row>
      <xdr:rowOff>12370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3497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101727</xdr:rowOff>
    </xdr:from>
    <xdr:to>
      <xdr:col>46</xdr:col>
      <xdr:colOff>38100</xdr:colOff>
      <xdr:row>36</xdr:row>
      <xdr:rowOff>31877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23004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126378</xdr:rowOff>
    </xdr:from>
    <xdr:to>
      <xdr:col>41</xdr:col>
      <xdr:colOff>101600</xdr:colOff>
      <xdr:row>36</xdr:row>
      <xdr:rowOff>56528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47655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82537</xdr:rowOff>
    </xdr:from>
    <xdr:to>
      <xdr:col>36</xdr:col>
      <xdr:colOff>165100</xdr:colOff>
      <xdr:row>36</xdr:row>
      <xdr:rowOff>12687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163651</xdr:rowOff>
    </xdr:from>
    <xdr:to>
      <xdr:col>55</xdr:col>
      <xdr:colOff>0</xdr:colOff>
      <xdr:row>55</xdr:row>
      <xdr:rowOff>45283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250501"/>
          <a:ext cx="838200" cy="2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45283</xdr:rowOff>
    </xdr:from>
    <xdr:to>
      <xdr:col>50</xdr:col>
      <xdr:colOff>114300</xdr:colOff>
      <xdr:row>55</xdr:row>
      <xdr:rowOff>126578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75033"/>
          <a:ext cx="889000" cy="8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126578</xdr:rowOff>
    </xdr:from>
    <xdr:to>
      <xdr:col>45</xdr:col>
      <xdr:colOff>177800</xdr:colOff>
      <xdr:row>56</xdr:row>
      <xdr:rowOff>54380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56328"/>
          <a:ext cx="889000" cy="9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113977</xdr:rowOff>
    </xdr:from>
    <xdr:to>
      <xdr:col>41</xdr:col>
      <xdr:colOff>50800</xdr:colOff>
      <xdr:row>56</xdr:row>
      <xdr:rowOff>54380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200827"/>
          <a:ext cx="889000" cy="45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112851</xdr:rowOff>
    </xdr:from>
    <xdr:to>
      <xdr:col>55</xdr:col>
      <xdr:colOff>50800</xdr:colOff>
      <xdr:row>54</xdr:row>
      <xdr:rowOff>43001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135728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5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165933</xdr:rowOff>
    </xdr:from>
    <xdr:to>
      <xdr:col>50</xdr:col>
      <xdr:colOff>165100</xdr:colOff>
      <xdr:row>55</xdr:row>
      <xdr:rowOff>96083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112610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9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75778</xdr:rowOff>
    </xdr:from>
    <xdr:to>
      <xdr:col>46</xdr:col>
      <xdr:colOff>38100</xdr:colOff>
      <xdr:row>56</xdr:row>
      <xdr:rowOff>5928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22455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3580</xdr:rowOff>
    </xdr:from>
    <xdr:to>
      <xdr:col>41</xdr:col>
      <xdr:colOff>101600</xdr:colOff>
      <xdr:row>56</xdr:row>
      <xdr:rowOff>105180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96307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63177</xdr:rowOff>
    </xdr:from>
    <xdr:to>
      <xdr:col>36</xdr:col>
      <xdr:colOff>165100</xdr:colOff>
      <xdr:row>53</xdr:row>
      <xdr:rowOff>164777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1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9854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9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4611</xdr:rowOff>
    </xdr:from>
    <xdr:to>
      <xdr:col>55</xdr:col>
      <xdr:colOff>0</xdr:colOff>
      <xdr:row>78</xdr:row>
      <xdr:rowOff>23813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771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23813</xdr:rowOff>
    </xdr:from>
    <xdr:to>
      <xdr:col>50</xdr:col>
      <xdr:colOff>114300</xdr:colOff>
      <xdr:row>78</xdr:row>
      <xdr:rowOff>134925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6913"/>
          <a:ext cx="889000" cy="1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134925</xdr:rowOff>
    </xdr:from>
    <xdr:to>
      <xdr:col>45</xdr:col>
      <xdr:colOff>177800</xdr:colOff>
      <xdr:row>79</xdr:row>
      <xdr:rowOff>2070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08025"/>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108382</xdr:rowOff>
    </xdr:from>
    <xdr:to>
      <xdr:col>41</xdr:col>
      <xdr:colOff>50800</xdr:colOff>
      <xdr:row>79</xdr:row>
      <xdr:rowOff>2070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452782"/>
          <a:ext cx="889000" cy="10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125261</xdr:rowOff>
    </xdr:from>
    <xdr:to>
      <xdr:col>55</xdr:col>
      <xdr:colOff>50800</xdr:colOff>
      <xdr:row>78</xdr:row>
      <xdr:rowOff>55411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103688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144463</xdr:rowOff>
    </xdr:from>
    <xdr:to>
      <xdr:col>50</xdr:col>
      <xdr:colOff>165100</xdr:colOff>
      <xdr:row>78</xdr:row>
      <xdr:rowOff>74613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65740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84125</xdr:rowOff>
    </xdr:from>
    <xdr:to>
      <xdr:col>46</xdr:col>
      <xdr:colOff>38100</xdr:colOff>
      <xdr:row>79</xdr:row>
      <xdr:rowOff>14275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122720</xdr:rowOff>
    </xdr:from>
    <xdr:to>
      <xdr:col>41</xdr:col>
      <xdr:colOff>101600</xdr:colOff>
      <xdr:row>79</xdr:row>
      <xdr:rowOff>52870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43997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57582</xdr:rowOff>
    </xdr:from>
    <xdr:to>
      <xdr:col>36</xdr:col>
      <xdr:colOff>165100</xdr:colOff>
      <xdr:row>72</xdr:row>
      <xdr:rowOff>159182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4259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1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134931</xdr:rowOff>
    </xdr:from>
    <xdr:to>
      <xdr:col>55</xdr:col>
      <xdr:colOff>0</xdr:colOff>
      <xdr:row>96</xdr:row>
      <xdr:rowOff>22276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51231"/>
          <a:ext cx="838200" cy="2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22276</xdr:rowOff>
    </xdr:from>
    <xdr:to>
      <xdr:col>50</xdr:col>
      <xdr:colOff>114300</xdr:colOff>
      <xdr:row>96</xdr:row>
      <xdr:rowOff>162550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1476"/>
          <a:ext cx="889000" cy="1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162550</xdr:rowOff>
    </xdr:from>
    <xdr:to>
      <xdr:col>45</xdr:col>
      <xdr:colOff>177800</xdr:colOff>
      <xdr:row>97</xdr:row>
      <xdr:rowOff>2583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21750"/>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2583</xdr:rowOff>
    </xdr:from>
    <xdr:to>
      <xdr:col>41</xdr:col>
      <xdr:colOff>50800</xdr:colOff>
      <xdr:row>97</xdr:row>
      <xdr:rowOff>85782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33233"/>
          <a:ext cx="889000" cy="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84131</xdr:rowOff>
    </xdr:from>
    <xdr:to>
      <xdr:col>55</xdr:col>
      <xdr:colOff>50800</xdr:colOff>
      <xdr:row>95</xdr:row>
      <xdr:rowOff>14281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107008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142926</xdr:rowOff>
    </xdr:from>
    <xdr:to>
      <xdr:col>50</xdr:col>
      <xdr:colOff>165100</xdr:colOff>
      <xdr:row>96</xdr:row>
      <xdr:rowOff>73076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89603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111750</xdr:rowOff>
    </xdr:from>
    <xdr:to>
      <xdr:col>46</xdr:col>
      <xdr:colOff>38100</xdr:colOff>
      <xdr:row>97</xdr:row>
      <xdr:rowOff>41900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58427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123233</xdr:rowOff>
    </xdr:from>
    <xdr:to>
      <xdr:col>41</xdr:col>
      <xdr:colOff>101600</xdr:colOff>
      <xdr:row>97</xdr:row>
      <xdr:rowOff>53383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34982</xdr:rowOff>
    </xdr:from>
    <xdr:to>
      <xdr:col>36</xdr:col>
      <xdr:colOff>165100</xdr:colOff>
      <xdr:row>97</xdr:row>
      <xdr:rowOff>136582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153109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4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22940</xdr:rowOff>
    </xdr:from>
    <xdr:to>
      <xdr:col>85</xdr:col>
      <xdr:colOff>127000</xdr:colOff>
      <xdr:row>39</xdr:row>
      <xdr:rowOff>52179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09490"/>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22940</xdr:rowOff>
    </xdr:from>
    <xdr:to>
      <xdr:col>81</xdr:col>
      <xdr:colOff>50800</xdr:colOff>
      <xdr:row>39</xdr:row>
      <xdr:rowOff>58885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09490"/>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58885</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45435"/>
          <a:ext cx="889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98715</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1379</xdr:rowOff>
    </xdr:from>
    <xdr:to>
      <xdr:col>85</xdr:col>
      <xdr:colOff>177800</xdr:colOff>
      <xdr:row>39</xdr:row>
      <xdr:rowOff>102979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143590</xdr:rowOff>
    </xdr:from>
    <xdr:to>
      <xdr:col>81</xdr:col>
      <xdr:colOff>101600</xdr:colOff>
      <xdr:row>39</xdr:row>
      <xdr:rowOff>73740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90267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3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8085</xdr:rowOff>
    </xdr:from>
    <xdr:to>
      <xdr:col>76</xdr:col>
      <xdr:colOff>165100</xdr:colOff>
      <xdr:row>39</xdr:row>
      <xdr:rowOff>109685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100812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170714</xdr:rowOff>
    </xdr:from>
    <xdr:to>
      <xdr:col>85</xdr:col>
      <xdr:colOff>127000</xdr:colOff>
      <xdr:row>73</xdr:row>
      <xdr:rowOff>171259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8656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166433</xdr:rowOff>
    </xdr:from>
    <xdr:to>
      <xdr:col>81</xdr:col>
      <xdr:colOff>50800</xdr:colOff>
      <xdr:row>73</xdr:row>
      <xdr:rowOff>171259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682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166433</xdr:rowOff>
    </xdr:from>
    <xdr:to>
      <xdr:col>76</xdr:col>
      <xdr:colOff>114300</xdr:colOff>
      <xdr:row>74</xdr:row>
      <xdr:rowOff>37617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682283"/>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36055</xdr:rowOff>
    </xdr:from>
    <xdr:to>
      <xdr:col>71</xdr:col>
      <xdr:colOff>177800</xdr:colOff>
      <xdr:row>74</xdr:row>
      <xdr:rowOff>37617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72335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119914</xdr:rowOff>
    </xdr:from>
    <xdr:to>
      <xdr:col>85</xdr:col>
      <xdr:colOff>177800</xdr:colOff>
      <xdr:row>74</xdr:row>
      <xdr:rowOff>50064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142791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8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120459</xdr:rowOff>
    </xdr:from>
    <xdr:to>
      <xdr:col>81</xdr:col>
      <xdr:colOff>101600</xdr:colOff>
      <xdr:row>74</xdr:row>
      <xdr:rowOff>50609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67136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115633</xdr:rowOff>
    </xdr:from>
    <xdr:to>
      <xdr:col>76</xdr:col>
      <xdr:colOff>165100</xdr:colOff>
      <xdr:row>74</xdr:row>
      <xdr:rowOff>45783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62310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158267</xdr:rowOff>
    </xdr:from>
    <xdr:to>
      <xdr:col>72</xdr:col>
      <xdr:colOff>38100</xdr:colOff>
      <xdr:row>74</xdr:row>
      <xdr:rowOff>88417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104944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156705</xdr:rowOff>
    </xdr:from>
    <xdr:to>
      <xdr:col>67</xdr:col>
      <xdr:colOff>101600</xdr:colOff>
      <xdr:row>74</xdr:row>
      <xdr:rowOff>86855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103382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49975</xdr:rowOff>
    </xdr:from>
    <xdr:to>
      <xdr:col>85</xdr:col>
      <xdr:colOff>127000</xdr:colOff>
      <xdr:row>96</xdr:row>
      <xdr:rowOff>129893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09175"/>
          <a:ext cx="838200" cy="7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49975</xdr:rowOff>
    </xdr:from>
    <xdr:to>
      <xdr:col>81</xdr:col>
      <xdr:colOff>50800</xdr:colOff>
      <xdr:row>96</xdr:row>
      <xdr:rowOff>125870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0917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34750</xdr:rowOff>
    </xdr:from>
    <xdr:to>
      <xdr:col>76</xdr:col>
      <xdr:colOff>114300</xdr:colOff>
      <xdr:row>96</xdr:row>
      <xdr:rowOff>125870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322500"/>
          <a:ext cx="889000" cy="2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4209</xdr:rowOff>
    </xdr:from>
    <xdr:to>
      <xdr:col>71</xdr:col>
      <xdr:colOff>177800</xdr:colOff>
      <xdr:row>95</xdr:row>
      <xdr:rowOff>34750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29195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79093</xdr:rowOff>
    </xdr:from>
    <xdr:to>
      <xdr:col>85</xdr:col>
      <xdr:colOff>177800</xdr:colOff>
      <xdr:row>97</xdr:row>
      <xdr:rowOff>9243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101970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170625</xdr:rowOff>
    </xdr:from>
    <xdr:to>
      <xdr:col>81</xdr:col>
      <xdr:colOff>101600</xdr:colOff>
      <xdr:row>96</xdr:row>
      <xdr:rowOff>100775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117302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75070</xdr:rowOff>
    </xdr:from>
    <xdr:to>
      <xdr:col>76</xdr:col>
      <xdr:colOff>165100</xdr:colOff>
      <xdr:row>97</xdr:row>
      <xdr:rowOff>5220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167797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155400</xdr:rowOff>
    </xdr:from>
    <xdr:to>
      <xdr:col>72</xdr:col>
      <xdr:colOff>38100</xdr:colOff>
      <xdr:row>95</xdr:row>
      <xdr:rowOff>85550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2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102077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124859</xdr:rowOff>
    </xdr:from>
    <xdr:to>
      <xdr:col>67</xdr:col>
      <xdr:colOff>101600</xdr:colOff>
      <xdr:row>95</xdr:row>
      <xdr:rowOff>55009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26380</xdr:rowOff>
    </xdr:from>
    <xdr:to>
      <xdr:col>116</xdr:col>
      <xdr:colOff>63500</xdr:colOff>
      <xdr:row>33</xdr:row>
      <xdr:rowOff>101056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68423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101056</xdr:rowOff>
    </xdr:from>
    <xdr:to>
      <xdr:col>111</xdr:col>
      <xdr:colOff>177800</xdr:colOff>
      <xdr:row>33</xdr:row>
      <xdr:rowOff>117711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75890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117711</xdr:rowOff>
    </xdr:from>
    <xdr:to>
      <xdr:col>107</xdr:col>
      <xdr:colOff>50800</xdr:colOff>
      <xdr:row>33</xdr:row>
      <xdr:rowOff>143292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775561"/>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89734</xdr:rowOff>
    </xdr:from>
    <xdr:to>
      <xdr:col>102</xdr:col>
      <xdr:colOff>114300</xdr:colOff>
      <xdr:row>33</xdr:row>
      <xdr:rowOff>143292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747584"/>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147030</xdr:rowOff>
    </xdr:from>
    <xdr:to>
      <xdr:col>116</xdr:col>
      <xdr:colOff>114300</xdr:colOff>
      <xdr:row>33</xdr:row>
      <xdr:rowOff>77180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169907</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50256</xdr:rowOff>
    </xdr:from>
    <xdr:to>
      <xdr:col>112</xdr:col>
      <xdr:colOff>38100</xdr:colOff>
      <xdr:row>33</xdr:row>
      <xdr:rowOff>151856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168383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66911</xdr:rowOff>
    </xdr:from>
    <xdr:to>
      <xdr:col>107</xdr:col>
      <xdr:colOff>101600</xdr:colOff>
      <xdr:row>33</xdr:row>
      <xdr:rowOff>168511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7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13588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49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92492</xdr:rowOff>
    </xdr:from>
    <xdr:to>
      <xdr:col>102</xdr:col>
      <xdr:colOff>165100</xdr:colOff>
      <xdr:row>34</xdr:row>
      <xdr:rowOff>22642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39169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38934</xdr:rowOff>
    </xdr:from>
    <xdr:to>
      <xdr:col>98</xdr:col>
      <xdr:colOff>38100</xdr:colOff>
      <xdr:row>33</xdr:row>
      <xdr:rowOff>140534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6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157061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47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158712</xdr:rowOff>
    </xdr:from>
    <xdr:to>
      <xdr:col>116</xdr:col>
      <xdr:colOff>63500</xdr:colOff>
      <xdr:row>56</xdr:row>
      <xdr:rowOff>119355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588462"/>
          <a:ext cx="8382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115888</xdr:rowOff>
    </xdr:from>
    <xdr:to>
      <xdr:col>111</xdr:col>
      <xdr:colOff>177800</xdr:colOff>
      <xdr:row>56</xdr:row>
      <xdr:rowOff>119355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71708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22733</xdr:rowOff>
    </xdr:from>
    <xdr:to>
      <xdr:col>107</xdr:col>
      <xdr:colOff>50800</xdr:colOff>
      <xdr:row>56</xdr:row>
      <xdr:rowOff>115888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62393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17361</xdr:rowOff>
    </xdr:from>
    <xdr:to>
      <xdr:col>102</xdr:col>
      <xdr:colOff>114300</xdr:colOff>
      <xdr:row>56</xdr:row>
      <xdr:rowOff>22733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6185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107912</xdr:rowOff>
    </xdr:from>
    <xdr:to>
      <xdr:col>116</xdr:col>
      <xdr:colOff>114300</xdr:colOff>
      <xdr:row>56</xdr:row>
      <xdr:rowOff>38062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130789</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68555</xdr:rowOff>
    </xdr:from>
    <xdr:to>
      <xdr:col>112</xdr:col>
      <xdr:colOff>38100</xdr:colOff>
      <xdr:row>56</xdr:row>
      <xdr:rowOff>170155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15232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4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65088</xdr:rowOff>
    </xdr:from>
    <xdr:to>
      <xdr:col>107</xdr:col>
      <xdr:colOff>101600</xdr:colOff>
      <xdr:row>56</xdr:row>
      <xdr:rowOff>166688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11765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143383</xdr:rowOff>
    </xdr:from>
    <xdr:to>
      <xdr:col>102</xdr:col>
      <xdr:colOff>165100</xdr:colOff>
      <xdr:row>56</xdr:row>
      <xdr:rowOff>73533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90060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138011</xdr:rowOff>
    </xdr:from>
    <xdr:to>
      <xdr:col>98</xdr:col>
      <xdr:colOff>38100</xdr:colOff>
      <xdr:row>56</xdr:row>
      <xdr:rowOff>68161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84688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17456</xdr:rowOff>
    </xdr:from>
    <xdr:to>
      <xdr:col>116</xdr:col>
      <xdr:colOff>63500</xdr:colOff>
      <xdr:row>76</xdr:row>
      <xdr:rowOff>61691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47656"/>
          <a:ext cx="8382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482</xdr:rowOff>
    </xdr:from>
    <xdr:to>
      <xdr:col>111</xdr:col>
      <xdr:colOff>177800</xdr:colOff>
      <xdr:row>76</xdr:row>
      <xdr:rowOff>61691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30682"/>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16504</xdr:rowOff>
    </xdr:from>
    <xdr:to>
      <xdr:col>107</xdr:col>
      <xdr:colOff>50800</xdr:colOff>
      <xdr:row>76</xdr:row>
      <xdr:rowOff>482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75254"/>
          <a:ext cx="889000" cy="1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16504</xdr:rowOff>
    </xdr:from>
    <xdr:to>
      <xdr:col>102</xdr:col>
      <xdr:colOff>114300</xdr:colOff>
      <xdr:row>75</xdr:row>
      <xdr:rowOff>130404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5254"/>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138106</xdr:rowOff>
    </xdr:from>
    <xdr:to>
      <xdr:col>116</xdr:col>
      <xdr:colOff>114300</xdr:colOff>
      <xdr:row>76</xdr:row>
      <xdr:rowOff>68256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116533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10891</xdr:rowOff>
    </xdr:from>
    <xdr:to>
      <xdr:col>112</xdr:col>
      <xdr:colOff>38100</xdr:colOff>
      <xdr:row>76</xdr:row>
      <xdr:rowOff>112491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103618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121133</xdr:rowOff>
    </xdr:from>
    <xdr:to>
      <xdr:col>107</xdr:col>
      <xdr:colOff>101600</xdr:colOff>
      <xdr:row>76</xdr:row>
      <xdr:rowOff>51284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42409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137154</xdr:rowOff>
    </xdr:from>
    <xdr:to>
      <xdr:col>102</xdr:col>
      <xdr:colOff>165100</xdr:colOff>
      <xdr:row>75</xdr:row>
      <xdr:rowOff>67304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83831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79604</xdr:rowOff>
    </xdr:from>
    <xdr:to>
      <xdr:col>98</xdr:col>
      <xdr:colOff>38100</xdr:colOff>
      <xdr:row>76</xdr:row>
      <xdr:rowOff>9754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615,000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円となっている。主な構成項目である普通建設事業費は住民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125,809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人当たりコストが高い状況となっている。これは、旧環境保全センター解体事業、小・中学校長寿命化対策事業、小学校統合事業等の大型事業の実施による増が要因で、前年度に比べ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39,288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今後も市街地再開発や大型公共施設の整備、横手市財産経営推進計画に基づく公共施設解体・改修事業等の大型事業が計画されているため、既存事業の継続的な見直しを行いながら、施設保有総量と維持管理費用の削減を目指すこととしている。次に大きな割合を占める扶助費は法改正の影響による児童扶養手当給付費の増加や自立支援給付費の増加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いる。今後は実施事業の見直しや、適正な給付に努めると共に、公立保育所の民営化計画等により、減少に転じるよう取組んでいく。人件費は、消防業務を単独で運営しているほか、保育所や福祉施設の直営施設が多いことから類似団体平均を上回っている。今後は第３次横手市定員適正化計画に基づき、毎年の新規採用職員者数の抑制を継続するなどして人件費の削減に努める。維持補修費、災害復旧事業費は前年度比較でそれぞれ大きく減額となっている。維持補修費は暖冬により除排雪経費が大幅に減額となったこと、災害復旧事業費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発生した大雨災害対応が概ね完了したことが主な減要因である。積立金は減債基金積立金や公共施設等総合管理推進基金が増となったものの、財政調整基金積立金やふるさと応援基金積立金は減となり、前年度比較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88,801
88,386
692.80
56,926,828
54,651,182
1,984,603
30,460,642
67,721,857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33630</xdr:rowOff>
    </xdr:from>
    <xdr:to>
      <xdr:col>24</xdr:col>
      <xdr:colOff>63500</xdr:colOff>
      <xdr:row>35</xdr:row>
      <xdr:rowOff>72949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34380"/>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72949</xdr:rowOff>
    </xdr:from>
    <xdr:to>
      <xdr:col>19</xdr:col>
      <xdr:colOff>177800</xdr:colOff>
      <xdr:row>35</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36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101752</xdr:rowOff>
    </xdr:from>
    <xdr:to>
      <xdr:col>15</xdr:col>
      <xdr:colOff>50800</xdr:colOff>
      <xdr:row>35</xdr:row>
      <xdr:rowOff>121869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025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23571</xdr:rowOff>
    </xdr:from>
    <xdr:to>
      <xdr:col>10</xdr:col>
      <xdr:colOff>114300</xdr:colOff>
      <xdr:row>35</xdr:row>
      <xdr:rowOff>121869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2432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154280</xdr:rowOff>
    </xdr:from>
    <xdr:to>
      <xdr:col>24</xdr:col>
      <xdr:colOff>114300</xdr:colOff>
      <xdr:row>35</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132707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22149</xdr:rowOff>
    </xdr:from>
    <xdr:to>
      <xdr:col>20</xdr:col>
      <xdr:colOff>38100</xdr:colOff>
      <xdr:row>35</xdr:row>
      <xdr:rowOff>123749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114876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50952</xdr:rowOff>
    </xdr:from>
    <xdr:to>
      <xdr:col>15</xdr:col>
      <xdr:colOff>101600</xdr:colOff>
      <xdr:row>35</xdr:row>
      <xdr:rowOff>152552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143679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71069</xdr:rowOff>
    </xdr:from>
    <xdr:to>
      <xdr:col>10</xdr:col>
      <xdr:colOff>165100</xdr:colOff>
      <xdr:row>36</xdr:row>
      <xdr:rowOff>1219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144221</xdr:rowOff>
    </xdr:from>
    <xdr:to>
      <xdr:col>6</xdr:col>
      <xdr:colOff>38100</xdr:colOff>
      <xdr:row>35</xdr:row>
      <xdr:rowOff>74371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93683</xdr:rowOff>
    </xdr:from>
    <xdr:to>
      <xdr:col>24</xdr:col>
      <xdr:colOff>63500</xdr:colOff>
      <xdr:row>55</xdr:row>
      <xdr:rowOff>105684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2343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93683</xdr:rowOff>
    </xdr:from>
    <xdr:to>
      <xdr:col>19</xdr:col>
      <xdr:colOff>177800</xdr:colOff>
      <xdr:row>55</xdr:row>
      <xdr:rowOff>132179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23433"/>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8255</xdr:rowOff>
    </xdr:from>
    <xdr:to>
      <xdr:col>15</xdr:col>
      <xdr:colOff>50800</xdr:colOff>
      <xdr:row>55</xdr:row>
      <xdr:rowOff>132179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438005"/>
          <a:ext cx="8890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8255</xdr:rowOff>
    </xdr:from>
    <xdr:to>
      <xdr:col>10</xdr:col>
      <xdr:colOff>114300</xdr:colOff>
      <xdr:row>55</xdr:row>
      <xdr:rowOff>25651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38005"/>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54884</xdr:rowOff>
    </xdr:from>
    <xdr:to>
      <xdr:col>24</xdr:col>
      <xdr:colOff>114300</xdr:colOff>
      <xdr:row>55</xdr:row>
      <xdr:rowOff>156484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77761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42883</xdr:rowOff>
    </xdr:from>
    <xdr:to>
      <xdr:col>20</xdr:col>
      <xdr:colOff>38100</xdr:colOff>
      <xdr:row>55</xdr:row>
      <xdr:rowOff>144483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161010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81379</xdr:rowOff>
    </xdr:from>
    <xdr:to>
      <xdr:col>15</xdr:col>
      <xdr:colOff>101600</xdr:colOff>
      <xdr:row>56</xdr:row>
      <xdr:rowOff>11529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28056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128905</xdr:rowOff>
    </xdr:from>
    <xdr:to>
      <xdr:col>10</xdr:col>
      <xdr:colOff>165100</xdr:colOff>
      <xdr:row>55</xdr:row>
      <xdr:rowOff>59055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75582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146301</xdr:rowOff>
    </xdr:from>
    <xdr:to>
      <xdr:col>6</xdr:col>
      <xdr:colOff>38100</xdr:colOff>
      <xdr:row>55</xdr:row>
      <xdr:rowOff>76451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92978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1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88126</xdr:rowOff>
    </xdr:from>
    <xdr:to>
      <xdr:col>24</xdr:col>
      <xdr:colOff>63500</xdr:colOff>
      <xdr:row>75</xdr:row>
      <xdr:rowOff>76060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5426"/>
          <a:ext cx="838200" cy="1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163716</xdr:rowOff>
    </xdr:from>
    <xdr:to>
      <xdr:col>19</xdr:col>
      <xdr:colOff>177800</xdr:colOff>
      <xdr:row>75</xdr:row>
      <xdr:rowOff>76060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1016"/>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163716</xdr:rowOff>
    </xdr:from>
    <xdr:to>
      <xdr:col>15</xdr:col>
      <xdr:colOff>50800</xdr:colOff>
      <xdr:row>74</xdr:row>
      <xdr:rowOff>170205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1016"/>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170205</xdr:rowOff>
    </xdr:from>
    <xdr:to>
      <xdr:col>10</xdr:col>
      <xdr:colOff>114300</xdr:colOff>
      <xdr:row>75</xdr:row>
      <xdr:rowOff>49467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7505"/>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37326</xdr:rowOff>
    </xdr:from>
    <xdr:to>
      <xdr:col>24</xdr:col>
      <xdr:colOff>114300</xdr:colOff>
      <xdr:row>74</xdr:row>
      <xdr:rowOff>138926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60203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25260</xdr:rowOff>
    </xdr:from>
    <xdr:to>
      <xdr:col>20</xdr:col>
      <xdr:colOff>38100</xdr:colOff>
      <xdr:row>75</xdr:row>
      <xdr:rowOff>126860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143387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112916</xdr:rowOff>
    </xdr:from>
    <xdr:to>
      <xdr:col>15</xdr:col>
      <xdr:colOff>101600</xdr:colOff>
      <xdr:row>75</xdr:row>
      <xdr:rowOff>43066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59593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119405</xdr:rowOff>
    </xdr:from>
    <xdr:to>
      <xdr:col>10</xdr:col>
      <xdr:colOff>165100</xdr:colOff>
      <xdr:row>75</xdr:row>
      <xdr:rowOff>49555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66082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170117</xdr:rowOff>
    </xdr:from>
    <xdr:to>
      <xdr:col>6</xdr:col>
      <xdr:colOff>38100</xdr:colOff>
      <xdr:row>75</xdr:row>
      <xdr:rowOff>100267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116794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163043</xdr:rowOff>
    </xdr:from>
    <xdr:to>
      <xdr:col>24</xdr:col>
      <xdr:colOff>63500</xdr:colOff>
      <xdr:row>96</xdr:row>
      <xdr:rowOff>89064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0793"/>
          <a:ext cx="838200" cy="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89064</xdr:rowOff>
    </xdr:from>
    <xdr:to>
      <xdr:col>19</xdr:col>
      <xdr:colOff>177800</xdr:colOff>
      <xdr:row>96</xdr:row>
      <xdr:rowOff>90678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48264"/>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90678</xdr:rowOff>
    </xdr:from>
    <xdr:to>
      <xdr:col>15</xdr:col>
      <xdr:colOff>50800</xdr:colOff>
      <xdr:row>96</xdr:row>
      <xdr:rowOff>109195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987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3950</xdr:rowOff>
    </xdr:from>
    <xdr:to>
      <xdr:col>10</xdr:col>
      <xdr:colOff>114300</xdr:colOff>
      <xdr:row>96</xdr:row>
      <xdr:rowOff>109195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77350"/>
          <a:ext cx="889000" cy="7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112243</xdr:rowOff>
    </xdr:from>
    <xdr:to>
      <xdr:col>24</xdr:col>
      <xdr:colOff>114300</xdr:colOff>
      <xdr:row>96</xdr:row>
      <xdr:rowOff>42393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38264</xdr:rowOff>
    </xdr:from>
    <xdr:to>
      <xdr:col>20</xdr:col>
      <xdr:colOff>38100</xdr:colOff>
      <xdr:row>96</xdr:row>
      <xdr:rowOff>139864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130991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39878</xdr:rowOff>
    </xdr:from>
    <xdr:to>
      <xdr:col>15</xdr:col>
      <xdr:colOff>101600</xdr:colOff>
      <xdr:row>96</xdr:row>
      <xdr:rowOff>141478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132605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58395</xdr:rowOff>
    </xdr:from>
    <xdr:to>
      <xdr:col>10</xdr:col>
      <xdr:colOff>165100</xdr:colOff>
      <xdr:row>96</xdr:row>
      <xdr:rowOff>159995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151122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124600</xdr:rowOff>
    </xdr:from>
    <xdr:to>
      <xdr:col>6</xdr:col>
      <xdr:colOff>38100</xdr:colOff>
      <xdr:row>92</xdr:row>
      <xdr:rowOff>54750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71277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166370</xdr:rowOff>
    </xdr:from>
    <xdr:to>
      <xdr:col>55</xdr:col>
      <xdr:colOff>0</xdr:colOff>
      <xdr:row>36</xdr:row>
      <xdr:rowOff>21590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167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19685</xdr:rowOff>
    </xdr:from>
    <xdr:to>
      <xdr:col>50</xdr:col>
      <xdr:colOff>114300</xdr:colOff>
      <xdr:row>36</xdr:row>
      <xdr:rowOff>21590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191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19685</xdr:rowOff>
    </xdr:from>
    <xdr:to>
      <xdr:col>45</xdr:col>
      <xdr:colOff>177800</xdr:colOff>
      <xdr:row>36</xdr:row>
      <xdr:rowOff>26162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19188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74168</xdr:rowOff>
    </xdr:from>
    <xdr:to>
      <xdr:col>41</xdr:col>
      <xdr:colOff>50800</xdr:colOff>
      <xdr:row>36</xdr:row>
      <xdr:rowOff>26162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7491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115570</xdr:rowOff>
    </xdr:from>
    <xdr:to>
      <xdr:col>55</xdr:col>
      <xdr:colOff>50800</xdr:colOff>
      <xdr:row>36</xdr:row>
      <xdr:rowOff>45720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138447</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142240</xdr:rowOff>
    </xdr:from>
    <xdr:to>
      <xdr:col>50</xdr:col>
      <xdr:colOff>165100</xdr:colOff>
      <xdr:row>36</xdr:row>
      <xdr:rowOff>72390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88917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140335</xdr:rowOff>
    </xdr:from>
    <xdr:to>
      <xdr:col>46</xdr:col>
      <xdr:colOff>38100</xdr:colOff>
      <xdr:row>36</xdr:row>
      <xdr:rowOff>70485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87012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146812</xdr:rowOff>
    </xdr:from>
    <xdr:to>
      <xdr:col>41</xdr:col>
      <xdr:colOff>101600</xdr:colOff>
      <xdr:row>36</xdr:row>
      <xdr:rowOff>76962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93489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23368</xdr:rowOff>
    </xdr:from>
    <xdr:to>
      <xdr:col>36</xdr:col>
      <xdr:colOff>165100</xdr:colOff>
      <xdr:row>35</xdr:row>
      <xdr:rowOff>124968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141495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150654</xdr:rowOff>
    </xdr:from>
    <xdr:to>
      <xdr:col>55</xdr:col>
      <xdr:colOff>0</xdr:colOff>
      <xdr:row>54</xdr:row>
      <xdr:rowOff>29763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3750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29763</xdr:rowOff>
    </xdr:from>
    <xdr:to>
      <xdr:col>50</xdr:col>
      <xdr:colOff>114300</xdr:colOff>
      <xdr:row>54</xdr:row>
      <xdr:rowOff>62414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8063"/>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62414</xdr:rowOff>
    </xdr:from>
    <xdr:to>
      <xdr:col>45</xdr:col>
      <xdr:colOff>177800</xdr:colOff>
      <xdr:row>55</xdr:row>
      <xdr:rowOff>444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320714"/>
          <a:ext cx="8890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444</xdr:rowOff>
    </xdr:from>
    <xdr:to>
      <xdr:col>41</xdr:col>
      <xdr:colOff>50800</xdr:colOff>
      <xdr:row>55</xdr:row>
      <xdr:rowOff>127546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30194"/>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99854</xdr:rowOff>
    </xdr:from>
    <xdr:to>
      <xdr:col>55</xdr:col>
      <xdr:colOff>50800</xdr:colOff>
      <xdr:row>54</xdr:row>
      <xdr:rowOff>30004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122731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150413</xdr:rowOff>
    </xdr:from>
    <xdr:to>
      <xdr:col>50</xdr:col>
      <xdr:colOff>165100</xdr:colOff>
      <xdr:row>54</xdr:row>
      <xdr:rowOff>80563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97090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11614</xdr:rowOff>
    </xdr:from>
    <xdr:to>
      <xdr:col>46</xdr:col>
      <xdr:colOff>38100</xdr:colOff>
      <xdr:row>54</xdr:row>
      <xdr:rowOff>113214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129741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121094</xdr:rowOff>
    </xdr:from>
    <xdr:to>
      <xdr:col>41</xdr:col>
      <xdr:colOff>101600</xdr:colOff>
      <xdr:row>55</xdr:row>
      <xdr:rowOff>51244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67771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76746</xdr:rowOff>
    </xdr:from>
    <xdr:to>
      <xdr:col>36</xdr:col>
      <xdr:colOff>165100</xdr:colOff>
      <xdr:row>56</xdr:row>
      <xdr:rowOff>6896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23423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137605</xdr:rowOff>
    </xdr:from>
    <xdr:to>
      <xdr:col>55</xdr:col>
      <xdr:colOff>0</xdr:colOff>
      <xdr:row>74</xdr:row>
      <xdr:rowOff>49594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653455"/>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49594</xdr:rowOff>
    </xdr:from>
    <xdr:to>
      <xdr:col>50</xdr:col>
      <xdr:colOff>114300</xdr:colOff>
      <xdr:row>74</xdr:row>
      <xdr:rowOff>52604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3689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111239</xdr:rowOff>
    </xdr:from>
    <xdr:to>
      <xdr:col>45</xdr:col>
      <xdr:colOff>177800</xdr:colOff>
      <xdr:row>74</xdr:row>
      <xdr:rowOff>52604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627089"/>
          <a:ext cx="8890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111239</xdr:rowOff>
    </xdr:from>
    <xdr:to>
      <xdr:col>41</xdr:col>
      <xdr:colOff>50800</xdr:colOff>
      <xdr:row>74</xdr:row>
      <xdr:rowOff>41097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27089"/>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86805</xdr:rowOff>
    </xdr:from>
    <xdr:to>
      <xdr:col>55</xdr:col>
      <xdr:colOff>50800</xdr:colOff>
      <xdr:row>74</xdr:row>
      <xdr:rowOff>16955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109682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170244</xdr:rowOff>
    </xdr:from>
    <xdr:to>
      <xdr:col>50</xdr:col>
      <xdr:colOff>165100</xdr:colOff>
      <xdr:row>74</xdr:row>
      <xdr:rowOff>100394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116921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1804</xdr:rowOff>
    </xdr:from>
    <xdr:to>
      <xdr:col>46</xdr:col>
      <xdr:colOff>38100</xdr:colOff>
      <xdr:row>74</xdr:row>
      <xdr:rowOff>103404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6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119931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60439</xdr:rowOff>
    </xdr:from>
    <xdr:to>
      <xdr:col>41</xdr:col>
      <xdr:colOff>101600</xdr:colOff>
      <xdr:row>73</xdr:row>
      <xdr:rowOff>162039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7116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161747</xdr:rowOff>
    </xdr:from>
    <xdr:to>
      <xdr:col>36</xdr:col>
      <xdr:colOff>165100</xdr:colOff>
      <xdr:row>74</xdr:row>
      <xdr:rowOff>91897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6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108424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51060</xdr:rowOff>
    </xdr:from>
    <xdr:to>
      <xdr:col>55</xdr:col>
      <xdr:colOff>0</xdr:colOff>
      <xdr:row>94</xdr:row>
      <xdr:rowOff>84683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67360"/>
          <a:ext cx="8382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40317</xdr:rowOff>
    </xdr:from>
    <xdr:to>
      <xdr:col>50</xdr:col>
      <xdr:colOff>114300</xdr:colOff>
      <xdr:row>94</xdr:row>
      <xdr:rowOff>84683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56617"/>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40317</xdr:rowOff>
    </xdr:from>
    <xdr:to>
      <xdr:col>45</xdr:col>
      <xdr:colOff>177800</xdr:colOff>
      <xdr:row>94</xdr:row>
      <xdr:rowOff>150444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56617"/>
          <a:ext cx="889000" cy="1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150444</xdr:rowOff>
    </xdr:from>
    <xdr:to>
      <xdr:col>41</xdr:col>
      <xdr:colOff>50800</xdr:colOff>
      <xdr:row>94</xdr:row>
      <xdr:rowOff>151492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6674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260</xdr:rowOff>
    </xdr:from>
    <xdr:to>
      <xdr:col>55</xdr:col>
      <xdr:colOff>50800</xdr:colOff>
      <xdr:row>94</xdr:row>
      <xdr:rowOff>101860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23137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33883</xdr:rowOff>
    </xdr:from>
    <xdr:to>
      <xdr:col>50</xdr:col>
      <xdr:colOff>165100</xdr:colOff>
      <xdr:row>94</xdr:row>
      <xdr:rowOff>135483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152010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160967</xdr:rowOff>
    </xdr:from>
    <xdr:to>
      <xdr:col>46</xdr:col>
      <xdr:colOff>38100</xdr:colOff>
      <xdr:row>94</xdr:row>
      <xdr:rowOff>91117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107644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8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99644</xdr:rowOff>
    </xdr:from>
    <xdr:to>
      <xdr:col>41</xdr:col>
      <xdr:colOff>101600</xdr:colOff>
      <xdr:row>95</xdr:row>
      <xdr:rowOff>29794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46321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100692</xdr:rowOff>
    </xdr:from>
    <xdr:to>
      <xdr:col>36</xdr:col>
      <xdr:colOff>165100</xdr:colOff>
      <xdr:row>95</xdr:row>
      <xdr:rowOff>30842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148204</xdr:rowOff>
    </xdr:from>
    <xdr:to>
      <xdr:col>85</xdr:col>
      <xdr:colOff>127000</xdr:colOff>
      <xdr:row>35</xdr:row>
      <xdr:rowOff>63210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77504"/>
          <a:ext cx="8382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63210</xdr:rowOff>
    </xdr:from>
    <xdr:to>
      <xdr:col>81</xdr:col>
      <xdr:colOff>50800</xdr:colOff>
      <xdr:row>36</xdr:row>
      <xdr:rowOff>22520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63960"/>
          <a:ext cx="8890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22520</xdr:rowOff>
    </xdr:from>
    <xdr:to>
      <xdr:col>76</xdr:col>
      <xdr:colOff>114300</xdr:colOff>
      <xdr:row>37</xdr:row>
      <xdr:rowOff>30063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194720"/>
          <a:ext cx="8890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30063</xdr:rowOff>
    </xdr:from>
    <xdr:to>
      <xdr:col>71</xdr:col>
      <xdr:colOff>177800</xdr:colOff>
      <xdr:row>37</xdr:row>
      <xdr:rowOff>76607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73713"/>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97404</xdr:rowOff>
    </xdr:from>
    <xdr:to>
      <xdr:col>85</xdr:col>
      <xdr:colOff>177800</xdr:colOff>
      <xdr:row>35</xdr:row>
      <xdr:rowOff>27554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120281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12410</xdr:rowOff>
    </xdr:from>
    <xdr:to>
      <xdr:col>81</xdr:col>
      <xdr:colOff>101600</xdr:colOff>
      <xdr:row>35</xdr:row>
      <xdr:rowOff>114010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143170</xdr:rowOff>
    </xdr:from>
    <xdr:to>
      <xdr:col>76</xdr:col>
      <xdr:colOff>165100</xdr:colOff>
      <xdr:row>36</xdr:row>
      <xdr:rowOff>73320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89847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150713</xdr:rowOff>
    </xdr:from>
    <xdr:to>
      <xdr:col>72</xdr:col>
      <xdr:colOff>38100</xdr:colOff>
      <xdr:row>37</xdr:row>
      <xdr:rowOff>80863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71990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25807</xdr:rowOff>
    </xdr:from>
    <xdr:to>
      <xdr:col>67</xdr:col>
      <xdr:colOff>101600</xdr:colOff>
      <xdr:row>37</xdr:row>
      <xdr:rowOff>127407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118534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97017</xdr:rowOff>
    </xdr:from>
    <xdr:to>
      <xdr:col>85</xdr:col>
      <xdr:colOff>127000</xdr:colOff>
      <xdr:row>56</xdr:row>
      <xdr:rowOff>130784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26767"/>
          <a:ext cx="8382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130784</xdr:rowOff>
    </xdr:from>
    <xdr:to>
      <xdr:col>81</xdr:col>
      <xdr:colOff>50800</xdr:colOff>
      <xdr:row>57</xdr:row>
      <xdr:rowOff>59886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1984"/>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59886</xdr:rowOff>
    </xdr:from>
    <xdr:to>
      <xdr:col>76</xdr:col>
      <xdr:colOff>114300</xdr:colOff>
      <xdr:row>58</xdr:row>
      <xdr:rowOff>597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2536"/>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159849</xdr:rowOff>
    </xdr:from>
    <xdr:to>
      <xdr:col>71</xdr:col>
      <xdr:colOff>177800</xdr:colOff>
      <xdr:row>58</xdr:row>
      <xdr:rowOff>597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89599"/>
          <a:ext cx="889000" cy="3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46217</xdr:rowOff>
    </xdr:from>
    <xdr:to>
      <xdr:col>85</xdr:col>
      <xdr:colOff>177800</xdr:colOff>
      <xdr:row>55</xdr:row>
      <xdr:rowOff>147817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69094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79984</xdr:rowOff>
    </xdr:from>
    <xdr:to>
      <xdr:col>81</xdr:col>
      <xdr:colOff>101600</xdr:colOff>
      <xdr:row>57</xdr:row>
      <xdr:rowOff>10134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9086</xdr:rowOff>
    </xdr:from>
    <xdr:to>
      <xdr:col>76</xdr:col>
      <xdr:colOff>165100</xdr:colOff>
      <xdr:row>57</xdr:row>
      <xdr:rowOff>110686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101813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121247</xdr:rowOff>
    </xdr:from>
    <xdr:to>
      <xdr:col>72</xdr:col>
      <xdr:colOff>38100</xdr:colOff>
      <xdr:row>58</xdr:row>
      <xdr:rowOff>51397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42524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109049</xdr:rowOff>
    </xdr:from>
    <xdr:to>
      <xdr:col>67</xdr:col>
      <xdr:colOff>101600</xdr:colOff>
      <xdr:row>56</xdr:row>
      <xdr:rowOff>39199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55726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22940</xdr:rowOff>
    </xdr:from>
    <xdr:to>
      <xdr:col>85</xdr:col>
      <xdr:colOff>127000</xdr:colOff>
      <xdr:row>79</xdr:row>
      <xdr:rowOff>52178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67490"/>
          <a:ext cx="8382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22940</xdr:rowOff>
    </xdr:from>
    <xdr:to>
      <xdr:col>81</xdr:col>
      <xdr:colOff>50800</xdr:colOff>
      <xdr:row>79</xdr:row>
      <xdr:rowOff>58885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67490"/>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58885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03435"/>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98715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1378</xdr:rowOff>
    </xdr:from>
    <xdr:to>
      <xdr:col>85</xdr:col>
      <xdr:colOff>177800</xdr:colOff>
      <xdr:row>79</xdr:row>
      <xdr:rowOff>102978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113492</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143590</xdr:rowOff>
    </xdr:from>
    <xdr:to>
      <xdr:col>81</xdr:col>
      <xdr:colOff>101600</xdr:colOff>
      <xdr:row>79</xdr:row>
      <xdr:rowOff>73740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90267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8085</xdr:rowOff>
    </xdr:from>
    <xdr:to>
      <xdr:col>76</xdr:col>
      <xdr:colOff>165100</xdr:colOff>
      <xdr:row>79</xdr:row>
      <xdr:rowOff>109685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100812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4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170714</xdr:rowOff>
    </xdr:from>
    <xdr:to>
      <xdr:col>85</xdr:col>
      <xdr:colOff>127000</xdr:colOff>
      <xdr:row>93</xdr:row>
      <xdr:rowOff>171259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1556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166433</xdr:rowOff>
    </xdr:from>
    <xdr:to>
      <xdr:col>81</xdr:col>
      <xdr:colOff>50800</xdr:colOff>
      <xdr:row>93</xdr:row>
      <xdr:rowOff>171259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11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166433</xdr:rowOff>
    </xdr:from>
    <xdr:to>
      <xdr:col>76</xdr:col>
      <xdr:colOff>114300</xdr:colOff>
      <xdr:row>94</xdr:row>
      <xdr:rowOff>37618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11283"/>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36055</xdr:rowOff>
    </xdr:from>
    <xdr:to>
      <xdr:col>71</xdr:col>
      <xdr:colOff>177800</xdr:colOff>
      <xdr:row>94</xdr:row>
      <xdr:rowOff>37618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5235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119914</xdr:rowOff>
    </xdr:from>
    <xdr:to>
      <xdr:col>85</xdr:col>
      <xdr:colOff>177800</xdr:colOff>
      <xdr:row>94</xdr:row>
      <xdr:rowOff>50064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142791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120459</xdr:rowOff>
    </xdr:from>
    <xdr:to>
      <xdr:col>81</xdr:col>
      <xdr:colOff>101600</xdr:colOff>
      <xdr:row>94</xdr:row>
      <xdr:rowOff>50609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67136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115633</xdr:rowOff>
    </xdr:from>
    <xdr:to>
      <xdr:col>76</xdr:col>
      <xdr:colOff>165100</xdr:colOff>
      <xdr:row>94</xdr:row>
      <xdr:rowOff>45783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62310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158268</xdr:rowOff>
    </xdr:from>
    <xdr:to>
      <xdr:col>72</xdr:col>
      <xdr:colOff>38100</xdr:colOff>
      <xdr:row>94</xdr:row>
      <xdr:rowOff>88418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104945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156705</xdr:rowOff>
    </xdr:from>
    <xdr:to>
      <xdr:col>67</xdr:col>
      <xdr:colOff>101600</xdr:colOff>
      <xdr:row>94</xdr:row>
      <xdr:rowOff>86855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103382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過年度の大雨災害対応が概ね完了したことから災害復旧費は前年度比</a:t>
          </a:r>
          <a:r>
            <a:rPr kumimoji="1" lang="en-US" altLang="ja-JP" sz="1300">
              <a:latin typeface="ＭＳ Ｐゴシック" panose="020B0600070205080204" pitchFamily="50" charset="-128"/>
              <a:ea typeface="ＭＳ Ｐゴシック" panose="020B0600070205080204" pitchFamily="50" charset="-128"/>
            </a:rPr>
            <a:t>2,686</a:t>
          </a:r>
          <a:r>
            <a:rPr kumimoji="1" lang="ja-JP" altLang="en-US" sz="1300">
              <a:latin typeface="ＭＳ Ｐゴシック" panose="020B0600070205080204" pitchFamily="50" charset="-128"/>
              <a:ea typeface="ＭＳ Ｐゴシック" panose="020B0600070205080204" pitchFamily="50" charset="-128"/>
            </a:rPr>
            <a:t>円の減となっているほか、総務費はふるさと応援寄附金の減によるふるさと納税関連経費の減額があったことなどにより</a:t>
          </a:r>
          <a:r>
            <a:rPr kumimoji="1" lang="en-US" altLang="ja-JP" sz="1300">
              <a:latin typeface="ＭＳ Ｐゴシック" panose="020B0600070205080204" pitchFamily="50" charset="-128"/>
              <a:ea typeface="ＭＳ Ｐゴシック" panose="020B0600070205080204" pitchFamily="50" charset="-128"/>
            </a:rPr>
            <a:t>1,575</a:t>
          </a:r>
          <a:r>
            <a:rPr kumimoji="1" lang="ja-JP" altLang="en-US" sz="1300">
              <a:latin typeface="ＭＳ Ｐゴシック" panose="020B0600070205080204" pitchFamily="50" charset="-128"/>
              <a:ea typeface="ＭＳ Ｐゴシック" panose="020B0600070205080204" pitchFamily="50" charset="-128"/>
            </a:rPr>
            <a:t>円の減である。そのほかについては、増かほぼ横ばいとなっており、民生費は、自立支援給付費の増や、児童扶養手当給付費の増等により、前年度比較で</a:t>
          </a:r>
          <a:r>
            <a:rPr kumimoji="1" lang="en-US" altLang="ja-JP" sz="1300">
              <a:latin typeface="ＭＳ Ｐゴシック" panose="020B0600070205080204" pitchFamily="50" charset="-128"/>
              <a:ea typeface="ＭＳ Ｐゴシック" panose="020B0600070205080204" pitchFamily="50" charset="-128"/>
            </a:rPr>
            <a:t>12,550</a:t>
          </a:r>
          <a:r>
            <a:rPr kumimoji="1" lang="ja-JP" altLang="en-US" sz="1300">
              <a:latin typeface="ＭＳ Ｐゴシック" panose="020B0600070205080204" pitchFamily="50" charset="-128"/>
              <a:ea typeface="ＭＳ Ｐゴシック" panose="020B0600070205080204" pitchFamily="50" charset="-128"/>
            </a:rPr>
            <a:t>円の増となっている。教育費は小・中学校長寿命化事業や小学校統合事業により前年度比</a:t>
          </a:r>
          <a:r>
            <a:rPr kumimoji="1" lang="en-US" altLang="ja-JP" sz="1300">
              <a:latin typeface="ＭＳ Ｐゴシック" panose="020B0600070205080204" pitchFamily="50" charset="-128"/>
              <a:ea typeface="ＭＳ Ｐゴシック" panose="020B0600070205080204" pitchFamily="50" charset="-128"/>
            </a:rPr>
            <a:t>12,568</a:t>
          </a:r>
          <a:r>
            <a:rPr kumimoji="1" lang="ja-JP" altLang="en-US" sz="1300">
              <a:latin typeface="ＭＳ Ｐゴシック" panose="020B0600070205080204" pitchFamily="50" charset="-128"/>
              <a:ea typeface="ＭＳ Ｐゴシック" panose="020B0600070205080204" pitchFamily="50" charset="-128"/>
            </a:rPr>
            <a:t>円の増、衛生費は主に旧環境保全センター解体事業の増により前年度比</a:t>
          </a:r>
          <a:r>
            <a:rPr kumimoji="1" lang="en-US" altLang="ja-JP" sz="1300">
              <a:latin typeface="ＭＳ Ｐゴシック" panose="020B0600070205080204" pitchFamily="50" charset="-128"/>
              <a:ea typeface="ＭＳ Ｐゴシック" panose="020B0600070205080204" pitchFamily="50" charset="-128"/>
            </a:rPr>
            <a:t>7,675</a:t>
          </a:r>
          <a:r>
            <a:rPr kumimoji="1" lang="ja-JP" altLang="en-US" sz="1300">
              <a:latin typeface="ＭＳ Ｐゴシック" panose="020B0600070205080204" pitchFamily="50" charset="-128"/>
              <a:ea typeface="ＭＳ Ｐゴシック" panose="020B0600070205080204" pitchFamily="50" charset="-128"/>
            </a:rPr>
            <a:t>円の増となり、類似団体を上回った。今後、既存事業の継続的な見直しにより、経費の抑制に努める。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は、合併算定替の段階的縮減による普通交付税の減や、繰越事業の増に伴い翌年度へ繰り越すべき財源が増加したこと等により、単年度収支は前年度比減となった。また、財政調整基金の積立金が取崩額を下回ったこと等により、実質単年度収支はマイナスに転じ、基金残高も前年度比で減額となっている。今後も普通交付税の減や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いずれの会計も黒字となっている。一般会計では、合併算定替の段階的縮減による普通交付税の減や、繰越事業の増などがあったものの、平成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年度の繰越金が大きかったため、結果として実質収支は増加し、黒字額の標準財政規模に占める割合が</a:t>
          </a:r>
          <a:r>
            <a:rPr kumimoji="1" lang="en-US" altLang="ja-JP" sz="1400">
              <a:solidFill>
                <a:sysClr val="windowText" lastClr="000000"/>
              </a:solidFill>
              <a:latin typeface="ＭＳ ゴシック" pitchFamily="49" charset="-128"/>
              <a:ea typeface="ＭＳ ゴシック" pitchFamily="49" charset="-128"/>
            </a:rPr>
            <a:t>0.34</a:t>
          </a:r>
          <a:r>
            <a:rPr kumimoji="1" lang="ja-JP" altLang="en-US" sz="1400">
              <a:solidFill>
                <a:sysClr val="windowText" lastClr="000000"/>
              </a:solidFill>
              <a:latin typeface="ＭＳ ゴシック" pitchFamily="49" charset="-128"/>
              <a:ea typeface="ＭＳ ゴシック" pitchFamily="49" charset="-128"/>
            </a:rPr>
            <a:t>ポイント増加した。今後も、収入確保と歳出抑制に努めるともに、企業会計においては、各経営戦略に基づき、基準外繰出金の抑制に努めていく。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56926828</v>
      </c>
      <c r="BO4" s="462"/>
      <c r="BP4" s="462"/>
      <c r="BQ4" s="462"/>
      <c r="BR4" s="462"/>
      <c r="BS4" s="462"/>
      <c r="BT4" s="462"/>
      <c r="BU4" s="463"/>
      <c r="BV4" s="461">
        <v>54416799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54651182</v>
      </c>
      <c r="BO5" s="467"/>
      <c r="BP5" s="467"/>
      <c r="BQ5" s="467"/>
      <c r="BR5" s="467"/>
      <c r="BS5" s="467"/>
      <c r="BT5" s="467"/>
      <c r="BU5" s="468"/>
      <c r="BV5" s="466">
        <v>52225461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89.3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2275646</v>
      </c>
      <c r="BO6" s="467"/>
      <c r="BP6" s="467"/>
      <c r="BQ6" s="467"/>
      <c r="BR6" s="467"/>
      <c r="BS6" s="467"/>
      <c r="BT6" s="467"/>
      <c r="BU6" s="468"/>
      <c r="BV6" s="466">
        <v>2191338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94.4</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291043</v>
      </c>
      <c r="BO7" s="467"/>
      <c r="BP7" s="467"/>
      <c r="BQ7" s="467"/>
      <c r="BR7" s="467"/>
      <c r="BS7" s="467"/>
      <c r="BT7" s="467"/>
      <c r="BU7" s="468"/>
      <c r="BV7" s="466">
        <v>274787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30460642</v>
      </c>
      <c r="CU7" s="467"/>
      <c r="CV7" s="467"/>
      <c r="CW7" s="467"/>
      <c r="CX7" s="467"/>
      <c r="CY7" s="467"/>
      <c r="CZ7" s="467"/>
      <c r="DA7" s="468"/>
      <c r="DB7" s="466">
        <v>31092776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1984603</v>
      </c>
      <c r="BO8" s="467"/>
      <c r="BP8" s="467"/>
      <c r="BQ8" s="467"/>
      <c r="BR8" s="467"/>
      <c r="BS8" s="467"/>
      <c r="BT8" s="467"/>
      <c r="BU8" s="468"/>
      <c r="BV8" s="466">
        <v>1916551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92197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68052</v>
      </c>
      <c r="BO9" s="467"/>
      <c r="BP9" s="467"/>
      <c r="BQ9" s="467"/>
      <c r="BR9" s="467"/>
      <c r="BS9" s="467"/>
      <c r="BT9" s="467"/>
      <c r="BU9" s="468"/>
      <c r="BV9" s="466">
        <v>390290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98367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1036</v>
      </c>
      <c r="BO10" s="467"/>
      <c r="BP10" s="467"/>
      <c r="BQ10" s="467"/>
      <c r="BR10" s="467"/>
      <c r="BS10" s="467"/>
      <c r="BT10" s="467"/>
      <c r="BU10" s="468"/>
      <c r="BV10" s="466">
        <v>754335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88801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130946</v>
      </c>
      <c r="BO12" s="467"/>
      <c r="BP12" s="467"/>
      <c r="BQ12" s="467"/>
      <c r="BR12" s="467"/>
      <c r="BS12" s="467"/>
      <c r="BT12" s="467"/>
      <c r="BU12" s="468"/>
      <c r="BV12" s="466">
        <v>155290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88386</v>
      </c>
      <c r="S13" s="570"/>
      <c r="T13" s="570"/>
      <c r="U13" s="570"/>
      <c r="V13" s="571"/>
      <c r="W13" s="557" t="s">
        <v>138</v>
      </c>
      <c r="X13" s="479"/>
      <c r="Y13" s="479"/>
      <c r="Z13" s="479"/>
      <c r="AA13" s="479"/>
      <c r="AB13" s="480"/>
      <c r="AC13" s="442">
        <v>7559</v>
      </c>
      <c r="AD13" s="443"/>
      <c r="AE13" s="443"/>
      <c r="AF13" s="443"/>
      <c r="AG13" s="444"/>
      <c r="AH13" s="442">
        <v>7939</v>
      </c>
      <c r="AI13" s="443"/>
      <c r="AJ13" s="443"/>
      <c r="AK13" s="443"/>
      <c r="AL13" s="445"/>
      <c r="AM13" s="535" t="s">
        <v>139</v>
      </c>
      <c r="AN13" s="440"/>
      <c r="AO13" s="440"/>
      <c r="AP13" s="440"/>
      <c r="AQ13" s="440"/>
      <c r="AR13" s="440"/>
      <c r="AS13" s="440"/>
      <c r="AT13" s="441"/>
      <c r="AU13" s="523" t="s">
        <v>120</v>
      </c>
      <c r="AV13" s="524"/>
      <c r="AW13" s="524"/>
      <c r="AX13" s="524"/>
      <c r="AY13" s="446" t="s">
        <v>140</v>
      </c>
      <c r="AZ13" s="447"/>
      <c r="BA13" s="447"/>
      <c r="BB13" s="447"/>
      <c r="BC13" s="447"/>
      <c r="BD13" s="447"/>
      <c r="BE13" s="447"/>
      <c r="BF13" s="447"/>
      <c r="BG13" s="447"/>
      <c r="BH13" s="447"/>
      <c r="BI13" s="447"/>
      <c r="BJ13" s="447"/>
      <c r="BK13" s="447"/>
      <c r="BL13" s="447"/>
      <c r="BM13" s="448"/>
      <c r="BN13" s="466">
        <v>-61858</v>
      </c>
      <c r="BO13" s="467"/>
      <c r="BP13" s="467"/>
      <c r="BQ13" s="467"/>
      <c r="BR13" s="467"/>
      <c r="BS13" s="467"/>
      <c r="BT13" s="467"/>
      <c r="BU13" s="468"/>
      <c r="BV13" s="466">
        <v>989335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v>
      </c>
      <c r="CU13" s="437"/>
      <c r="CV13" s="437"/>
      <c r="CW13" s="437"/>
      <c r="CX13" s="437"/>
      <c r="CY13" s="437"/>
      <c r="CZ13" s="437"/>
      <c r="DA13" s="438"/>
      <c r="DB13" s="436">
        <v>6.8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90324</v>
      </c>
      <c r="S14" s="570"/>
      <c r="T14" s="570"/>
      <c r="U14" s="570"/>
      <c r="V14" s="571"/>
      <c r="W14" s="572"/>
      <c r="X14" s="482"/>
      <c r="Y14" s="482"/>
      <c r="Z14" s="482"/>
      <c r="AA14" s="482"/>
      <c r="AB14" s="483"/>
      <c r="AC14" s="562">
        <v>16.2</v>
      </c>
      <c r="AD14" s="563"/>
      <c r="AE14" s="563"/>
      <c r="AF14" s="563"/>
      <c r="AG14" s="564"/>
      <c r="AH14" s="562">
        <v>16.8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15.9</v>
      </c>
      <c r="CU14" s="574"/>
      <c r="CV14" s="574"/>
      <c r="CW14" s="574"/>
      <c r="CX14" s="574"/>
      <c r="CY14" s="574"/>
      <c r="CZ14" s="574"/>
      <c r="DA14" s="575"/>
      <c r="DB14" s="573">
        <v>12.2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89917</v>
      </c>
      <c r="S15" s="570"/>
      <c r="T15" s="570"/>
      <c r="U15" s="570"/>
      <c r="V15" s="571"/>
      <c r="W15" s="557" t="s">
        <v>145</v>
      </c>
      <c r="X15" s="479"/>
      <c r="Y15" s="479"/>
      <c r="Z15" s="479"/>
      <c r="AA15" s="479"/>
      <c r="AB15" s="480"/>
      <c r="AC15" s="442">
        <v>11587</v>
      </c>
      <c r="AD15" s="443"/>
      <c r="AE15" s="443"/>
      <c r="AF15" s="443"/>
      <c r="AG15" s="444"/>
      <c r="AH15" s="442">
        <v>12282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8631406</v>
      </c>
      <c r="BO15" s="462"/>
      <c r="BP15" s="462"/>
      <c r="BQ15" s="462"/>
      <c r="BR15" s="462"/>
      <c r="BS15" s="462"/>
      <c r="BT15" s="462"/>
      <c r="BU15" s="463"/>
      <c r="BV15" s="461">
        <v>8547989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24.9</v>
      </c>
      <c r="AD16" s="563"/>
      <c r="AE16" s="563"/>
      <c r="AF16" s="563"/>
      <c r="AG16" s="564"/>
      <c r="AH16" s="562">
        <v>25.9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26489977</v>
      </c>
      <c r="BO16" s="467"/>
      <c r="BP16" s="467"/>
      <c r="BQ16" s="467"/>
      <c r="BR16" s="467"/>
      <c r="BS16" s="467"/>
      <c r="BT16" s="467"/>
      <c r="BU16" s="468"/>
      <c r="BV16" s="466">
        <v>26328857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27398</v>
      </c>
      <c r="AD17" s="443"/>
      <c r="AE17" s="443"/>
      <c r="AF17" s="443"/>
      <c r="AG17" s="444"/>
      <c r="AH17" s="442">
        <v>27145</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10867900</v>
      </c>
      <c r="BO17" s="467"/>
      <c r="BP17" s="467"/>
      <c r="BQ17" s="467"/>
      <c r="BR17" s="467"/>
      <c r="BS17" s="467"/>
      <c r="BT17" s="467"/>
      <c r="BU17" s="468"/>
      <c r="BV17" s="466">
        <v>10768073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692.8</v>
      </c>
      <c r="M18" s="531"/>
      <c r="N18" s="531"/>
      <c r="O18" s="531"/>
      <c r="P18" s="531"/>
      <c r="Q18" s="531"/>
      <c r="R18" s="532"/>
      <c r="S18" s="532"/>
      <c r="T18" s="532"/>
      <c r="U18" s="532"/>
      <c r="V18" s="533"/>
      <c r="W18" s="547"/>
      <c r="X18" s="548"/>
      <c r="Y18" s="548"/>
      <c r="Z18" s="548"/>
      <c r="AA18" s="548"/>
      <c r="AB18" s="558"/>
      <c r="AC18" s="430">
        <v>58.9</v>
      </c>
      <c r="AD18" s="431"/>
      <c r="AE18" s="431"/>
      <c r="AF18" s="431"/>
      <c r="AG18" s="534"/>
      <c r="AH18" s="430">
        <v>57.3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28038446</v>
      </c>
      <c r="BO18" s="467"/>
      <c r="BP18" s="467"/>
      <c r="BQ18" s="467"/>
      <c r="BR18" s="467"/>
      <c r="BS18" s="467"/>
      <c r="BT18" s="467"/>
      <c r="BU18" s="468"/>
      <c r="BV18" s="466">
        <v>28058286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133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36160429</v>
      </c>
      <c r="BO19" s="467"/>
      <c r="BP19" s="467"/>
      <c r="BQ19" s="467"/>
      <c r="BR19" s="467"/>
      <c r="BS19" s="467"/>
      <c r="BT19" s="467"/>
      <c r="BU19" s="468"/>
      <c r="BV19" s="466">
        <v>36860984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31463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67721857</v>
      </c>
      <c r="BO23" s="467"/>
      <c r="BP23" s="467"/>
      <c r="BQ23" s="467"/>
      <c r="BR23" s="467"/>
      <c r="BS23" s="467"/>
      <c r="BT23" s="467"/>
      <c r="BU23" s="468"/>
      <c r="BV23" s="466">
        <v>66336179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8200</v>
      </c>
      <c r="R24" s="443"/>
      <c r="S24" s="443"/>
      <c r="T24" s="443"/>
      <c r="U24" s="443"/>
      <c r="V24" s="444"/>
      <c r="W24" s="508"/>
      <c r="X24" s="499"/>
      <c r="Y24" s="500"/>
      <c r="Z24" s="439" t="s">
        <v>169</v>
      </c>
      <c r="AA24" s="440"/>
      <c r="AB24" s="440"/>
      <c r="AC24" s="440"/>
      <c r="AD24" s="440"/>
      <c r="AE24" s="440"/>
      <c r="AF24" s="440"/>
      <c r="AG24" s="441"/>
      <c r="AH24" s="442">
        <v>926</v>
      </c>
      <c r="AI24" s="443"/>
      <c r="AJ24" s="443"/>
      <c r="AK24" s="443"/>
      <c r="AL24" s="444"/>
      <c r="AM24" s="442">
        <v>2944680</v>
      </c>
      <c r="AN24" s="443"/>
      <c r="AO24" s="443"/>
      <c r="AP24" s="443"/>
      <c r="AQ24" s="443"/>
      <c r="AR24" s="444"/>
      <c r="AS24" s="442">
        <v>3180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37185878</v>
      </c>
      <c r="BO24" s="467"/>
      <c r="BP24" s="467"/>
      <c r="BQ24" s="467"/>
      <c r="BR24" s="467"/>
      <c r="BS24" s="467"/>
      <c r="BT24" s="467"/>
      <c r="BU24" s="468"/>
      <c r="BV24" s="466">
        <v>37161060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2</v>
      </c>
      <c r="M25" s="443"/>
      <c r="N25" s="443"/>
      <c r="O25" s="443"/>
      <c r="P25" s="444"/>
      <c r="Q25" s="442">
        <v>6580</v>
      </c>
      <c r="R25" s="443"/>
      <c r="S25" s="443"/>
      <c r="T25" s="443"/>
      <c r="U25" s="443"/>
      <c r="V25" s="444"/>
      <c r="W25" s="508"/>
      <c r="X25" s="499"/>
      <c r="Y25" s="500"/>
      <c r="Z25" s="439" t="s">
        <v>172</v>
      </c>
      <c r="AA25" s="440"/>
      <c r="AB25" s="440"/>
      <c r="AC25" s="440"/>
      <c r="AD25" s="440"/>
      <c r="AE25" s="440"/>
      <c r="AF25" s="440"/>
      <c r="AG25" s="441"/>
      <c r="AH25" s="442">
        <v>169</v>
      </c>
      <c r="AI25" s="443"/>
      <c r="AJ25" s="443"/>
      <c r="AK25" s="443"/>
      <c r="AL25" s="444"/>
      <c r="AM25" s="442">
        <v>464074</v>
      </c>
      <c r="AN25" s="443"/>
      <c r="AO25" s="443"/>
      <c r="AP25" s="443"/>
      <c r="AQ25" s="443"/>
      <c r="AR25" s="444"/>
      <c r="AS25" s="442">
        <v>2746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13853703</v>
      </c>
      <c r="BO25" s="462"/>
      <c r="BP25" s="462"/>
      <c r="BQ25" s="462"/>
      <c r="BR25" s="462"/>
      <c r="BS25" s="462"/>
      <c r="BT25" s="462"/>
      <c r="BU25" s="463"/>
      <c r="BV25" s="461">
        <v>10196112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5660</v>
      </c>
      <c r="R26" s="443"/>
      <c r="S26" s="443"/>
      <c r="T26" s="443"/>
      <c r="U26" s="443"/>
      <c r="V26" s="444"/>
      <c r="W26" s="508"/>
      <c r="X26" s="499"/>
      <c r="Y26" s="500"/>
      <c r="Z26" s="439" t="s">
        <v>175</v>
      </c>
      <c r="AA26" s="521"/>
      <c r="AB26" s="521"/>
      <c r="AC26" s="521"/>
      <c r="AD26" s="521"/>
      <c r="AE26" s="521"/>
      <c r="AF26" s="521"/>
      <c r="AG26" s="522"/>
      <c r="AH26" s="442">
        <v>72</v>
      </c>
      <c r="AI26" s="443"/>
      <c r="AJ26" s="443"/>
      <c r="AK26" s="443"/>
      <c r="AL26" s="444"/>
      <c r="AM26" s="442">
        <v>221688</v>
      </c>
      <c r="AN26" s="443"/>
      <c r="AO26" s="443"/>
      <c r="AP26" s="443"/>
      <c r="AQ26" s="443"/>
      <c r="AR26" s="444"/>
      <c r="AS26" s="442">
        <v>3079</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4560</v>
      </c>
      <c r="R27" s="443"/>
      <c r="S27" s="443"/>
      <c r="T27" s="443"/>
      <c r="U27" s="443"/>
      <c r="V27" s="444"/>
      <c r="W27" s="508"/>
      <c r="X27" s="499"/>
      <c r="Y27" s="500"/>
      <c r="Z27" s="439" t="s">
        <v>178</v>
      </c>
      <c r="AA27" s="440"/>
      <c r="AB27" s="440"/>
      <c r="AC27" s="440"/>
      <c r="AD27" s="440"/>
      <c r="AE27" s="440"/>
      <c r="AF27" s="440"/>
      <c r="AG27" s="441"/>
      <c r="AH27" s="442">
        <v>7</v>
      </c>
      <c r="AI27" s="443"/>
      <c r="AJ27" s="443"/>
      <c r="AK27" s="443"/>
      <c r="AL27" s="444"/>
      <c r="AM27" s="442">
        <v>28308</v>
      </c>
      <c r="AN27" s="443"/>
      <c r="AO27" s="443"/>
      <c r="AP27" s="443"/>
      <c r="AQ27" s="443"/>
      <c r="AR27" s="444"/>
      <c r="AS27" s="442">
        <v>4044</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4110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128</v>
      </c>
      <c r="AN28" s="443"/>
      <c r="AO28" s="443"/>
      <c r="AP28" s="443"/>
      <c r="AQ28" s="443"/>
      <c r="AR28" s="444"/>
      <c r="AS28" s="442" t="s">
        <v>136</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9647275</v>
      </c>
      <c r="BO28" s="462"/>
      <c r="BP28" s="462"/>
      <c r="BQ28" s="462"/>
      <c r="BR28" s="462"/>
      <c r="BS28" s="462"/>
      <c r="BT28" s="462"/>
      <c r="BU28" s="463"/>
      <c r="BV28" s="461">
        <v>9777185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24</v>
      </c>
      <c r="M29" s="443"/>
      <c r="N29" s="443"/>
      <c r="O29" s="443"/>
      <c r="P29" s="444"/>
      <c r="Q29" s="442">
        <v>3840</v>
      </c>
      <c r="R29" s="443"/>
      <c r="S29" s="443"/>
      <c r="T29" s="443"/>
      <c r="U29" s="443"/>
      <c r="V29" s="444"/>
      <c r="W29" s="509"/>
      <c r="X29" s="510"/>
      <c r="Y29" s="511"/>
      <c r="Z29" s="439" t="s">
        <v>184</v>
      </c>
      <c r="AA29" s="440"/>
      <c r="AB29" s="440"/>
      <c r="AC29" s="440"/>
      <c r="AD29" s="440"/>
      <c r="AE29" s="440"/>
      <c r="AF29" s="440"/>
      <c r="AG29" s="441"/>
      <c r="AH29" s="442">
        <v>933</v>
      </c>
      <c r="AI29" s="443"/>
      <c r="AJ29" s="443"/>
      <c r="AK29" s="443"/>
      <c r="AL29" s="444"/>
      <c r="AM29" s="442">
        <v>2972988</v>
      </c>
      <c r="AN29" s="443"/>
      <c r="AO29" s="443"/>
      <c r="AP29" s="443"/>
      <c r="AQ29" s="443"/>
      <c r="AR29" s="444"/>
      <c r="AS29" s="442">
        <v>3186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6009994</v>
      </c>
      <c r="BO29" s="467"/>
      <c r="BP29" s="467"/>
      <c r="BQ29" s="467"/>
      <c r="BR29" s="467"/>
      <c r="BS29" s="467"/>
      <c r="BT29" s="467"/>
      <c r="BU29" s="468"/>
      <c r="BV29" s="466">
        <v>5062350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6712093</v>
      </c>
      <c r="BO30" s="470"/>
      <c r="BP30" s="470"/>
      <c r="BQ30" s="470"/>
      <c r="BR30" s="470"/>
      <c r="BS30" s="470"/>
      <c r="BT30" s="470"/>
      <c r="BU30" s="471"/>
      <c r="BV30" s="469">
        <v>7063161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195</v>
      </c>
      <c r="X33" s="428"/>
      <c r="Y33" s="428"/>
      <c r="Z33" s="428"/>
      <c r="AA33" s="428"/>
      <c r="AB33" s="428"/>
      <c r="AC33" s="428"/>
      <c r="AD33" s="428"/>
      <c r="AE33" s="428"/>
      <c r="AF33" s="428"/>
      <c r="AG33" s="428"/>
      <c r="AH33" s="428"/>
      <c r="AI33" s="428"/>
      <c r="AJ33" s="428"/>
      <c r="AK33" s="428"/>
      <c r="AL33" s="216"/>
      <c r="AM33" s="429" t="s">
        <v>193</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横手市病院事業会計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浄化槽市町村整備推進事業特別会計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秋田県市町村総合事務組合（一般会計）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横手殖林社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横手市水道事業会計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市営温泉施設特別会計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秋田県市町村総合事務組合（交通災害共済事業等特別会計）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天下森振興公社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横手市下水道事業会計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秋田県市町村会館管理組合（一般会計）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ウッディさんない</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市営介護サービス事業特別会計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秋田県後期高齢者医療広域連合（一般会計）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秋田県後期高齢者医療広域連合（後期高齢者医療特別会計）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FMrXvF4ZV3OpvWp9/l5zGCwl5b5J7XoZezmOIKBSxtof58lnFgSKmoDJaU3U+WDmIUPOtz2LXyHHEEcuCLQqQ==" saltValue="kAUgZJCq+SFvbei/maoD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13.17</v>
      </c>
      <c r="G34" s="33">
        <v>13.32</v>
      </c>
      <c r="H34" s="33">
        <v>13.77</v>
      </c>
      <c r="I34" s="33">
        <v>14.75</v>
      </c>
      <c r="J34" s="34">
        <v>15.23</v>
      </c>
      <c r="K34" s="22"/>
      <c r="L34" s="22"/>
      <c r="M34" s="22"/>
      <c r="N34" s="22"/>
      <c r="O34" s="22"/>
      <c r="P34" s="22"/>
    </row>
    <row r="35" spans="1:16" ht="39" customHeight="1" x14ac:dyDescent="0.15">
      <c r="A35" s="22"/>
      <c r="B35" s="35"/>
      <c r="C35" s="1242" t="s">
        <v>557</v>
      </c>
      <c r="D35" s="1243"/>
      <c r="E35" s="1244"/>
      <c r="F35" s="36">
        <v>5.38</v>
      </c>
      <c r="G35" s="37">
        <v>4.76</v>
      </c>
      <c r="H35" s="37">
        <v>4.76</v>
      </c>
      <c r="I35" s="37">
        <v>6.09</v>
      </c>
      <c r="J35" s="38">
        <v>6.43</v>
      </c>
      <c r="K35" s="22"/>
      <c r="L35" s="22"/>
      <c r="M35" s="22"/>
      <c r="N35" s="22"/>
      <c r="O35" s="22"/>
      <c r="P35" s="22"/>
    </row>
    <row r="36" spans="1:16" ht="39" customHeight="1" x14ac:dyDescent="0.15">
      <c r="A36" s="22"/>
      <c r="B36" s="35"/>
      <c r="C36" s="1242" t="s">
        <v>558</v>
      </c>
      <c r="D36" s="1243"/>
      <c r="E36" s="1244"/>
      <c r="F36" s="36">
        <v>6.76</v>
      </c>
      <c r="G36" s="37">
        <v>7.02</v>
      </c>
      <c r="H36" s="37">
        <v>7.09</v>
      </c>
      <c r="I36" s="37">
        <v>6.9</v>
      </c>
      <c r="J36" s="38">
        <v>6.21</v>
      </c>
      <c r="K36" s="22"/>
      <c r="L36" s="22"/>
      <c r="M36" s="22"/>
      <c r="N36" s="22"/>
      <c r="O36" s="22"/>
      <c r="P36" s="22"/>
    </row>
    <row r="37" spans="1:16" ht="39" customHeight="1" x14ac:dyDescent="0.15">
      <c r="A37" s="22"/>
      <c r="B37" s="35"/>
      <c r="C37" s="1242" t="s">
        <v>559</v>
      </c>
      <c r="D37" s="1243"/>
      <c r="E37" s="1244"/>
      <c r="F37" s="36">
        <v>1.79</v>
      </c>
      <c r="G37" s="37">
        <v>2.11</v>
      </c>
      <c r="H37" s="37">
        <v>2.41</v>
      </c>
      <c r="I37" s="37">
        <v>3.18</v>
      </c>
      <c r="J37" s="38">
        <v>3.68</v>
      </c>
      <c r="K37" s="22"/>
      <c r="L37" s="22"/>
      <c r="M37" s="22"/>
      <c r="N37" s="22"/>
      <c r="O37" s="22"/>
      <c r="P37" s="22"/>
    </row>
    <row r="38" spans="1:16" ht="39" customHeight="1" x14ac:dyDescent="0.15">
      <c r="A38" s="22"/>
      <c r="B38" s="35"/>
      <c r="C38" s="1242" t="s">
        <v>560</v>
      </c>
      <c r="D38" s="1243"/>
      <c r="E38" s="1244"/>
      <c r="F38" s="36">
        <v>1.73</v>
      </c>
      <c r="G38" s="37">
        <v>2.13</v>
      </c>
      <c r="H38" s="37">
        <v>2.5299999999999998</v>
      </c>
      <c r="I38" s="37">
        <v>1.69</v>
      </c>
      <c r="J38" s="38">
        <v>1.91</v>
      </c>
      <c r="K38" s="22"/>
      <c r="L38" s="22"/>
      <c r="M38" s="22"/>
      <c r="N38" s="22"/>
      <c r="O38" s="22"/>
      <c r="P38" s="22"/>
    </row>
    <row r="39" spans="1:16" ht="39" customHeight="1" x14ac:dyDescent="0.15">
      <c r="A39" s="22"/>
      <c r="B39" s="35"/>
      <c r="C39" s="1242" t="s">
        <v>561</v>
      </c>
      <c r="D39" s="1243"/>
      <c r="E39" s="1244"/>
      <c r="F39" s="36">
        <v>0.72</v>
      </c>
      <c r="G39" s="37">
        <v>0.66</v>
      </c>
      <c r="H39" s="37">
        <v>0.95</v>
      </c>
      <c r="I39" s="37">
        <v>0.49</v>
      </c>
      <c r="J39" s="38">
        <v>0.45</v>
      </c>
      <c r="K39" s="22"/>
      <c r="L39" s="22"/>
      <c r="M39" s="22"/>
      <c r="N39" s="22"/>
      <c r="O39" s="22"/>
      <c r="P39" s="22"/>
    </row>
    <row r="40" spans="1:16" ht="39" customHeight="1" x14ac:dyDescent="0.15">
      <c r="A40" s="22"/>
      <c r="B40" s="35"/>
      <c r="C40" s="1242" t="s">
        <v>562</v>
      </c>
      <c r="D40" s="1243"/>
      <c r="E40" s="1244"/>
      <c r="F40" s="36" t="s">
        <v>507</v>
      </c>
      <c r="G40" s="37">
        <v>0.33</v>
      </c>
      <c r="H40" s="37">
        <v>0.38</v>
      </c>
      <c r="I40" s="37">
        <v>0.3</v>
      </c>
      <c r="J40" s="38">
        <v>0.18</v>
      </c>
      <c r="K40" s="22"/>
      <c r="L40" s="22"/>
      <c r="M40" s="22"/>
      <c r="N40" s="22"/>
      <c r="O40" s="22"/>
      <c r="P40" s="22"/>
    </row>
    <row r="41" spans="1:16" ht="39" customHeight="1" x14ac:dyDescent="0.15">
      <c r="A41" s="22"/>
      <c r="B41" s="35"/>
      <c r="C41" s="1242" t="s">
        <v>563</v>
      </c>
      <c r="D41" s="1243"/>
      <c r="E41" s="1244"/>
      <c r="F41" s="36">
        <v>0.19</v>
      </c>
      <c r="G41" s="37">
        <v>0.24</v>
      </c>
      <c r="H41" s="37">
        <v>0.08</v>
      </c>
      <c r="I41" s="37">
        <v>0.09</v>
      </c>
      <c r="J41" s="38">
        <v>0.09</v>
      </c>
      <c r="K41" s="22"/>
      <c r="L41" s="22"/>
      <c r="M41" s="22"/>
      <c r="N41" s="22"/>
      <c r="O41" s="22"/>
      <c r="P41" s="22"/>
    </row>
    <row r="42" spans="1:16" ht="39" customHeight="1" x14ac:dyDescent="0.15">
      <c r="A42" s="22"/>
      <c r="B42" s="39"/>
      <c r="C42" s="1242" t="s">
        <v>564</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565</v>
      </c>
      <c r="D43" s="1246"/>
      <c r="E43" s="1247"/>
      <c r="F43" s="41">
        <v>0.59</v>
      </c>
      <c r="G43" s="42">
        <v>0.36</v>
      </c>
      <c r="H43" s="42">
        <v>0.34</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likXz4n09IeE4e+7yC3Uhus5Oh2eCoD7U8hJ7P3POBtIHcPql6V1NSsZnN73wELlq94iovP7rwtBoCsz60EQ==" saltValue="hCbgLDD4MZu9VybX724I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6444</v>
      </c>
      <c r="L45" s="60">
        <v>6344</v>
      </c>
      <c r="M45" s="60">
        <v>6550</v>
      </c>
      <c r="N45" s="60">
        <v>6414</v>
      </c>
      <c r="O45" s="61">
        <v>6310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1404</v>
      </c>
      <c r="L48" s="64">
        <v>1364</v>
      </c>
      <c r="M48" s="64">
        <v>1331</v>
      </c>
      <c r="N48" s="64">
        <v>1222</v>
      </c>
      <c r="O48" s="65">
        <v>1179</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507</v>
      </c>
      <c r="L49" s="64" t="s">
        <v>507</v>
      </c>
      <c r="M49" s="64" t="s">
        <v>507</v>
      </c>
      <c r="N49" s="64" t="s">
        <v>507</v>
      </c>
      <c r="O49" s="65" t="s">
        <v>507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102</v>
      </c>
      <c r="L50" s="64">
        <v>86</v>
      </c>
      <c r="M50" s="64">
        <v>93</v>
      </c>
      <c r="N50" s="64">
        <v>94</v>
      </c>
      <c r="O50" s="65">
        <v>87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5900</v>
      </c>
      <c r="L52" s="64">
        <v>6062</v>
      </c>
      <c r="M52" s="64">
        <v>6124</v>
      </c>
      <c r="N52" s="64">
        <v>5989</v>
      </c>
      <c r="O52" s="65">
        <v>5826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2050</v>
      </c>
      <c r="L53" s="69">
        <v>1732</v>
      </c>
      <c r="M53" s="69">
        <v>1850</v>
      </c>
      <c r="N53" s="69">
        <v>1741</v>
      </c>
      <c r="O53" s="70">
        <v>1750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581</v>
      </c>
      <c r="L57" s="84" t="s">
        <v>581</v>
      </c>
      <c r="M57" s="84" t="s">
        <v>581</v>
      </c>
      <c r="N57" s="84" t="s">
        <v>581</v>
      </c>
      <c r="O57" s="85" t="s">
        <v>581</v>
      </c>
    </row>
    <row r="58" spans="1:21" ht="31.5" customHeight="1" thickBot="1" x14ac:dyDescent="0.2">
      <c r="B58" s="1260"/>
      <c r="C58" s="1261"/>
      <c r="D58" s="1265" t="s">
        <v>27</v>
      </c>
      <c r="E58" s="1266"/>
      <c r="F58" s="1266"/>
      <c r="G58" s="1266"/>
      <c r="H58" s="1266"/>
      <c r="I58" s="1266"/>
      <c r="J58" s="1267"/>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P9ZmTqHLOsGBhlnIDekh/1n+CDU5mZcHQRWNqBZJ94QBSarBo0TGLgcGU7FJrEtakT9DJkDEikLOvr1GVGtw==" saltValue="co5YoTj3LRygAnpzrShK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69588</v>
      </c>
      <c r="J41" s="104">
        <v>67860</v>
      </c>
      <c r="K41" s="104">
        <v>66439</v>
      </c>
      <c r="L41" s="104">
        <v>66336</v>
      </c>
      <c r="M41" s="105">
        <v>67722</v>
      </c>
    </row>
    <row r="42" spans="2:13" ht="27.75" customHeight="1" x14ac:dyDescent="0.15">
      <c r="B42" s="1278"/>
      <c r="C42" s="1279"/>
      <c r="D42" s="106"/>
      <c r="E42" s="1282" t="s">
        <v>32</v>
      </c>
      <c r="F42" s="1282"/>
      <c r="G42" s="1282"/>
      <c r="H42" s="1283"/>
      <c r="I42" s="107">
        <v>168</v>
      </c>
      <c r="J42" s="108">
        <v>167</v>
      </c>
      <c r="K42" s="108">
        <v>132</v>
      </c>
      <c r="L42" s="108">
        <v>124</v>
      </c>
      <c r="M42" s="109">
        <v>110</v>
      </c>
    </row>
    <row r="43" spans="2:13" ht="27.75" customHeight="1" x14ac:dyDescent="0.15">
      <c r="B43" s="1278"/>
      <c r="C43" s="1279"/>
      <c r="D43" s="106"/>
      <c r="E43" s="1282" t="s">
        <v>33</v>
      </c>
      <c r="F43" s="1282"/>
      <c r="G43" s="1282"/>
      <c r="H43" s="1283"/>
      <c r="I43" s="107">
        <v>18287</v>
      </c>
      <c r="J43" s="108">
        <v>15212</v>
      </c>
      <c r="K43" s="108">
        <v>14120</v>
      </c>
      <c r="L43" s="108">
        <v>13635</v>
      </c>
      <c r="M43" s="109">
        <v>13594</v>
      </c>
    </row>
    <row r="44" spans="2:13" ht="27.75" customHeight="1" x14ac:dyDescent="0.15">
      <c r="B44" s="1278"/>
      <c r="C44" s="1279"/>
      <c r="D44" s="106"/>
      <c r="E44" s="1282" t="s">
        <v>34</v>
      </c>
      <c r="F44" s="1282"/>
      <c r="G44" s="1282"/>
      <c r="H44" s="1283"/>
      <c r="I44" s="107" t="s">
        <v>507</v>
      </c>
      <c r="J44" s="108" t="s">
        <v>507</v>
      </c>
      <c r="K44" s="108" t="s">
        <v>507</v>
      </c>
      <c r="L44" s="108" t="s">
        <v>507</v>
      </c>
      <c r="M44" s="109" t="s">
        <v>507</v>
      </c>
    </row>
    <row r="45" spans="2:13" ht="27.75" customHeight="1" x14ac:dyDescent="0.15">
      <c r="B45" s="1278"/>
      <c r="C45" s="1279"/>
      <c r="D45" s="106"/>
      <c r="E45" s="1282" t="s">
        <v>35</v>
      </c>
      <c r="F45" s="1282"/>
      <c r="G45" s="1282"/>
      <c r="H45" s="1283"/>
      <c r="I45" s="107">
        <v>6306</v>
      </c>
      <c r="J45" s="108">
        <v>5182</v>
      </c>
      <c r="K45" s="108">
        <v>5483</v>
      </c>
      <c r="L45" s="108">
        <v>5244</v>
      </c>
      <c r="M45" s="109">
        <v>5612</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15600</v>
      </c>
      <c r="J50" s="108">
        <v>16583</v>
      </c>
      <c r="K50" s="108">
        <v>17620</v>
      </c>
      <c r="L50" s="108">
        <v>19593</v>
      </c>
      <c r="M50" s="109">
        <v>20302</v>
      </c>
    </row>
    <row r="51" spans="2:13" ht="27.75" customHeight="1" x14ac:dyDescent="0.15">
      <c r="B51" s="1278"/>
      <c r="C51" s="1279"/>
      <c r="D51" s="106"/>
      <c r="E51" s="1282" t="s">
        <v>42</v>
      </c>
      <c r="F51" s="1282"/>
      <c r="G51" s="1282"/>
      <c r="H51" s="1283"/>
      <c r="I51" s="107">
        <v>1735</v>
      </c>
      <c r="J51" s="108">
        <v>1722</v>
      </c>
      <c r="K51" s="108">
        <v>1480</v>
      </c>
      <c r="L51" s="108">
        <v>1274</v>
      </c>
      <c r="M51" s="109">
        <v>1122</v>
      </c>
    </row>
    <row r="52" spans="2:13" ht="27.75" customHeight="1" x14ac:dyDescent="0.15">
      <c r="B52" s="1280"/>
      <c r="C52" s="1281"/>
      <c r="D52" s="106"/>
      <c r="E52" s="1282" t="s">
        <v>43</v>
      </c>
      <c r="F52" s="1282"/>
      <c r="G52" s="1282"/>
      <c r="H52" s="1283"/>
      <c r="I52" s="107">
        <v>61651</v>
      </c>
      <c r="J52" s="108">
        <v>63526</v>
      </c>
      <c r="K52" s="108">
        <v>62129</v>
      </c>
      <c r="L52" s="108">
        <v>61366</v>
      </c>
      <c r="M52" s="109">
        <v>61655</v>
      </c>
    </row>
    <row r="53" spans="2:13" ht="27.75" customHeight="1" thickBot="1" x14ac:dyDescent="0.2">
      <c r="B53" s="1284" t="s">
        <v>44</v>
      </c>
      <c r="C53" s="1285"/>
      <c r="D53" s="113"/>
      <c r="E53" s="1286" t="s">
        <v>45</v>
      </c>
      <c r="F53" s="1286"/>
      <c r="G53" s="1286"/>
      <c r="H53" s="1287"/>
      <c r="I53" s="114">
        <v>15363</v>
      </c>
      <c r="J53" s="115">
        <v>6589</v>
      </c>
      <c r="K53" s="115">
        <v>4945</v>
      </c>
      <c r="L53" s="115">
        <v>3106</v>
      </c>
      <c r="M53" s="116">
        <v>3959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8ktI1N8k6g/bAibwTftTSGtWpp5cpod/G5raOsq47dlP2KdeayyMDhqy26EUEmj75Kb+nnI1EDLPiU2dSXNg==" saltValue="Pb4gzgtdDsbGsBCXTvHC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048576"/>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9178</v>
      </c>
      <c r="G55" s="128">
        <v>9777</v>
      </c>
      <c r="H55" s="129">
        <v>9647</v>
      </c>
    </row>
    <row r="56" spans="2:8" ht="52.5" customHeight="1" x14ac:dyDescent="0.15">
      <c r="B56" s="130"/>
      <c r="C56" s="1305" t="s">
        <v>49</v>
      </c>
      <c r="D56" s="1305"/>
      <c r="E56" s="1306"/>
      <c r="F56" s="131">
        <v>5062</v>
      </c>
      <c r="G56" s="131">
        <v>5062</v>
      </c>
      <c r="H56" s="132">
        <v>6010</v>
      </c>
    </row>
    <row r="57" spans="2:8" ht="53.25" customHeight="1" x14ac:dyDescent="0.15">
      <c r="B57" s="130"/>
      <c r="C57" s="1307" t="s">
        <v>50</v>
      </c>
      <c r="D57" s="1307"/>
      <c r="E57" s="1308"/>
      <c r="F57" s="133">
        <v>6575</v>
      </c>
      <c r="G57" s="133">
        <v>7063</v>
      </c>
      <c r="H57" s="134">
        <v>6712</v>
      </c>
    </row>
    <row r="58" spans="2:8" ht="45.75" customHeight="1" x14ac:dyDescent="0.15">
      <c r="B58" s="135"/>
      <c r="C58" s="1295" t="s">
        <v>583</v>
      </c>
      <c r="D58" s="1296"/>
      <c r="E58" s="1297"/>
      <c r="F58" s="136">
        <v>4034</v>
      </c>
      <c r="G58" s="136">
        <v>3885</v>
      </c>
      <c r="H58" s="137">
        <v>3696</v>
      </c>
    </row>
    <row r="59" spans="2:8" ht="45.75" customHeight="1" x14ac:dyDescent="0.15">
      <c r="B59" s="135"/>
      <c r="C59" s="1295" t="s">
        <v>584</v>
      </c>
      <c r="D59" s="1296"/>
      <c r="E59" s="1297"/>
      <c r="F59" s="136">
        <v>1592</v>
      </c>
      <c r="G59" s="136">
        <v>1608</v>
      </c>
      <c r="H59" s="137">
        <v>1802</v>
      </c>
    </row>
    <row r="60" spans="2:8" ht="45.75" customHeight="1" x14ac:dyDescent="0.15">
      <c r="B60" s="135"/>
      <c r="C60" s="1295" t="s">
        <v>585</v>
      </c>
      <c r="D60" s="1296"/>
      <c r="E60" s="1297"/>
      <c r="F60" s="136">
        <v>729</v>
      </c>
      <c r="G60" s="136">
        <v>1370</v>
      </c>
      <c r="H60" s="137">
        <v>1036</v>
      </c>
    </row>
    <row r="61" spans="2:8" ht="45.75" customHeight="1" x14ac:dyDescent="0.15">
      <c r="B61" s="135"/>
      <c r="C61" s="1295" t="s">
        <v>586</v>
      </c>
      <c r="D61" s="1296"/>
      <c r="E61" s="1297"/>
      <c r="F61" s="136">
        <v>100</v>
      </c>
      <c r="G61" s="136">
        <v>100</v>
      </c>
      <c r="H61" s="137">
        <v>100</v>
      </c>
    </row>
    <row r="62" spans="2:8" ht="45.75" customHeight="1" thickBot="1" x14ac:dyDescent="0.2">
      <c r="B62" s="138"/>
      <c r="C62" s="1298" t="s">
        <v>587</v>
      </c>
      <c r="D62" s="1299"/>
      <c r="E62" s="1300"/>
      <c r="F62" s="139">
        <v>66</v>
      </c>
      <c r="G62" s="139">
        <v>66</v>
      </c>
      <c r="H62" s="140">
        <v>66</v>
      </c>
    </row>
    <row r="63" spans="2:8" ht="52.5" customHeight="1" thickBot="1" x14ac:dyDescent="0.2">
      <c r="B63" s="141"/>
      <c r="C63" s="1301" t="s">
        <v>51</v>
      </c>
      <c r="D63" s="1301"/>
      <c r="E63" s="1302"/>
      <c r="F63" s="142">
        <v>20815</v>
      </c>
      <c r="G63" s="142">
        <v>21903</v>
      </c>
      <c r="H63" s="143">
        <v>22369</v>
      </c>
    </row>
    <row r="64" spans="2:8" ht="15" customHeight="1" x14ac:dyDescent="0.15"/>
  </sheetData>
  <sheetProtection algorithmName="SHA-512" hashValue="iDZ1AKg8tvmF5ZMF0C18x/57od3pPLoPAGaLd7WsT+Va9ZSHbXjBoxQE7c27OZDaErehoNY+rpipND6nM54jyw==" saltValue="KUbb5PUOHeIL6r7Yr9Ni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Normal="100" zoomScaleSheetLayoutView="55" workbookViewId="0"/>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598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592</v>
      </c>
      <c r="AO51" s="1326"/>
      <c r="AP51" s="1326"/>
      <c r="AQ51" s="1326"/>
      <c r="AR51" s="1326"/>
      <c r="AS51" s="1326"/>
      <c r="AT51" s="1326"/>
      <c r="AU51" s="1326"/>
      <c r="AV51" s="1326"/>
      <c r="AW51" s="1326"/>
      <c r="AX51" s="1326"/>
      <c r="AY51" s="1326"/>
      <c r="AZ51" s="1326"/>
      <c r="BA51" s="1326"/>
      <c r="BB51" s="1326" t="s">
        <v>593</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25.1</v>
      </c>
      <c r="BY51" s="1309"/>
      <c r="BZ51" s="1309"/>
      <c r="CA51" s="1309"/>
      <c r="CB51" s="1309"/>
      <c r="CC51" s="1309"/>
      <c r="CD51" s="1309"/>
      <c r="CE51" s="1309"/>
      <c r="CF51" s="1309">
        <v>19.2</v>
      </c>
      <c r="CG51" s="1309"/>
      <c r="CH51" s="1309"/>
      <c r="CI51" s="1309"/>
      <c r="CJ51" s="1309"/>
      <c r="CK51" s="1309"/>
      <c r="CL51" s="1309"/>
      <c r="CM51" s="1309"/>
      <c r="CN51" s="1309">
        <v>12.2</v>
      </c>
      <c r="CO51" s="1309"/>
      <c r="CP51" s="1309"/>
      <c r="CQ51" s="1309"/>
      <c r="CR51" s="1309"/>
      <c r="CS51" s="1309"/>
      <c r="CT51" s="1309"/>
      <c r="CU51" s="1309"/>
      <c r="CV51" s="1309">
        <v>15.9</v>
      </c>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594</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57.9</v>
      </c>
      <c r="BY53" s="1309"/>
      <c r="BZ53" s="1309"/>
      <c r="CA53" s="1309"/>
      <c r="CB53" s="1309"/>
      <c r="CC53" s="1309"/>
      <c r="CD53" s="1309"/>
      <c r="CE53" s="1309"/>
      <c r="CF53" s="1309">
        <v>59.5</v>
      </c>
      <c r="CG53" s="1309"/>
      <c r="CH53" s="1309"/>
      <c r="CI53" s="1309"/>
      <c r="CJ53" s="1309"/>
      <c r="CK53" s="1309"/>
      <c r="CL53" s="1309"/>
      <c r="CM53" s="1309"/>
      <c r="CN53" s="1309">
        <v>61</v>
      </c>
      <c r="CO53" s="1309"/>
      <c r="CP53" s="1309"/>
      <c r="CQ53" s="1309"/>
      <c r="CR53" s="1309"/>
      <c r="CS53" s="1309"/>
      <c r="CT53" s="1309"/>
      <c r="CU53" s="1309"/>
      <c r="CV53" s="1309">
        <v>62.2</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595</v>
      </c>
      <c r="AO55" s="1323"/>
      <c r="AP55" s="1323"/>
      <c r="AQ55" s="1323"/>
      <c r="AR55" s="1323"/>
      <c r="AS55" s="1323"/>
      <c r="AT55" s="1323"/>
      <c r="AU55" s="1323"/>
      <c r="AV55" s="1323"/>
      <c r="AW55" s="1323"/>
      <c r="AX55" s="1323"/>
      <c r="AY55" s="1323"/>
      <c r="AZ55" s="1323"/>
      <c r="BA55" s="1323"/>
      <c r="BB55" s="1326" t="s">
        <v>593</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594</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30" t="s">
        <v>599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5"/>
      <c r="G73" s="1324"/>
      <c r="H73" s="1324"/>
      <c r="I73" s="1324"/>
      <c r="J73" s="1324"/>
      <c r="K73" s="1331"/>
      <c r="L73" s="1331"/>
      <c r="M73" s="1331"/>
      <c r="N73" s="1331"/>
      <c r="AM73" s="404"/>
      <c r="AN73" s="1326" t="s">
        <v>592</v>
      </c>
      <c r="AO73" s="1326"/>
      <c r="AP73" s="1326"/>
      <c r="AQ73" s="1326"/>
      <c r="AR73" s="1326"/>
      <c r="AS73" s="1326"/>
      <c r="AT73" s="1326"/>
      <c r="AU73" s="1326"/>
      <c r="AV73" s="1326"/>
      <c r="AW73" s="1326"/>
      <c r="AX73" s="1326"/>
      <c r="AY73" s="1326"/>
      <c r="AZ73" s="1326"/>
      <c r="BA73" s="1326"/>
      <c r="BB73" s="1326" t="s">
        <v>593</v>
      </c>
      <c r="BC73" s="1326"/>
      <c r="BD73" s="1326"/>
      <c r="BE73" s="1326"/>
      <c r="BF73" s="1326"/>
      <c r="BG73" s="1326"/>
      <c r="BH73" s="1326"/>
      <c r="BI73" s="1326"/>
      <c r="BJ73" s="1326"/>
      <c r="BK73" s="1326"/>
      <c r="BL73" s="1326"/>
      <c r="BM73" s="1326"/>
      <c r="BN73" s="1326"/>
      <c r="BO73" s="1326"/>
      <c r="BP73" s="1309">
        <v>56.8</v>
      </c>
      <c r="BQ73" s="1309"/>
      <c r="BR73" s="1309"/>
      <c r="BS73" s="1309"/>
      <c r="BT73" s="1309"/>
      <c r="BU73" s="1309"/>
      <c r="BV73" s="1309"/>
      <c r="BW73" s="1309"/>
      <c r="BX73" s="1309">
        <v>25.1</v>
      </c>
      <c r="BY73" s="1309"/>
      <c r="BZ73" s="1309"/>
      <c r="CA73" s="1309"/>
      <c r="CB73" s="1309"/>
      <c r="CC73" s="1309"/>
      <c r="CD73" s="1309"/>
      <c r="CE73" s="1309"/>
      <c r="CF73" s="1309">
        <v>19.2</v>
      </c>
      <c r="CG73" s="1309"/>
      <c r="CH73" s="1309"/>
      <c r="CI73" s="1309"/>
      <c r="CJ73" s="1309"/>
      <c r="CK73" s="1309"/>
      <c r="CL73" s="1309"/>
      <c r="CM73" s="1309"/>
      <c r="CN73" s="1309">
        <v>12.2</v>
      </c>
      <c r="CO73" s="1309"/>
      <c r="CP73" s="1309"/>
      <c r="CQ73" s="1309"/>
      <c r="CR73" s="1309"/>
      <c r="CS73" s="1309"/>
      <c r="CT73" s="1309"/>
      <c r="CU73" s="1309"/>
      <c r="CV73" s="1309">
        <v>15.9</v>
      </c>
      <c r="CW73" s="1309"/>
      <c r="CX73" s="1309"/>
      <c r="CY73" s="1309"/>
      <c r="CZ73" s="1309"/>
      <c r="DA73" s="1309"/>
      <c r="DB73" s="1309"/>
      <c r="DC73" s="1309"/>
    </row>
    <row r="74" spans="2:107" x14ac:dyDescent="0.15">
      <c r="B74" s="395"/>
      <c r="G74" s="1324"/>
      <c r="H74" s="1324"/>
      <c r="I74" s="1324"/>
      <c r="J74" s="1324"/>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597</v>
      </c>
      <c r="BC75" s="1326"/>
      <c r="BD75" s="1326"/>
      <c r="BE75" s="1326"/>
      <c r="BF75" s="1326"/>
      <c r="BG75" s="1326"/>
      <c r="BH75" s="1326"/>
      <c r="BI75" s="1326"/>
      <c r="BJ75" s="1326"/>
      <c r="BK75" s="1326"/>
      <c r="BL75" s="1326"/>
      <c r="BM75" s="1326"/>
      <c r="BN75" s="1326"/>
      <c r="BO75" s="1326"/>
      <c r="BP75" s="1309">
        <v>8.4</v>
      </c>
      <c r="BQ75" s="1309"/>
      <c r="BR75" s="1309"/>
      <c r="BS75" s="1309"/>
      <c r="BT75" s="1309"/>
      <c r="BU75" s="1309"/>
      <c r="BV75" s="1309"/>
      <c r="BW75" s="1309"/>
      <c r="BX75" s="1309">
        <v>7.4</v>
      </c>
      <c r="BY75" s="1309"/>
      <c r="BZ75" s="1309"/>
      <c r="CA75" s="1309"/>
      <c r="CB75" s="1309"/>
      <c r="CC75" s="1309"/>
      <c r="CD75" s="1309"/>
      <c r="CE75" s="1309"/>
      <c r="CF75" s="1309">
        <v>7.1</v>
      </c>
      <c r="CG75" s="1309"/>
      <c r="CH75" s="1309"/>
      <c r="CI75" s="1309"/>
      <c r="CJ75" s="1309"/>
      <c r="CK75" s="1309"/>
      <c r="CL75" s="1309"/>
      <c r="CM75" s="1309"/>
      <c r="CN75" s="1309">
        <v>6.8</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1"/>
      <c r="L77" s="1331"/>
      <c r="M77" s="1331"/>
      <c r="N77" s="1331"/>
      <c r="AN77" s="1323" t="s">
        <v>595</v>
      </c>
      <c r="AO77" s="1323"/>
      <c r="AP77" s="1323"/>
      <c r="AQ77" s="1323"/>
      <c r="AR77" s="1323"/>
      <c r="AS77" s="1323"/>
      <c r="AT77" s="1323"/>
      <c r="AU77" s="1323"/>
      <c r="AV77" s="1323"/>
      <c r="AW77" s="1323"/>
      <c r="AX77" s="1323"/>
      <c r="AY77" s="1323"/>
      <c r="AZ77" s="1323"/>
      <c r="BA77" s="1323"/>
      <c r="BB77" s="1326" t="s">
        <v>593</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597</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vOWrarnifgyB+fr5owcrmdqRJhhMrTKn9Yl8wYbpmNa1sjkyrKxW+y3nO3TDCvnSEv2cXhNEC2aKuLtRITFRQ==" saltValue="g5lfyavEZs19VwCYw5I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RCAGQnRp+GVQuYy3b3cdWckOeWor2iEJBF0eZFqeC/77fAEj4viB0ZYBM9Ucrv7NVGjUj8gSz0qnRd5Cu+bH6w==" saltValue="9SjI7vt2g5z14b8GMFzp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enkTmTizIXPlHF7fUlj3/o9NsldZS32bq9YgqkFwsbIT6tqxYw1fxWjhnid8i8gBisuWEKW9fQE7ZPdm0XvbOw==" saltValue="N6by5vlMhXDeTpgZZO5X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134501</v>
      </c>
      <c r="E3" s="162"/>
      <c r="F3" s="163">
        <v>92247</v>
      </c>
      <c r="G3" s="164"/>
      <c r="H3" s="165"/>
    </row>
    <row r="4" spans="1:8" x14ac:dyDescent="0.15">
      <c r="A4" s="166"/>
      <c r="B4" s="167"/>
      <c r="C4" s="168"/>
      <c r="D4" s="169">
        <v>26912</v>
      </c>
      <c r="E4" s="170"/>
      <c r="F4" s="171">
        <v>37204</v>
      </c>
      <c r="G4" s="172"/>
      <c r="H4" s="173"/>
    </row>
    <row r="5" spans="1:8" x14ac:dyDescent="0.15">
      <c r="A5" s="154" t="s">
        <v>540</v>
      </c>
      <c r="B5" s="159"/>
      <c r="C5" s="160"/>
      <c r="D5" s="161">
        <v>54929</v>
      </c>
      <c r="E5" s="162"/>
      <c r="F5" s="163">
        <v>67319</v>
      </c>
      <c r="G5" s="164"/>
      <c r="H5" s="165"/>
    </row>
    <row r="6" spans="1:8" x14ac:dyDescent="0.15">
      <c r="A6" s="166"/>
      <c r="B6" s="167"/>
      <c r="C6" s="168"/>
      <c r="D6" s="169">
        <v>29735</v>
      </c>
      <c r="E6" s="170"/>
      <c r="F6" s="171">
        <v>38101</v>
      </c>
      <c r="G6" s="172"/>
      <c r="H6" s="173"/>
    </row>
    <row r="7" spans="1:8" x14ac:dyDescent="0.15">
      <c r="A7" s="154" t="s">
        <v>541</v>
      </c>
      <c r="B7" s="159"/>
      <c r="C7" s="160"/>
      <c r="D7" s="161">
        <v>72296</v>
      </c>
      <c r="E7" s="162"/>
      <c r="F7" s="163">
        <v>70615</v>
      </c>
      <c r="G7" s="164"/>
      <c r="H7" s="165"/>
    </row>
    <row r="8" spans="1:8" x14ac:dyDescent="0.15">
      <c r="A8" s="166"/>
      <c r="B8" s="167"/>
      <c r="C8" s="168"/>
      <c r="D8" s="169">
        <v>40872</v>
      </c>
      <c r="E8" s="170"/>
      <c r="F8" s="171">
        <v>37382</v>
      </c>
      <c r="G8" s="172"/>
      <c r="H8" s="173"/>
    </row>
    <row r="9" spans="1:8" x14ac:dyDescent="0.15">
      <c r="A9" s="154" t="s">
        <v>542</v>
      </c>
      <c r="B9" s="159"/>
      <c r="C9" s="160"/>
      <c r="D9" s="161">
        <v>86521</v>
      </c>
      <c r="E9" s="162"/>
      <c r="F9" s="163">
        <v>69185</v>
      </c>
      <c r="G9" s="164"/>
      <c r="H9" s="165"/>
    </row>
    <row r="10" spans="1:8" x14ac:dyDescent="0.15">
      <c r="A10" s="166"/>
      <c r="B10" s="167"/>
      <c r="C10" s="168"/>
      <c r="D10" s="169">
        <v>52844</v>
      </c>
      <c r="E10" s="170"/>
      <c r="F10" s="171">
        <v>38519</v>
      </c>
      <c r="G10" s="172"/>
      <c r="H10" s="173"/>
    </row>
    <row r="11" spans="1:8" x14ac:dyDescent="0.15">
      <c r="A11" s="154" t="s">
        <v>543</v>
      </c>
      <c r="B11" s="159"/>
      <c r="C11" s="160"/>
      <c r="D11" s="161">
        <v>125809</v>
      </c>
      <c r="E11" s="162"/>
      <c r="F11" s="163">
        <v>70166</v>
      </c>
      <c r="G11" s="164"/>
      <c r="H11" s="165"/>
    </row>
    <row r="12" spans="1:8" x14ac:dyDescent="0.15">
      <c r="A12" s="166"/>
      <c r="B12" s="167"/>
      <c r="C12" s="174"/>
      <c r="D12" s="169">
        <v>65848</v>
      </c>
      <c r="E12" s="170"/>
      <c r="F12" s="171">
        <v>36115</v>
      </c>
      <c r="G12" s="172"/>
      <c r="H12" s="173"/>
    </row>
    <row r="13" spans="1:8" x14ac:dyDescent="0.15">
      <c r="A13" s="154"/>
      <c r="B13" s="159"/>
      <c r="C13" s="175"/>
      <c r="D13" s="176">
        <v>94811</v>
      </c>
      <c r="E13" s="177"/>
      <c r="F13" s="178">
        <v>73906</v>
      </c>
      <c r="G13" s="179"/>
      <c r="H13" s="165"/>
    </row>
    <row r="14" spans="1:8" x14ac:dyDescent="0.15">
      <c r="A14" s="166"/>
      <c r="B14" s="167"/>
      <c r="C14" s="168"/>
      <c r="D14" s="169">
        <v>43242</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5.46</v>
      </c>
      <c r="C19" s="180">
        <f>ROUND(VALUE(SUBSTITUTE(実質収支比率等に係る経年分析!G$48,"▲","-")),2)</f>
        <v>4.9000000000000004</v>
      </c>
      <c r="D19" s="180">
        <f>ROUND(VALUE(SUBSTITUTE(実質収支比率等に係る経年分析!H$48,"▲","-")),2)</f>
        <v>4.82</v>
      </c>
      <c r="E19" s="180">
        <f>ROUND(VALUE(SUBSTITUTE(実質収支比率等に係る経年分析!I$48,"▲","-")),2)</f>
        <v>6.16</v>
      </c>
      <c r="F19" s="180">
        <f>ROUND(VALUE(SUBSTITUTE(実質収支比率等に係る経年分析!J$48,"▲","-")),2)</f>
        <v>6.52</v>
      </c>
    </row>
    <row r="20" spans="1:11" x14ac:dyDescent="0.15">
      <c r="A20" s="180" t="s">
        <v>55</v>
      </c>
      <c r="B20" s="180">
        <f>ROUND(VALUE(SUBSTITUTE(実質収支比率等に係る経年分析!F$47,"▲","-")),2)</f>
        <v>29.75</v>
      </c>
      <c r="C20" s="180">
        <f>ROUND(VALUE(SUBSTITUTE(実質収支比率等に係る経年分析!G$47,"▲","-")),2)</f>
        <v>30.01</v>
      </c>
      <c r="D20" s="180">
        <f>ROUND(VALUE(SUBSTITUTE(実質収支比率等に係る経年分析!H$47,"▲","-")),2)</f>
        <v>29.01</v>
      </c>
      <c r="E20" s="180">
        <f>ROUND(VALUE(SUBSTITUTE(実質収支比率等に係る経年分析!I$47,"▲","-")),2)</f>
        <v>31.45</v>
      </c>
      <c r="F20" s="180">
        <f>ROUND(VALUE(SUBSTITUTE(実質収支比率等に係る経年分析!J$47,"▲","-")),2)</f>
        <v>31.67</v>
      </c>
    </row>
    <row r="21" spans="1:11" x14ac:dyDescent="0.15">
      <c r="A21" s="180" t="s">
        <v>56</v>
      </c>
      <c r="B21" s="180">
        <f>IF(ISNUMBER(VALUE(SUBSTITUTE(実質収支比率等に係る経年分析!F$49,"▲","-"))),ROUND(VALUE(SUBSTITUTE(実質収支比率等に係る経年分析!F$49,"▲","-")),2),NA())</f>
        <v>4.24</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市営温泉施設特別会計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市営介護サービス事業特別会計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1.91</v>
      </c>
    </row>
    <row r="33" spans="1:16" x14ac:dyDescent="0.15">
      <c r="A33" s="181" t="str">
        <f>IF(連結実質赤字比率に係る赤字・黒字の構成分析!C$37="",NA(),連結実質赤字比率に係る赤字・黒字の構成分析!C$37)</f>
        <v>横手市下水道事業会計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3.68</v>
      </c>
    </row>
    <row r="34" spans="1:16" x14ac:dyDescent="0.15">
      <c r="A34" s="181" t="str">
        <f>IF(連結実質赤字比率に係る赤字・黒字の構成分析!C$36="",NA(),連結実質赤字比率に係る赤字・黒字の構成分析!C$36)</f>
        <v>横手市水道事業会計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6.43</v>
      </c>
    </row>
    <row r="36" spans="1:16" x14ac:dyDescent="0.15">
      <c r="A36" s="181" t="str">
        <f>IF(連結実質赤字比率に係る赤字・黒字の構成分析!C$34="",NA(),連結実質赤字比率に係る赤字・黒字の構成分析!C$34)</f>
        <v>横手市病院事業会計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5900</v>
      </c>
      <c r="E42" s="182"/>
      <c r="F42" s="182"/>
      <c r="G42" s="182">
        <f>'実質公債費比率（分子）の構造'!L$52</f>
        <v>6062</v>
      </c>
      <c r="H42" s="182"/>
      <c r="I42" s="182"/>
      <c r="J42" s="182">
        <f>'実質公債費比率（分子）の構造'!M$52</f>
        <v>6124</v>
      </c>
      <c r="K42" s="182"/>
      <c r="L42" s="182"/>
      <c r="M42" s="182">
        <f>'実質公債費比率（分子）の構造'!N$52</f>
        <v>5989</v>
      </c>
      <c r="N42" s="182"/>
      <c r="O42" s="182"/>
      <c r="P42" s="182">
        <f>'実質公債費比率（分子）の構造'!O$52</f>
        <v>5826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102</v>
      </c>
      <c r="C44" s="182"/>
      <c r="D44" s="182"/>
      <c r="E44" s="182">
        <f>'実質公債費比率（分子）の構造'!L$50</f>
        <v>86</v>
      </c>
      <c r="F44" s="182"/>
      <c r="G44" s="182"/>
      <c r="H44" s="182">
        <f>'実質公債費比率（分子）の構造'!M$50</f>
        <v>93</v>
      </c>
      <c r="I44" s="182"/>
      <c r="J44" s="182"/>
      <c r="K44" s="182">
        <f>'実質公債費比率（分子）の構造'!N$50</f>
        <v>94</v>
      </c>
      <c r="L44" s="182"/>
      <c r="M44" s="182"/>
      <c r="N44" s="182">
        <f>'実質公債費比率（分子）の構造'!O$50</f>
        <v>87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1404</v>
      </c>
      <c r="C46" s="182"/>
      <c r="D46" s="182"/>
      <c r="E46" s="182">
        <f>'実質公債費比率（分子）の構造'!L$48</f>
        <v>1364</v>
      </c>
      <c r="F46" s="182"/>
      <c r="G46" s="182"/>
      <c r="H46" s="182">
        <f>'実質公債費比率（分子）の構造'!M$48</f>
        <v>1331</v>
      </c>
      <c r="I46" s="182"/>
      <c r="J46" s="182"/>
      <c r="K46" s="182">
        <f>'実質公債費比率（分子）の構造'!N$48</f>
        <v>1222</v>
      </c>
      <c r="L46" s="182"/>
      <c r="M46" s="182"/>
      <c r="N46" s="182">
        <f>'実質公債費比率（分子）の構造'!O$48</f>
        <v>1179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6444</v>
      </c>
      <c r="C49" s="182"/>
      <c r="D49" s="182"/>
      <c r="E49" s="182">
        <f>'実質公債費比率（分子）の構造'!L$45</f>
        <v>6344</v>
      </c>
      <c r="F49" s="182"/>
      <c r="G49" s="182"/>
      <c r="H49" s="182">
        <f>'実質公債費比率（分子）の構造'!M$45</f>
        <v>6550</v>
      </c>
      <c r="I49" s="182"/>
      <c r="J49" s="182"/>
      <c r="K49" s="182">
        <f>'実質公債費比率（分子）の構造'!N$45</f>
        <v>6414</v>
      </c>
      <c r="L49" s="182"/>
      <c r="M49" s="182"/>
      <c r="N49" s="182">
        <f>'実質公債費比率（分子）の構造'!O$45</f>
        <v>6310</v>
      </c>
      <c r="O49" s="182"/>
      <c r="P49" s="182"/>
    </row>
    <row r="50" spans="1:16" x14ac:dyDescent="0.15">
      <c r="A50" s="182" t="s">
        <v>71</v>
      </c>
      <c r="B50" s="182" t="e">
        <f>NA()</f>
        <v>#N/A</v>
      </c>
      <c r="C50" s="182">
        <f>IF(ISNUMBER('実質公債費比率（分子）の構造'!K$53),'実質公債費比率（分子）の構造'!K$53,NA())</f>
        <v>2050</v>
      </c>
      <c r="D50" s="182" t="e">
        <f>NA()</f>
        <v>#N/A</v>
      </c>
      <c r="E50" s="182" t="e">
        <f>NA()</f>
        <v>#N/A</v>
      </c>
      <c r="F50" s="182">
        <f>IF(ISNUMBER('実質公債費比率（分子）の構造'!L$53),'実質公債費比率（分子）の構造'!L$53,NA())</f>
        <v>1732</v>
      </c>
      <c r="G50" s="182" t="e">
        <f>NA()</f>
        <v>#N/A</v>
      </c>
      <c r="H50" s="182" t="e">
        <f>NA()</f>
        <v>#N/A</v>
      </c>
      <c r="I50" s="182">
        <f>IF(ISNUMBER('実質公債費比率（分子）の構造'!M$53),'実質公債費比率（分子）の構造'!M$53,NA())</f>
        <v>1850</v>
      </c>
      <c r="J50" s="182" t="e">
        <f>NA()</f>
        <v>#N/A</v>
      </c>
      <c r="K50" s="182" t="e">
        <f>NA()</f>
        <v>#N/A</v>
      </c>
      <c r="L50" s="182">
        <f>IF(ISNUMBER('実質公債費比率（分子）の構造'!N$53),'実質公債費比率（分子）の構造'!N$53,NA())</f>
        <v>1741</v>
      </c>
      <c r="M50" s="182" t="e">
        <f>NA()</f>
        <v>#N/A</v>
      </c>
      <c r="N50" s="182" t="e">
        <f>NA()</f>
        <v>#N/A</v>
      </c>
      <c r="O50" s="182">
        <f>IF(ISNUMBER('実質公債費比率（分子）の構造'!O$53),'実質公債費比率（分子）の構造'!O$53,NA())</f>
        <v>1750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61651</v>
      </c>
      <c r="E56" s="181"/>
      <c r="F56" s="181"/>
      <c r="G56" s="181">
        <f>'将来負担比率（分子）の構造'!J$52</f>
        <v>63526</v>
      </c>
      <c r="H56" s="181"/>
      <c r="I56" s="181"/>
      <c r="J56" s="181">
        <f>'将来負担比率（分子）の構造'!K$52</f>
        <v>62129</v>
      </c>
      <c r="K56" s="181"/>
      <c r="L56" s="181"/>
      <c r="M56" s="181">
        <f>'将来負担比率（分子）の構造'!L$52</f>
        <v>61366</v>
      </c>
      <c r="N56" s="181"/>
      <c r="O56" s="181"/>
      <c r="P56" s="181">
        <f>'将来負担比率（分子）の構造'!M$52</f>
        <v>61655</v>
      </c>
    </row>
    <row r="57" spans="1:16" x14ac:dyDescent="0.15">
      <c r="A57" s="181" t="s">
        <v>42</v>
      </c>
      <c r="B57" s="181"/>
      <c r="C57" s="181"/>
      <c r="D57" s="181">
        <f>'将来負担比率（分子）の構造'!I$51</f>
        <v>1735</v>
      </c>
      <c r="E57" s="181"/>
      <c r="F57" s="181"/>
      <c r="G57" s="181">
        <f>'将来負担比率（分子）の構造'!J$51</f>
        <v>1722</v>
      </c>
      <c r="H57" s="181"/>
      <c r="I57" s="181"/>
      <c r="J57" s="181">
        <f>'将来負担比率（分子）の構造'!K$51</f>
        <v>1480</v>
      </c>
      <c r="K57" s="181"/>
      <c r="L57" s="181"/>
      <c r="M57" s="181">
        <f>'将来負担比率（分子）の構造'!L$51</f>
        <v>1274</v>
      </c>
      <c r="N57" s="181"/>
      <c r="O57" s="181"/>
      <c r="P57" s="181">
        <f>'将来負担比率（分子）の構造'!M$51</f>
        <v>1122</v>
      </c>
    </row>
    <row r="58" spans="1:16" x14ac:dyDescent="0.15">
      <c r="A58" s="181" t="s">
        <v>41</v>
      </c>
      <c r="B58" s="181"/>
      <c r="C58" s="181"/>
      <c r="D58" s="181">
        <f>'将来負担比率（分子）の構造'!I$50</f>
        <v>15600</v>
      </c>
      <c r="E58" s="181"/>
      <c r="F58" s="181"/>
      <c r="G58" s="181">
        <f>'将来負担比率（分子）の構造'!J$50</f>
        <v>16583</v>
      </c>
      <c r="H58" s="181"/>
      <c r="I58" s="181"/>
      <c r="J58" s="181">
        <f>'将来負担比率（分子）の構造'!K$50</f>
        <v>17620</v>
      </c>
      <c r="K58" s="181"/>
      <c r="L58" s="181"/>
      <c r="M58" s="181">
        <f>'将来負担比率（分子）の構造'!L$50</f>
        <v>19593</v>
      </c>
      <c r="N58" s="181"/>
      <c r="O58" s="181"/>
      <c r="P58" s="181">
        <f>'将来負担比率（分子）の構造'!M$50</f>
        <v>20302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6306</v>
      </c>
      <c r="C62" s="181"/>
      <c r="D62" s="181"/>
      <c r="E62" s="181">
        <f>'将来負担比率（分子）の構造'!J$45</f>
        <v>5182</v>
      </c>
      <c r="F62" s="181"/>
      <c r="G62" s="181"/>
      <c r="H62" s="181">
        <f>'将来負担比率（分子）の構造'!K$45</f>
        <v>5483</v>
      </c>
      <c r="I62" s="181"/>
      <c r="J62" s="181"/>
      <c r="K62" s="181">
        <f>'将来負担比率（分子）の構造'!L$45</f>
        <v>5244</v>
      </c>
      <c r="L62" s="181"/>
      <c r="M62" s="181"/>
      <c r="N62" s="181">
        <f>'将来負担比率（分子）の構造'!M$45</f>
        <v>5612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18287</v>
      </c>
      <c r="C64" s="181"/>
      <c r="D64" s="181"/>
      <c r="E64" s="181">
        <f>'将来負担比率（分子）の構造'!J$43</f>
        <v>15212</v>
      </c>
      <c r="F64" s="181"/>
      <c r="G64" s="181"/>
      <c r="H64" s="181">
        <f>'将来負担比率（分子）の構造'!K$43</f>
        <v>14120</v>
      </c>
      <c r="I64" s="181"/>
      <c r="J64" s="181"/>
      <c r="K64" s="181">
        <f>'将来負担比率（分子）の構造'!L$43</f>
        <v>13635</v>
      </c>
      <c r="L64" s="181"/>
      <c r="M64" s="181"/>
      <c r="N64" s="181">
        <f>'将来負担比率（分子）の構造'!M$43</f>
        <v>13594</v>
      </c>
      <c r="O64" s="181"/>
      <c r="P64" s="181"/>
    </row>
    <row r="65" spans="1:16" x14ac:dyDescent="0.15">
      <c r="A65" s="181" t="s">
        <v>32</v>
      </c>
      <c r="B65" s="181">
        <f>'将来負担比率（分子）の構造'!I$42</f>
        <v>168</v>
      </c>
      <c r="C65" s="181"/>
      <c r="D65" s="181"/>
      <c r="E65" s="181">
        <f>'将来負担比率（分子）の構造'!J$42</f>
        <v>167</v>
      </c>
      <c r="F65" s="181"/>
      <c r="G65" s="181"/>
      <c r="H65" s="181">
        <f>'将来負担比率（分子）の構造'!K$42</f>
        <v>132</v>
      </c>
      <c r="I65" s="181"/>
      <c r="J65" s="181"/>
      <c r="K65" s="181">
        <f>'将来負担比率（分子）の構造'!L$42</f>
        <v>124</v>
      </c>
      <c r="L65" s="181"/>
      <c r="M65" s="181"/>
      <c r="N65" s="181">
        <f>'将来負担比率（分子）の構造'!M$42</f>
        <v>110</v>
      </c>
      <c r="O65" s="181"/>
      <c r="P65" s="181"/>
    </row>
    <row r="66" spans="1:16" x14ac:dyDescent="0.15">
      <c r="A66" s="181" t="s">
        <v>31</v>
      </c>
      <c r="B66" s="181">
        <f>'将来負担比率（分子）の構造'!I$41</f>
        <v>69588</v>
      </c>
      <c r="C66" s="181"/>
      <c r="D66" s="181"/>
      <c r="E66" s="181">
        <f>'将来負担比率（分子）の構造'!J$41</f>
        <v>67860</v>
      </c>
      <c r="F66" s="181"/>
      <c r="G66" s="181"/>
      <c r="H66" s="181">
        <f>'将来負担比率（分子）の構造'!K$41</f>
        <v>66439</v>
      </c>
      <c r="I66" s="181"/>
      <c r="J66" s="181"/>
      <c r="K66" s="181">
        <f>'将来負担比率（分子）の構造'!L$41</f>
        <v>66336</v>
      </c>
      <c r="L66" s="181"/>
      <c r="M66" s="181"/>
      <c r="N66" s="181">
        <f>'将来負担比率（分子）の構造'!M$41</f>
        <v>67722</v>
      </c>
      <c r="O66" s="181"/>
      <c r="P66" s="181"/>
    </row>
    <row r="67" spans="1:16" x14ac:dyDescent="0.15">
      <c r="A67" s="181" t="s">
        <v>75</v>
      </c>
      <c r="B67" s="181" t="e">
        <f>NA()</f>
        <v>#N/A</v>
      </c>
      <c r="C67" s="181">
        <f>IF(ISNUMBER('将来負担比率（分子）の構造'!I$53), IF('将来負担比率（分子）の構造'!I$53 &lt; 0, 0, '将来負担比率（分子）の構造'!I$53), NA())</f>
        <v>15363</v>
      </c>
      <c r="D67" s="181" t="e">
        <f>NA()</f>
        <v>#N/A</v>
      </c>
      <c r="E67" s="181" t="e">
        <f>NA()</f>
        <v>#N/A</v>
      </c>
      <c r="F67" s="181">
        <f>IF(ISNUMBER('将来負担比率（分子）の構造'!J$53), IF('将来負担比率（分子）の構造'!J$53 &lt; 0, 0, '将来負担比率（分子）の構造'!J$53), NA())</f>
        <v>6589</v>
      </c>
      <c r="G67" s="181" t="e">
        <f>NA()</f>
        <v>#N/A</v>
      </c>
      <c r="H67" s="181" t="e">
        <f>NA()</f>
        <v>#N/A</v>
      </c>
      <c r="I67" s="181">
        <f>IF(ISNUMBER('将来負担比率（分子）の構造'!K$53), IF('将来負担比率（分子）の構造'!K$53 &lt; 0, 0, '将来負担比率（分子）の構造'!K$53), NA())</f>
        <v>4945</v>
      </c>
      <c r="J67" s="181" t="e">
        <f>NA()</f>
        <v>#N/A</v>
      </c>
      <c r="K67" s="181" t="e">
        <f>NA()</f>
        <v>#N/A</v>
      </c>
      <c r="L67" s="181">
        <f>IF(ISNUMBER('将来負担比率（分子）の構造'!L$53), IF('将来負担比率（分子）の構造'!L$53 &lt; 0, 0, '将来負担比率（分子）の構造'!L$53), NA())</f>
        <v>3106</v>
      </c>
      <c r="M67" s="181" t="e">
        <f>NA()</f>
        <v>#N/A</v>
      </c>
      <c r="N67" s="181" t="e">
        <f>NA()</f>
        <v>#N/A</v>
      </c>
      <c r="O67" s="181">
        <f>IF(ISNUMBER('将来負担比率（分子）の構造'!M$53), IF('将来負担比率（分子）の構造'!M$53 &lt; 0, 0, '将来負担比率（分子）の構造'!M$53), NA())</f>
        <v>3959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9178</v>
      </c>
      <c r="C72" s="185">
        <f>基金残高に係る経年分析!G55</f>
        <v>9777</v>
      </c>
      <c r="D72" s="185">
        <f>基金残高に係る経年分析!H55</f>
        <v>9647</v>
      </c>
    </row>
    <row r="73" spans="1:16" x14ac:dyDescent="0.15">
      <c r="A73" s="184" t="s">
        <v>78</v>
      </c>
      <c r="B73" s="185">
        <f>基金残高に係る経年分析!F56</f>
        <v>5062</v>
      </c>
      <c r="C73" s="185">
        <f>基金残高に係る経年分析!G56</f>
        <v>5062</v>
      </c>
      <c r="D73" s="185">
        <f>基金残高に係る経年分析!H56</f>
        <v>6010</v>
      </c>
    </row>
    <row r="74" spans="1:16" x14ac:dyDescent="0.15">
      <c r="A74" s="184" t="s">
        <v>79</v>
      </c>
      <c r="B74" s="185">
        <f>基金残高に係る経年分析!F57</f>
        <v>6575</v>
      </c>
      <c r="C74" s="185">
        <f>基金残高に係る経年分析!G57</f>
        <v>7063</v>
      </c>
      <c r="D74" s="185">
        <f>基金残高に係る経年分析!H57</f>
        <v>6712</v>
      </c>
    </row>
  </sheetData>
  <sheetProtection algorithmName="SHA-512" hashValue="HBh7hO0RIDCVPMu1PEyNg1qiGQ8PUDky5I8w4W97WuhBQYIJ1NaybhMyXWjW6VeSbB4o3EpGXmmHkPssHxVReg==" saltValue="HYot+2KuBorhJ5lA+Lfr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8533185</v>
      </c>
      <c r="S5" s="734"/>
      <c r="T5" s="734"/>
      <c r="U5" s="734"/>
      <c r="V5" s="734"/>
      <c r="W5" s="734"/>
      <c r="X5" s="734"/>
      <c r="Y5" s="777"/>
      <c r="Z5" s="795">
        <v>15</v>
      </c>
      <c r="AA5" s="795"/>
      <c r="AB5" s="795"/>
      <c r="AC5" s="795"/>
      <c r="AD5" s="796">
        <v>8533178</v>
      </c>
      <c r="AE5" s="796"/>
      <c r="AF5" s="796"/>
      <c r="AG5" s="796"/>
      <c r="AH5" s="796"/>
      <c r="AI5" s="796"/>
      <c r="AJ5" s="796"/>
      <c r="AK5" s="796"/>
      <c r="AL5" s="778">
        <v>28.7</v>
      </c>
      <c r="AM5" s="749"/>
      <c r="AN5" s="749"/>
      <c r="AO5" s="779"/>
      <c r="AP5" s="744" t="s">
        <v>223</v>
      </c>
      <c r="AQ5" s="745"/>
      <c r="AR5" s="745"/>
      <c r="AS5" s="745"/>
      <c r="AT5" s="745"/>
      <c r="AU5" s="745"/>
      <c r="AV5" s="745"/>
      <c r="AW5" s="745"/>
      <c r="AX5" s="745"/>
      <c r="AY5" s="745"/>
      <c r="AZ5" s="745"/>
      <c r="BA5" s="745"/>
      <c r="BB5" s="745"/>
      <c r="BC5" s="745"/>
      <c r="BD5" s="745"/>
      <c r="BE5" s="745"/>
      <c r="BF5" s="746"/>
      <c r="BG5" s="678">
        <v>8482034</v>
      </c>
      <c r="BH5" s="679"/>
      <c r="BI5" s="679"/>
      <c r="BJ5" s="679"/>
      <c r="BK5" s="679"/>
      <c r="BL5" s="679"/>
      <c r="BM5" s="679"/>
      <c r="BN5" s="680"/>
      <c r="BO5" s="715">
        <v>99.4</v>
      </c>
      <c r="BP5" s="715"/>
      <c r="BQ5" s="715"/>
      <c r="BR5" s="715"/>
      <c r="BS5" s="716">
        <v>124156</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578010</v>
      </c>
      <c r="S6" s="679"/>
      <c r="T6" s="679"/>
      <c r="U6" s="679"/>
      <c r="V6" s="679"/>
      <c r="W6" s="679"/>
      <c r="X6" s="679"/>
      <c r="Y6" s="680"/>
      <c r="Z6" s="715">
        <v>1</v>
      </c>
      <c r="AA6" s="715"/>
      <c r="AB6" s="715"/>
      <c r="AC6" s="715"/>
      <c r="AD6" s="716">
        <v>578010</v>
      </c>
      <c r="AE6" s="716"/>
      <c r="AF6" s="716"/>
      <c r="AG6" s="716"/>
      <c r="AH6" s="716"/>
      <c r="AI6" s="716"/>
      <c r="AJ6" s="716"/>
      <c r="AK6" s="716"/>
      <c r="AL6" s="681">
        <v>1.9</v>
      </c>
      <c r="AM6" s="682"/>
      <c r="AN6" s="682"/>
      <c r="AO6" s="717"/>
      <c r="AP6" s="675" t="s">
        <v>228</v>
      </c>
      <c r="AQ6" s="676"/>
      <c r="AR6" s="676"/>
      <c r="AS6" s="676"/>
      <c r="AT6" s="676"/>
      <c r="AU6" s="676"/>
      <c r="AV6" s="676"/>
      <c r="AW6" s="676"/>
      <c r="AX6" s="676"/>
      <c r="AY6" s="676"/>
      <c r="AZ6" s="676"/>
      <c r="BA6" s="676"/>
      <c r="BB6" s="676"/>
      <c r="BC6" s="676"/>
      <c r="BD6" s="676"/>
      <c r="BE6" s="676"/>
      <c r="BF6" s="677"/>
      <c r="BG6" s="678">
        <v>8482034</v>
      </c>
      <c r="BH6" s="679"/>
      <c r="BI6" s="679"/>
      <c r="BJ6" s="679"/>
      <c r="BK6" s="679"/>
      <c r="BL6" s="679"/>
      <c r="BM6" s="679"/>
      <c r="BN6" s="680"/>
      <c r="BO6" s="715">
        <v>99.4</v>
      </c>
      <c r="BP6" s="715"/>
      <c r="BQ6" s="715"/>
      <c r="BR6" s="715"/>
      <c r="BS6" s="716">
        <v>124156</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298132</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297514</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6515</v>
      </c>
      <c r="S7" s="679"/>
      <c r="T7" s="679"/>
      <c r="U7" s="679"/>
      <c r="V7" s="679"/>
      <c r="W7" s="679"/>
      <c r="X7" s="679"/>
      <c r="Y7" s="680"/>
      <c r="Z7" s="715">
        <v>0</v>
      </c>
      <c r="AA7" s="715"/>
      <c r="AB7" s="715"/>
      <c r="AC7" s="715"/>
      <c r="AD7" s="716">
        <v>6515</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3750676</v>
      </c>
      <c r="BH7" s="679"/>
      <c r="BI7" s="679"/>
      <c r="BJ7" s="679"/>
      <c r="BK7" s="679"/>
      <c r="BL7" s="679"/>
      <c r="BM7" s="679"/>
      <c r="BN7" s="680"/>
      <c r="BO7" s="715">
        <v>44</v>
      </c>
      <c r="BP7" s="715"/>
      <c r="BQ7" s="715"/>
      <c r="BR7" s="715"/>
      <c r="BS7" s="716">
        <v>124156</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7278443</v>
      </c>
      <c r="CS7" s="679"/>
      <c r="CT7" s="679"/>
      <c r="CU7" s="679"/>
      <c r="CV7" s="679"/>
      <c r="CW7" s="679"/>
      <c r="CX7" s="679"/>
      <c r="CY7" s="680"/>
      <c r="CZ7" s="715">
        <v>13.3</v>
      </c>
      <c r="DA7" s="715"/>
      <c r="DB7" s="715"/>
      <c r="DC7" s="715"/>
      <c r="DD7" s="684">
        <v>1211805</v>
      </c>
      <c r="DE7" s="679"/>
      <c r="DF7" s="679"/>
      <c r="DG7" s="679"/>
      <c r="DH7" s="679"/>
      <c r="DI7" s="679"/>
      <c r="DJ7" s="679"/>
      <c r="DK7" s="679"/>
      <c r="DL7" s="679"/>
      <c r="DM7" s="679"/>
      <c r="DN7" s="679"/>
      <c r="DO7" s="679"/>
      <c r="DP7" s="680"/>
      <c r="DQ7" s="684">
        <v>5883613</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17050</v>
      </c>
      <c r="S8" s="679"/>
      <c r="T8" s="679"/>
      <c r="U8" s="679"/>
      <c r="V8" s="679"/>
      <c r="W8" s="679"/>
      <c r="X8" s="679"/>
      <c r="Y8" s="680"/>
      <c r="Z8" s="715">
        <v>0</v>
      </c>
      <c r="AA8" s="715"/>
      <c r="AB8" s="715"/>
      <c r="AC8" s="715"/>
      <c r="AD8" s="716">
        <v>17050</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146086</v>
      </c>
      <c r="BH8" s="679"/>
      <c r="BI8" s="679"/>
      <c r="BJ8" s="679"/>
      <c r="BK8" s="679"/>
      <c r="BL8" s="679"/>
      <c r="BM8" s="679"/>
      <c r="BN8" s="680"/>
      <c r="BO8" s="715">
        <v>1.7</v>
      </c>
      <c r="BP8" s="715"/>
      <c r="BQ8" s="715"/>
      <c r="BR8" s="715"/>
      <c r="BS8" s="684" t="s">
        <v>128</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16344816</v>
      </c>
      <c r="CS8" s="679"/>
      <c r="CT8" s="679"/>
      <c r="CU8" s="679"/>
      <c r="CV8" s="679"/>
      <c r="CW8" s="679"/>
      <c r="CX8" s="679"/>
      <c r="CY8" s="680"/>
      <c r="CZ8" s="715">
        <v>29.9</v>
      </c>
      <c r="DA8" s="715"/>
      <c r="DB8" s="715"/>
      <c r="DC8" s="715"/>
      <c r="DD8" s="684">
        <v>1150492</v>
      </c>
      <c r="DE8" s="679"/>
      <c r="DF8" s="679"/>
      <c r="DG8" s="679"/>
      <c r="DH8" s="679"/>
      <c r="DI8" s="679"/>
      <c r="DJ8" s="679"/>
      <c r="DK8" s="679"/>
      <c r="DL8" s="679"/>
      <c r="DM8" s="679"/>
      <c r="DN8" s="679"/>
      <c r="DO8" s="679"/>
      <c r="DP8" s="680"/>
      <c r="DQ8" s="684">
        <v>8067283</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10331</v>
      </c>
      <c r="S9" s="679"/>
      <c r="T9" s="679"/>
      <c r="U9" s="679"/>
      <c r="V9" s="679"/>
      <c r="W9" s="679"/>
      <c r="X9" s="679"/>
      <c r="Y9" s="680"/>
      <c r="Z9" s="715">
        <v>0</v>
      </c>
      <c r="AA9" s="715"/>
      <c r="AB9" s="715"/>
      <c r="AC9" s="715"/>
      <c r="AD9" s="716">
        <v>10331</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2939573</v>
      </c>
      <c r="BH9" s="679"/>
      <c r="BI9" s="679"/>
      <c r="BJ9" s="679"/>
      <c r="BK9" s="679"/>
      <c r="BL9" s="679"/>
      <c r="BM9" s="679"/>
      <c r="BN9" s="680"/>
      <c r="BO9" s="715">
        <v>34.4</v>
      </c>
      <c r="BP9" s="715"/>
      <c r="BQ9" s="715"/>
      <c r="BR9" s="715"/>
      <c r="BS9" s="684" t="s">
        <v>128</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3966053</v>
      </c>
      <c r="CS9" s="679"/>
      <c r="CT9" s="679"/>
      <c r="CU9" s="679"/>
      <c r="CV9" s="679"/>
      <c r="CW9" s="679"/>
      <c r="CX9" s="679"/>
      <c r="CY9" s="680"/>
      <c r="CZ9" s="715">
        <v>7.3</v>
      </c>
      <c r="DA9" s="715"/>
      <c r="DB9" s="715"/>
      <c r="DC9" s="715"/>
      <c r="DD9" s="684">
        <v>945585</v>
      </c>
      <c r="DE9" s="679"/>
      <c r="DF9" s="679"/>
      <c r="DG9" s="679"/>
      <c r="DH9" s="679"/>
      <c r="DI9" s="679"/>
      <c r="DJ9" s="679"/>
      <c r="DK9" s="679"/>
      <c r="DL9" s="679"/>
      <c r="DM9" s="679"/>
      <c r="DN9" s="679"/>
      <c r="DO9" s="679"/>
      <c r="DP9" s="680"/>
      <c r="DQ9" s="684">
        <v>2696629</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136</v>
      </c>
      <c r="AA10" s="715"/>
      <c r="AB10" s="715"/>
      <c r="AC10" s="715"/>
      <c r="AD10" s="716" t="s">
        <v>240</v>
      </c>
      <c r="AE10" s="716"/>
      <c r="AF10" s="716"/>
      <c r="AG10" s="716"/>
      <c r="AH10" s="716"/>
      <c r="AI10" s="716"/>
      <c r="AJ10" s="716"/>
      <c r="AK10" s="716"/>
      <c r="AL10" s="681" t="s">
        <v>128</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282417</v>
      </c>
      <c r="BH10" s="679"/>
      <c r="BI10" s="679"/>
      <c r="BJ10" s="679"/>
      <c r="BK10" s="679"/>
      <c r="BL10" s="679"/>
      <c r="BM10" s="679"/>
      <c r="BN10" s="680"/>
      <c r="BO10" s="715">
        <v>3.3</v>
      </c>
      <c r="BP10" s="715"/>
      <c r="BQ10" s="715"/>
      <c r="BR10" s="715"/>
      <c r="BS10" s="684">
        <v>46762</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131430</v>
      </c>
      <c r="CS10" s="679"/>
      <c r="CT10" s="679"/>
      <c r="CU10" s="679"/>
      <c r="CV10" s="679"/>
      <c r="CW10" s="679"/>
      <c r="CX10" s="679"/>
      <c r="CY10" s="680"/>
      <c r="CZ10" s="715">
        <v>0.2</v>
      </c>
      <c r="DA10" s="715"/>
      <c r="DB10" s="715"/>
      <c r="DC10" s="715"/>
      <c r="DD10" s="684">
        <v>1478</v>
      </c>
      <c r="DE10" s="679"/>
      <c r="DF10" s="679"/>
      <c r="DG10" s="679"/>
      <c r="DH10" s="679"/>
      <c r="DI10" s="679"/>
      <c r="DJ10" s="679"/>
      <c r="DK10" s="679"/>
      <c r="DL10" s="679"/>
      <c r="DM10" s="679"/>
      <c r="DN10" s="679"/>
      <c r="DO10" s="679"/>
      <c r="DP10" s="680"/>
      <c r="DQ10" s="684">
        <v>54952</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1681528</v>
      </c>
      <c r="S11" s="679"/>
      <c r="T11" s="679"/>
      <c r="U11" s="679"/>
      <c r="V11" s="679"/>
      <c r="W11" s="679"/>
      <c r="X11" s="679"/>
      <c r="Y11" s="680"/>
      <c r="Z11" s="681">
        <v>3</v>
      </c>
      <c r="AA11" s="682"/>
      <c r="AB11" s="682"/>
      <c r="AC11" s="683"/>
      <c r="AD11" s="684">
        <v>1681528</v>
      </c>
      <c r="AE11" s="679"/>
      <c r="AF11" s="679"/>
      <c r="AG11" s="679"/>
      <c r="AH11" s="679"/>
      <c r="AI11" s="679"/>
      <c r="AJ11" s="679"/>
      <c r="AK11" s="680"/>
      <c r="AL11" s="681">
        <v>5.7</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382600</v>
      </c>
      <c r="BH11" s="679"/>
      <c r="BI11" s="679"/>
      <c r="BJ11" s="679"/>
      <c r="BK11" s="679"/>
      <c r="BL11" s="679"/>
      <c r="BM11" s="679"/>
      <c r="BN11" s="680"/>
      <c r="BO11" s="715">
        <v>4.5</v>
      </c>
      <c r="BP11" s="715"/>
      <c r="BQ11" s="715"/>
      <c r="BR11" s="715"/>
      <c r="BS11" s="684">
        <v>77394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4300186</v>
      </c>
      <c r="CS11" s="679"/>
      <c r="CT11" s="679"/>
      <c r="CU11" s="679"/>
      <c r="CV11" s="679"/>
      <c r="CW11" s="679"/>
      <c r="CX11" s="679"/>
      <c r="CY11" s="680"/>
      <c r="CZ11" s="715">
        <v>7.9</v>
      </c>
      <c r="DA11" s="715"/>
      <c r="DB11" s="715"/>
      <c r="DC11" s="715"/>
      <c r="DD11" s="684">
        <v>1659572</v>
      </c>
      <c r="DE11" s="679"/>
      <c r="DF11" s="679"/>
      <c r="DG11" s="679"/>
      <c r="DH11" s="679"/>
      <c r="DI11" s="679"/>
      <c r="DJ11" s="679"/>
      <c r="DK11" s="679"/>
      <c r="DL11" s="679"/>
      <c r="DM11" s="679"/>
      <c r="DN11" s="679"/>
      <c r="DO11" s="679"/>
      <c r="DP11" s="680"/>
      <c r="DQ11" s="684">
        <v>1442524</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5887</v>
      </c>
      <c r="S12" s="679"/>
      <c r="T12" s="679"/>
      <c r="U12" s="679"/>
      <c r="V12" s="679"/>
      <c r="W12" s="679"/>
      <c r="X12" s="679"/>
      <c r="Y12" s="680"/>
      <c r="Z12" s="715">
        <v>0</v>
      </c>
      <c r="AA12" s="715"/>
      <c r="AB12" s="715"/>
      <c r="AC12" s="715"/>
      <c r="AD12" s="716">
        <v>5887</v>
      </c>
      <c r="AE12" s="716"/>
      <c r="AF12" s="716"/>
      <c r="AG12" s="716"/>
      <c r="AH12" s="716"/>
      <c r="AI12" s="716"/>
      <c r="AJ12" s="716"/>
      <c r="AK12" s="716"/>
      <c r="AL12" s="681">
        <v>0</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3803557</v>
      </c>
      <c r="BH12" s="679"/>
      <c r="BI12" s="679"/>
      <c r="BJ12" s="679"/>
      <c r="BK12" s="679"/>
      <c r="BL12" s="679"/>
      <c r="BM12" s="679"/>
      <c r="BN12" s="680"/>
      <c r="BO12" s="715">
        <v>44.6</v>
      </c>
      <c r="BP12" s="715"/>
      <c r="BQ12" s="715"/>
      <c r="BR12" s="715"/>
      <c r="BS12" s="684" t="s">
        <v>128</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2180499</v>
      </c>
      <c r="CS12" s="679"/>
      <c r="CT12" s="679"/>
      <c r="CU12" s="679"/>
      <c r="CV12" s="679"/>
      <c r="CW12" s="679"/>
      <c r="CX12" s="679"/>
      <c r="CY12" s="680"/>
      <c r="CZ12" s="715">
        <v>4</v>
      </c>
      <c r="DA12" s="715"/>
      <c r="DB12" s="715"/>
      <c r="DC12" s="715"/>
      <c r="DD12" s="684">
        <v>246848</v>
      </c>
      <c r="DE12" s="679"/>
      <c r="DF12" s="679"/>
      <c r="DG12" s="679"/>
      <c r="DH12" s="679"/>
      <c r="DI12" s="679"/>
      <c r="DJ12" s="679"/>
      <c r="DK12" s="679"/>
      <c r="DL12" s="679"/>
      <c r="DM12" s="679"/>
      <c r="DN12" s="679"/>
      <c r="DO12" s="679"/>
      <c r="DP12" s="680"/>
      <c r="DQ12" s="684">
        <v>1265048</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240</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3788784</v>
      </c>
      <c r="BH13" s="679"/>
      <c r="BI13" s="679"/>
      <c r="BJ13" s="679"/>
      <c r="BK13" s="679"/>
      <c r="BL13" s="679"/>
      <c r="BM13" s="679"/>
      <c r="BN13" s="680"/>
      <c r="BO13" s="715">
        <v>44.4</v>
      </c>
      <c r="BP13" s="715"/>
      <c r="BQ13" s="715"/>
      <c r="BR13" s="715"/>
      <c r="BS13" s="684" t="s">
        <v>128</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5741293</v>
      </c>
      <c r="CS13" s="679"/>
      <c r="CT13" s="679"/>
      <c r="CU13" s="679"/>
      <c r="CV13" s="679"/>
      <c r="CW13" s="679"/>
      <c r="CX13" s="679"/>
      <c r="CY13" s="680"/>
      <c r="CZ13" s="715">
        <v>10.5</v>
      </c>
      <c r="DA13" s="715"/>
      <c r="DB13" s="715"/>
      <c r="DC13" s="715"/>
      <c r="DD13" s="684">
        <v>2724907</v>
      </c>
      <c r="DE13" s="679"/>
      <c r="DF13" s="679"/>
      <c r="DG13" s="679"/>
      <c r="DH13" s="679"/>
      <c r="DI13" s="679"/>
      <c r="DJ13" s="679"/>
      <c r="DK13" s="679"/>
      <c r="DL13" s="679"/>
      <c r="DM13" s="679"/>
      <c r="DN13" s="679"/>
      <c r="DO13" s="679"/>
      <c r="DP13" s="680"/>
      <c r="DQ13" s="684">
        <v>3440759</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75859</v>
      </c>
      <c r="S14" s="679"/>
      <c r="T14" s="679"/>
      <c r="U14" s="679"/>
      <c r="V14" s="679"/>
      <c r="W14" s="679"/>
      <c r="X14" s="679"/>
      <c r="Y14" s="680"/>
      <c r="Z14" s="715">
        <v>0.1</v>
      </c>
      <c r="AA14" s="715"/>
      <c r="AB14" s="715"/>
      <c r="AC14" s="715"/>
      <c r="AD14" s="716">
        <v>75859</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317975</v>
      </c>
      <c r="BH14" s="679"/>
      <c r="BI14" s="679"/>
      <c r="BJ14" s="679"/>
      <c r="BK14" s="679"/>
      <c r="BL14" s="679"/>
      <c r="BM14" s="679"/>
      <c r="BN14" s="680"/>
      <c r="BO14" s="715">
        <v>3.7</v>
      </c>
      <c r="BP14" s="715"/>
      <c r="BQ14" s="715"/>
      <c r="BR14" s="715"/>
      <c r="BS14" s="684" t="s">
        <v>128</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2203535</v>
      </c>
      <c r="CS14" s="679"/>
      <c r="CT14" s="679"/>
      <c r="CU14" s="679"/>
      <c r="CV14" s="679"/>
      <c r="CW14" s="679"/>
      <c r="CX14" s="679"/>
      <c r="CY14" s="680"/>
      <c r="CZ14" s="715">
        <v>4</v>
      </c>
      <c r="DA14" s="715"/>
      <c r="DB14" s="715"/>
      <c r="DC14" s="715"/>
      <c r="DD14" s="684">
        <v>732671</v>
      </c>
      <c r="DE14" s="679"/>
      <c r="DF14" s="679"/>
      <c r="DG14" s="679"/>
      <c r="DH14" s="679"/>
      <c r="DI14" s="679"/>
      <c r="DJ14" s="679"/>
      <c r="DK14" s="679"/>
      <c r="DL14" s="679"/>
      <c r="DM14" s="679"/>
      <c r="DN14" s="679"/>
      <c r="DO14" s="679"/>
      <c r="DP14" s="680"/>
      <c r="DQ14" s="684">
        <v>1561731</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240</v>
      </c>
      <c r="AE15" s="716"/>
      <c r="AF15" s="716"/>
      <c r="AG15" s="716"/>
      <c r="AH15" s="716"/>
      <c r="AI15" s="716"/>
      <c r="AJ15" s="716"/>
      <c r="AK15" s="716"/>
      <c r="AL15" s="681" t="s">
        <v>128</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609826</v>
      </c>
      <c r="BH15" s="679"/>
      <c r="BI15" s="679"/>
      <c r="BJ15" s="679"/>
      <c r="BK15" s="679"/>
      <c r="BL15" s="679"/>
      <c r="BM15" s="679"/>
      <c r="BN15" s="680"/>
      <c r="BO15" s="715">
        <v>7.1</v>
      </c>
      <c r="BP15" s="715"/>
      <c r="BQ15" s="715"/>
      <c r="BR15" s="715"/>
      <c r="BS15" s="684" t="s">
        <v>128</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5515786</v>
      </c>
      <c r="CS15" s="679"/>
      <c r="CT15" s="679"/>
      <c r="CU15" s="679"/>
      <c r="CV15" s="679"/>
      <c r="CW15" s="679"/>
      <c r="CX15" s="679"/>
      <c r="CY15" s="680"/>
      <c r="CZ15" s="715">
        <v>10.1</v>
      </c>
      <c r="DA15" s="715"/>
      <c r="DB15" s="715"/>
      <c r="DC15" s="715"/>
      <c r="DD15" s="684">
        <v>2498591</v>
      </c>
      <c r="DE15" s="679"/>
      <c r="DF15" s="679"/>
      <c r="DG15" s="679"/>
      <c r="DH15" s="679"/>
      <c r="DI15" s="679"/>
      <c r="DJ15" s="679"/>
      <c r="DK15" s="679"/>
      <c r="DL15" s="679"/>
      <c r="DM15" s="679"/>
      <c r="DN15" s="679"/>
      <c r="DO15" s="679"/>
      <c r="DP15" s="680"/>
      <c r="DQ15" s="684">
        <v>2971110</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10303</v>
      </c>
      <c r="S16" s="679"/>
      <c r="T16" s="679"/>
      <c r="U16" s="679"/>
      <c r="V16" s="679"/>
      <c r="W16" s="679"/>
      <c r="X16" s="679"/>
      <c r="Y16" s="680"/>
      <c r="Z16" s="715">
        <v>0</v>
      </c>
      <c r="AA16" s="715"/>
      <c r="AB16" s="715"/>
      <c r="AC16" s="715"/>
      <c r="AD16" s="716">
        <v>10303</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380999</v>
      </c>
      <c r="CS16" s="679"/>
      <c r="CT16" s="679"/>
      <c r="CU16" s="679"/>
      <c r="CV16" s="679"/>
      <c r="CW16" s="679"/>
      <c r="CX16" s="679"/>
      <c r="CY16" s="680"/>
      <c r="CZ16" s="715">
        <v>0.7</v>
      </c>
      <c r="DA16" s="715"/>
      <c r="DB16" s="715"/>
      <c r="DC16" s="715"/>
      <c r="DD16" s="684" t="s">
        <v>128</v>
      </c>
      <c r="DE16" s="679"/>
      <c r="DF16" s="679"/>
      <c r="DG16" s="679"/>
      <c r="DH16" s="679"/>
      <c r="DI16" s="679"/>
      <c r="DJ16" s="679"/>
      <c r="DK16" s="679"/>
      <c r="DL16" s="679"/>
      <c r="DM16" s="679"/>
      <c r="DN16" s="679"/>
      <c r="DO16" s="679"/>
      <c r="DP16" s="680"/>
      <c r="DQ16" s="684">
        <v>44081</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162305</v>
      </c>
      <c r="S17" s="679"/>
      <c r="T17" s="679"/>
      <c r="U17" s="679"/>
      <c r="V17" s="679"/>
      <c r="W17" s="679"/>
      <c r="X17" s="679"/>
      <c r="Y17" s="680"/>
      <c r="Z17" s="715">
        <v>0.3</v>
      </c>
      <c r="AA17" s="715"/>
      <c r="AB17" s="715"/>
      <c r="AC17" s="715"/>
      <c r="AD17" s="716">
        <v>162305</v>
      </c>
      <c r="AE17" s="716"/>
      <c r="AF17" s="716"/>
      <c r="AG17" s="716"/>
      <c r="AH17" s="716"/>
      <c r="AI17" s="716"/>
      <c r="AJ17" s="716"/>
      <c r="AK17" s="716"/>
      <c r="AL17" s="681">
        <v>0.5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240</v>
      </c>
      <c r="BP17" s="715"/>
      <c r="BQ17" s="715"/>
      <c r="BR17" s="715"/>
      <c r="BS17" s="684" t="s">
        <v>128</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6310010</v>
      </c>
      <c r="CS17" s="679"/>
      <c r="CT17" s="679"/>
      <c r="CU17" s="679"/>
      <c r="CV17" s="679"/>
      <c r="CW17" s="679"/>
      <c r="CX17" s="679"/>
      <c r="CY17" s="680"/>
      <c r="CZ17" s="715">
        <v>11.5</v>
      </c>
      <c r="DA17" s="715"/>
      <c r="DB17" s="715"/>
      <c r="DC17" s="715"/>
      <c r="DD17" s="684" t="s">
        <v>128</v>
      </c>
      <c r="DE17" s="679"/>
      <c r="DF17" s="679"/>
      <c r="DG17" s="679"/>
      <c r="DH17" s="679"/>
      <c r="DI17" s="679"/>
      <c r="DJ17" s="679"/>
      <c r="DK17" s="679"/>
      <c r="DL17" s="679"/>
      <c r="DM17" s="679"/>
      <c r="DN17" s="679"/>
      <c r="DO17" s="679"/>
      <c r="DP17" s="680"/>
      <c r="DQ17" s="684">
        <v>6159539</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46890</v>
      </c>
      <c r="S18" s="679"/>
      <c r="T18" s="679"/>
      <c r="U18" s="679"/>
      <c r="V18" s="679"/>
      <c r="W18" s="679"/>
      <c r="X18" s="679"/>
      <c r="Y18" s="680"/>
      <c r="Z18" s="715">
        <v>0.1</v>
      </c>
      <c r="AA18" s="715"/>
      <c r="AB18" s="715"/>
      <c r="AC18" s="715"/>
      <c r="AD18" s="716">
        <v>46890</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240</v>
      </c>
      <c r="BP18" s="715"/>
      <c r="BQ18" s="715"/>
      <c r="BR18" s="715"/>
      <c r="BS18" s="684" t="s">
        <v>128</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6983</v>
      </c>
      <c r="S19" s="679"/>
      <c r="T19" s="679"/>
      <c r="U19" s="679"/>
      <c r="V19" s="679"/>
      <c r="W19" s="679"/>
      <c r="X19" s="679"/>
      <c r="Y19" s="680"/>
      <c r="Z19" s="715">
        <v>0</v>
      </c>
      <c r="AA19" s="715"/>
      <c r="AB19" s="715"/>
      <c r="AC19" s="715"/>
      <c r="AD19" s="716">
        <v>6983</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51151</v>
      </c>
      <c r="BH19" s="679"/>
      <c r="BI19" s="679"/>
      <c r="BJ19" s="679"/>
      <c r="BK19" s="679"/>
      <c r="BL19" s="679"/>
      <c r="BM19" s="679"/>
      <c r="BN19" s="680"/>
      <c r="BO19" s="715">
        <v>0.6</v>
      </c>
      <c r="BP19" s="715"/>
      <c r="BQ19" s="715"/>
      <c r="BR19" s="715"/>
      <c r="BS19" s="684" t="s">
        <v>128</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2835</v>
      </c>
      <c r="S20" s="679"/>
      <c r="T20" s="679"/>
      <c r="U20" s="679"/>
      <c r="V20" s="679"/>
      <c r="W20" s="679"/>
      <c r="X20" s="679"/>
      <c r="Y20" s="680"/>
      <c r="Z20" s="715">
        <v>0</v>
      </c>
      <c r="AA20" s="715"/>
      <c r="AB20" s="715"/>
      <c r="AC20" s="715"/>
      <c r="AD20" s="716">
        <v>2835</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51151</v>
      </c>
      <c r="BH20" s="679"/>
      <c r="BI20" s="679"/>
      <c r="BJ20" s="679"/>
      <c r="BK20" s="679"/>
      <c r="BL20" s="679"/>
      <c r="BM20" s="679"/>
      <c r="BN20" s="680"/>
      <c r="BO20" s="715">
        <v>0.6</v>
      </c>
      <c r="BP20" s="715"/>
      <c r="BQ20" s="715"/>
      <c r="BR20" s="715"/>
      <c r="BS20" s="684" t="s">
        <v>240</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54651182</v>
      </c>
      <c r="CS20" s="679"/>
      <c r="CT20" s="679"/>
      <c r="CU20" s="679"/>
      <c r="CV20" s="679"/>
      <c r="CW20" s="679"/>
      <c r="CX20" s="679"/>
      <c r="CY20" s="680"/>
      <c r="CZ20" s="715">
        <v>100</v>
      </c>
      <c r="DA20" s="715"/>
      <c r="DB20" s="715"/>
      <c r="DC20" s="715"/>
      <c r="DD20" s="684">
        <v>11171949</v>
      </c>
      <c r="DE20" s="679"/>
      <c r="DF20" s="679"/>
      <c r="DG20" s="679"/>
      <c r="DH20" s="679"/>
      <c r="DI20" s="679"/>
      <c r="DJ20" s="679"/>
      <c r="DK20" s="679"/>
      <c r="DL20" s="679"/>
      <c r="DM20" s="679"/>
      <c r="DN20" s="679"/>
      <c r="DO20" s="679"/>
      <c r="DP20" s="680"/>
      <c r="DQ20" s="684">
        <v>33884783</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105597</v>
      </c>
      <c r="S21" s="679"/>
      <c r="T21" s="679"/>
      <c r="U21" s="679"/>
      <c r="V21" s="679"/>
      <c r="W21" s="679"/>
      <c r="X21" s="679"/>
      <c r="Y21" s="680"/>
      <c r="Z21" s="715">
        <v>0.2</v>
      </c>
      <c r="AA21" s="715"/>
      <c r="AB21" s="715"/>
      <c r="AC21" s="715"/>
      <c r="AD21" s="716">
        <v>105597</v>
      </c>
      <c r="AE21" s="716"/>
      <c r="AF21" s="716"/>
      <c r="AG21" s="716"/>
      <c r="AH21" s="716"/>
      <c r="AI21" s="716"/>
      <c r="AJ21" s="716"/>
      <c r="AK21" s="716"/>
      <c r="AL21" s="681">
        <v>0.4</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51144</v>
      </c>
      <c r="BH21" s="679"/>
      <c r="BI21" s="679"/>
      <c r="BJ21" s="679"/>
      <c r="BK21" s="679"/>
      <c r="BL21" s="679"/>
      <c r="BM21" s="679"/>
      <c r="BN21" s="680"/>
      <c r="BO21" s="715">
        <v>0.6</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20564679</v>
      </c>
      <c r="S22" s="679"/>
      <c r="T22" s="679"/>
      <c r="U22" s="679"/>
      <c r="V22" s="679"/>
      <c r="W22" s="679"/>
      <c r="X22" s="679"/>
      <c r="Y22" s="680"/>
      <c r="Z22" s="715">
        <v>36.1</v>
      </c>
      <c r="AA22" s="715"/>
      <c r="AB22" s="715"/>
      <c r="AC22" s="715"/>
      <c r="AD22" s="716">
        <v>18566444</v>
      </c>
      <c r="AE22" s="716"/>
      <c r="AF22" s="716"/>
      <c r="AG22" s="716"/>
      <c r="AH22" s="716"/>
      <c r="AI22" s="716"/>
      <c r="AJ22" s="716"/>
      <c r="AK22" s="716"/>
      <c r="AL22" s="681">
        <v>62.5</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240</v>
      </c>
      <c r="BP22" s="715"/>
      <c r="BQ22" s="715"/>
      <c r="BR22" s="715"/>
      <c r="BS22" s="684" t="s">
        <v>136</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18566444</v>
      </c>
      <c r="S23" s="679"/>
      <c r="T23" s="679"/>
      <c r="U23" s="679"/>
      <c r="V23" s="679"/>
      <c r="W23" s="679"/>
      <c r="X23" s="679"/>
      <c r="Y23" s="680"/>
      <c r="Z23" s="715">
        <v>32.6</v>
      </c>
      <c r="AA23" s="715"/>
      <c r="AB23" s="715"/>
      <c r="AC23" s="715"/>
      <c r="AD23" s="716">
        <v>18566444</v>
      </c>
      <c r="AE23" s="716"/>
      <c r="AF23" s="716"/>
      <c r="AG23" s="716"/>
      <c r="AH23" s="716"/>
      <c r="AI23" s="716"/>
      <c r="AJ23" s="716"/>
      <c r="AK23" s="716"/>
      <c r="AL23" s="681">
        <v>62.5</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7</v>
      </c>
      <c r="BH23" s="679"/>
      <c r="BI23" s="679"/>
      <c r="BJ23" s="679"/>
      <c r="BK23" s="679"/>
      <c r="BL23" s="679"/>
      <c r="BM23" s="679"/>
      <c r="BN23" s="680"/>
      <c r="BO23" s="715">
        <v>0</v>
      </c>
      <c r="BP23" s="715"/>
      <c r="BQ23" s="715"/>
      <c r="BR23" s="715"/>
      <c r="BS23" s="684" t="s">
        <v>128</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1997821</v>
      </c>
      <c r="S24" s="679"/>
      <c r="T24" s="679"/>
      <c r="U24" s="679"/>
      <c r="V24" s="679"/>
      <c r="W24" s="679"/>
      <c r="X24" s="679"/>
      <c r="Y24" s="680"/>
      <c r="Z24" s="715">
        <v>3.5</v>
      </c>
      <c r="AA24" s="715"/>
      <c r="AB24" s="715"/>
      <c r="AC24" s="715"/>
      <c r="AD24" s="716" t="s">
        <v>128</v>
      </c>
      <c r="AE24" s="716"/>
      <c r="AF24" s="716"/>
      <c r="AG24" s="716"/>
      <c r="AH24" s="716"/>
      <c r="AI24" s="716"/>
      <c r="AJ24" s="716"/>
      <c r="AK24" s="716"/>
      <c r="AL24" s="681" t="s">
        <v>240</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23197388</v>
      </c>
      <c r="CS24" s="734"/>
      <c r="CT24" s="734"/>
      <c r="CU24" s="734"/>
      <c r="CV24" s="734"/>
      <c r="CW24" s="734"/>
      <c r="CX24" s="734"/>
      <c r="CY24" s="777"/>
      <c r="CZ24" s="778">
        <v>42.4</v>
      </c>
      <c r="DA24" s="749"/>
      <c r="DB24" s="749"/>
      <c r="DC24" s="781"/>
      <c r="DD24" s="776">
        <v>16637080</v>
      </c>
      <c r="DE24" s="734"/>
      <c r="DF24" s="734"/>
      <c r="DG24" s="734"/>
      <c r="DH24" s="734"/>
      <c r="DI24" s="734"/>
      <c r="DJ24" s="734"/>
      <c r="DK24" s="777"/>
      <c r="DL24" s="776">
        <v>16522693</v>
      </c>
      <c r="DM24" s="734"/>
      <c r="DN24" s="734"/>
      <c r="DO24" s="734"/>
      <c r="DP24" s="734"/>
      <c r="DQ24" s="734"/>
      <c r="DR24" s="734"/>
      <c r="DS24" s="734"/>
      <c r="DT24" s="734"/>
      <c r="DU24" s="734"/>
      <c r="DV24" s="777"/>
      <c r="DW24" s="778">
        <v>53.8</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414</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7840811</v>
      </c>
      <c r="CS25" s="697"/>
      <c r="CT25" s="697"/>
      <c r="CU25" s="697"/>
      <c r="CV25" s="697"/>
      <c r="CW25" s="697"/>
      <c r="CX25" s="697"/>
      <c r="CY25" s="698"/>
      <c r="CZ25" s="681">
        <v>14.3</v>
      </c>
      <c r="DA25" s="699"/>
      <c r="DB25" s="699"/>
      <c r="DC25" s="700"/>
      <c r="DD25" s="684">
        <v>7441819</v>
      </c>
      <c r="DE25" s="697"/>
      <c r="DF25" s="697"/>
      <c r="DG25" s="697"/>
      <c r="DH25" s="697"/>
      <c r="DI25" s="697"/>
      <c r="DJ25" s="697"/>
      <c r="DK25" s="698"/>
      <c r="DL25" s="684">
        <v>7327957</v>
      </c>
      <c r="DM25" s="697"/>
      <c r="DN25" s="697"/>
      <c r="DO25" s="697"/>
      <c r="DP25" s="697"/>
      <c r="DQ25" s="697"/>
      <c r="DR25" s="697"/>
      <c r="DS25" s="697"/>
      <c r="DT25" s="697"/>
      <c r="DU25" s="697"/>
      <c r="DV25" s="698"/>
      <c r="DW25" s="681">
        <v>23.8</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31645652</v>
      </c>
      <c r="S26" s="679"/>
      <c r="T26" s="679"/>
      <c r="U26" s="679"/>
      <c r="V26" s="679"/>
      <c r="W26" s="679"/>
      <c r="X26" s="679"/>
      <c r="Y26" s="680"/>
      <c r="Z26" s="715">
        <v>55.6</v>
      </c>
      <c r="AA26" s="715"/>
      <c r="AB26" s="715"/>
      <c r="AC26" s="715"/>
      <c r="AD26" s="716">
        <v>29647410</v>
      </c>
      <c r="AE26" s="716"/>
      <c r="AF26" s="716"/>
      <c r="AG26" s="716"/>
      <c r="AH26" s="716"/>
      <c r="AI26" s="716"/>
      <c r="AJ26" s="716"/>
      <c r="AK26" s="716"/>
      <c r="AL26" s="681">
        <v>99.8</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5781131</v>
      </c>
      <c r="CS26" s="679"/>
      <c r="CT26" s="679"/>
      <c r="CU26" s="679"/>
      <c r="CV26" s="679"/>
      <c r="CW26" s="679"/>
      <c r="CX26" s="679"/>
      <c r="CY26" s="680"/>
      <c r="CZ26" s="681">
        <v>10.6</v>
      </c>
      <c r="DA26" s="699"/>
      <c r="DB26" s="699"/>
      <c r="DC26" s="700"/>
      <c r="DD26" s="684">
        <v>5425718</v>
      </c>
      <c r="DE26" s="679"/>
      <c r="DF26" s="679"/>
      <c r="DG26" s="679"/>
      <c r="DH26" s="679"/>
      <c r="DI26" s="679"/>
      <c r="DJ26" s="679"/>
      <c r="DK26" s="680"/>
      <c r="DL26" s="684" t="s">
        <v>128</v>
      </c>
      <c r="DM26" s="679"/>
      <c r="DN26" s="679"/>
      <c r="DO26" s="679"/>
      <c r="DP26" s="679"/>
      <c r="DQ26" s="679"/>
      <c r="DR26" s="679"/>
      <c r="DS26" s="679"/>
      <c r="DT26" s="679"/>
      <c r="DU26" s="679"/>
      <c r="DV26" s="680"/>
      <c r="DW26" s="681" t="s">
        <v>240</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11424</v>
      </c>
      <c r="S27" s="679"/>
      <c r="T27" s="679"/>
      <c r="U27" s="679"/>
      <c r="V27" s="679"/>
      <c r="W27" s="679"/>
      <c r="X27" s="679"/>
      <c r="Y27" s="680"/>
      <c r="Z27" s="715">
        <v>0</v>
      </c>
      <c r="AA27" s="715"/>
      <c r="AB27" s="715"/>
      <c r="AC27" s="715"/>
      <c r="AD27" s="716">
        <v>11424</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8533185</v>
      </c>
      <c r="BH27" s="679"/>
      <c r="BI27" s="679"/>
      <c r="BJ27" s="679"/>
      <c r="BK27" s="679"/>
      <c r="BL27" s="679"/>
      <c r="BM27" s="679"/>
      <c r="BN27" s="680"/>
      <c r="BO27" s="715">
        <v>100</v>
      </c>
      <c r="BP27" s="715"/>
      <c r="BQ27" s="715"/>
      <c r="BR27" s="715"/>
      <c r="BS27" s="684">
        <v>124156</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9046567</v>
      </c>
      <c r="CS27" s="697"/>
      <c r="CT27" s="697"/>
      <c r="CU27" s="697"/>
      <c r="CV27" s="697"/>
      <c r="CW27" s="697"/>
      <c r="CX27" s="697"/>
      <c r="CY27" s="698"/>
      <c r="CZ27" s="681">
        <v>16.600000000000001</v>
      </c>
      <c r="DA27" s="699"/>
      <c r="DB27" s="699"/>
      <c r="DC27" s="700"/>
      <c r="DD27" s="684">
        <v>3035722</v>
      </c>
      <c r="DE27" s="697"/>
      <c r="DF27" s="697"/>
      <c r="DG27" s="697"/>
      <c r="DH27" s="697"/>
      <c r="DI27" s="697"/>
      <c r="DJ27" s="697"/>
      <c r="DK27" s="698"/>
      <c r="DL27" s="684">
        <v>3035197</v>
      </c>
      <c r="DM27" s="697"/>
      <c r="DN27" s="697"/>
      <c r="DO27" s="697"/>
      <c r="DP27" s="697"/>
      <c r="DQ27" s="697"/>
      <c r="DR27" s="697"/>
      <c r="DS27" s="697"/>
      <c r="DT27" s="697"/>
      <c r="DU27" s="697"/>
      <c r="DV27" s="698"/>
      <c r="DW27" s="681">
        <v>9.9</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282993</v>
      </c>
      <c r="S28" s="679"/>
      <c r="T28" s="679"/>
      <c r="U28" s="679"/>
      <c r="V28" s="679"/>
      <c r="W28" s="679"/>
      <c r="X28" s="679"/>
      <c r="Y28" s="680"/>
      <c r="Z28" s="715">
        <v>0.5</v>
      </c>
      <c r="AA28" s="715"/>
      <c r="AB28" s="715"/>
      <c r="AC28" s="715"/>
      <c r="AD28" s="716" t="s">
        <v>128</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6310010</v>
      </c>
      <c r="CS28" s="679"/>
      <c r="CT28" s="679"/>
      <c r="CU28" s="679"/>
      <c r="CV28" s="679"/>
      <c r="CW28" s="679"/>
      <c r="CX28" s="679"/>
      <c r="CY28" s="680"/>
      <c r="CZ28" s="681">
        <v>11.5</v>
      </c>
      <c r="DA28" s="699"/>
      <c r="DB28" s="699"/>
      <c r="DC28" s="700"/>
      <c r="DD28" s="684">
        <v>6159539</v>
      </c>
      <c r="DE28" s="679"/>
      <c r="DF28" s="679"/>
      <c r="DG28" s="679"/>
      <c r="DH28" s="679"/>
      <c r="DI28" s="679"/>
      <c r="DJ28" s="679"/>
      <c r="DK28" s="680"/>
      <c r="DL28" s="684">
        <v>6159539</v>
      </c>
      <c r="DM28" s="679"/>
      <c r="DN28" s="679"/>
      <c r="DO28" s="679"/>
      <c r="DP28" s="679"/>
      <c r="DQ28" s="679"/>
      <c r="DR28" s="679"/>
      <c r="DS28" s="679"/>
      <c r="DT28" s="679"/>
      <c r="DU28" s="679"/>
      <c r="DV28" s="680"/>
      <c r="DW28" s="681">
        <v>20</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343448</v>
      </c>
      <c r="S29" s="679"/>
      <c r="T29" s="679"/>
      <c r="U29" s="679"/>
      <c r="V29" s="679"/>
      <c r="W29" s="679"/>
      <c r="X29" s="679"/>
      <c r="Y29" s="680"/>
      <c r="Z29" s="715">
        <v>0.6</v>
      </c>
      <c r="AA29" s="715"/>
      <c r="AB29" s="715"/>
      <c r="AC29" s="715"/>
      <c r="AD29" s="716">
        <v>23859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6309968</v>
      </c>
      <c r="CS29" s="697"/>
      <c r="CT29" s="697"/>
      <c r="CU29" s="697"/>
      <c r="CV29" s="697"/>
      <c r="CW29" s="697"/>
      <c r="CX29" s="697"/>
      <c r="CY29" s="698"/>
      <c r="CZ29" s="681">
        <v>11.5</v>
      </c>
      <c r="DA29" s="699"/>
      <c r="DB29" s="699"/>
      <c r="DC29" s="700"/>
      <c r="DD29" s="684">
        <v>6159497</v>
      </c>
      <c r="DE29" s="697"/>
      <c r="DF29" s="697"/>
      <c r="DG29" s="697"/>
      <c r="DH29" s="697"/>
      <c r="DI29" s="697"/>
      <c r="DJ29" s="697"/>
      <c r="DK29" s="698"/>
      <c r="DL29" s="684">
        <v>6159497</v>
      </c>
      <c r="DM29" s="697"/>
      <c r="DN29" s="697"/>
      <c r="DO29" s="697"/>
      <c r="DP29" s="697"/>
      <c r="DQ29" s="697"/>
      <c r="DR29" s="697"/>
      <c r="DS29" s="697"/>
      <c r="DT29" s="697"/>
      <c r="DU29" s="697"/>
      <c r="DV29" s="698"/>
      <c r="DW29" s="681">
        <v>20</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302221</v>
      </c>
      <c r="S30" s="679"/>
      <c r="T30" s="679"/>
      <c r="U30" s="679"/>
      <c r="V30" s="679"/>
      <c r="W30" s="679"/>
      <c r="X30" s="679"/>
      <c r="Y30" s="680"/>
      <c r="Z30" s="715">
        <v>0.5</v>
      </c>
      <c r="AA30" s="715"/>
      <c r="AB30" s="715"/>
      <c r="AC30" s="715"/>
      <c r="AD30" s="716" t="s">
        <v>128</v>
      </c>
      <c r="AE30" s="716"/>
      <c r="AF30" s="716"/>
      <c r="AG30" s="716"/>
      <c r="AH30" s="716"/>
      <c r="AI30" s="716"/>
      <c r="AJ30" s="716"/>
      <c r="AK30" s="716"/>
      <c r="AL30" s="681" t="s">
        <v>240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5942020</v>
      </c>
      <c r="CS30" s="679"/>
      <c r="CT30" s="679"/>
      <c r="CU30" s="679"/>
      <c r="CV30" s="679"/>
      <c r="CW30" s="679"/>
      <c r="CX30" s="679"/>
      <c r="CY30" s="680"/>
      <c r="CZ30" s="681">
        <v>10.9</v>
      </c>
      <c r="DA30" s="699"/>
      <c r="DB30" s="699"/>
      <c r="DC30" s="700"/>
      <c r="DD30" s="684">
        <v>5791549</v>
      </c>
      <c r="DE30" s="679"/>
      <c r="DF30" s="679"/>
      <c r="DG30" s="679"/>
      <c r="DH30" s="679"/>
      <c r="DI30" s="679"/>
      <c r="DJ30" s="679"/>
      <c r="DK30" s="680"/>
      <c r="DL30" s="684">
        <v>5791549</v>
      </c>
      <c r="DM30" s="679"/>
      <c r="DN30" s="679"/>
      <c r="DO30" s="679"/>
      <c r="DP30" s="679"/>
      <c r="DQ30" s="679"/>
      <c r="DR30" s="679"/>
      <c r="DS30" s="679"/>
      <c r="DT30" s="679"/>
      <c r="DU30" s="679"/>
      <c r="DV30" s="680"/>
      <c r="DW30" s="681">
        <v>18.8</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6481772</v>
      </c>
      <c r="S31" s="679"/>
      <c r="T31" s="679"/>
      <c r="U31" s="679"/>
      <c r="V31" s="679"/>
      <c r="W31" s="679"/>
      <c r="X31" s="679"/>
      <c r="Y31" s="680"/>
      <c r="Z31" s="715">
        <v>11.4</v>
      </c>
      <c r="AA31" s="715"/>
      <c r="AB31" s="715"/>
      <c r="AC31" s="715"/>
      <c r="AD31" s="716" t="s">
        <v>128</v>
      </c>
      <c r="AE31" s="716"/>
      <c r="AF31" s="716"/>
      <c r="AG31" s="716"/>
      <c r="AH31" s="716"/>
      <c r="AI31" s="716"/>
      <c r="AJ31" s="716"/>
      <c r="AK31" s="716"/>
      <c r="AL31" s="681" t="s">
        <v>128</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98.7</v>
      </c>
      <c r="BH31" s="748"/>
      <c r="BI31" s="748"/>
      <c r="BJ31" s="748"/>
      <c r="BK31" s="748"/>
      <c r="BL31" s="748"/>
      <c r="BM31" s="749">
        <v>95</v>
      </c>
      <c r="BN31" s="748"/>
      <c r="BO31" s="748"/>
      <c r="BP31" s="748"/>
      <c r="BQ31" s="750"/>
      <c r="BR31" s="747">
        <v>98.6</v>
      </c>
      <c r="BS31" s="748"/>
      <c r="BT31" s="748"/>
      <c r="BU31" s="748"/>
      <c r="BV31" s="748"/>
      <c r="BW31" s="748"/>
      <c r="BX31" s="749">
        <v>95</v>
      </c>
      <c r="BY31" s="748"/>
      <c r="BZ31" s="748"/>
      <c r="CA31" s="748"/>
      <c r="CB31" s="750"/>
      <c r="CD31" s="765"/>
      <c r="CE31" s="766"/>
      <c r="CF31" s="711" t="s">
        <v>308</v>
      </c>
      <c r="CG31" s="712"/>
      <c r="CH31" s="712"/>
      <c r="CI31" s="712"/>
      <c r="CJ31" s="712"/>
      <c r="CK31" s="712"/>
      <c r="CL31" s="712"/>
      <c r="CM31" s="712"/>
      <c r="CN31" s="712"/>
      <c r="CO31" s="712"/>
      <c r="CP31" s="712"/>
      <c r="CQ31" s="713"/>
      <c r="CR31" s="678">
        <v>367948</v>
      </c>
      <c r="CS31" s="697"/>
      <c r="CT31" s="697"/>
      <c r="CU31" s="697"/>
      <c r="CV31" s="697"/>
      <c r="CW31" s="697"/>
      <c r="CX31" s="697"/>
      <c r="CY31" s="698"/>
      <c r="CZ31" s="681">
        <v>0.7</v>
      </c>
      <c r="DA31" s="699"/>
      <c r="DB31" s="699"/>
      <c r="DC31" s="700"/>
      <c r="DD31" s="684">
        <v>367948</v>
      </c>
      <c r="DE31" s="697"/>
      <c r="DF31" s="697"/>
      <c r="DG31" s="697"/>
      <c r="DH31" s="697"/>
      <c r="DI31" s="697"/>
      <c r="DJ31" s="697"/>
      <c r="DK31" s="698"/>
      <c r="DL31" s="684">
        <v>367948</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240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99.1</v>
      </c>
      <c r="BH32" s="697"/>
      <c r="BI32" s="697"/>
      <c r="BJ32" s="697"/>
      <c r="BK32" s="697"/>
      <c r="BL32" s="697"/>
      <c r="BM32" s="682">
        <v>97.3</v>
      </c>
      <c r="BN32" s="743"/>
      <c r="BO32" s="743"/>
      <c r="BP32" s="743"/>
      <c r="BQ32" s="721"/>
      <c r="BR32" s="751">
        <v>99.2</v>
      </c>
      <c r="BS32" s="697"/>
      <c r="BT32" s="697"/>
      <c r="BU32" s="697"/>
      <c r="BV32" s="697"/>
      <c r="BW32" s="697"/>
      <c r="BX32" s="682">
        <v>97.5</v>
      </c>
      <c r="BY32" s="743"/>
      <c r="BZ32" s="743"/>
      <c r="CA32" s="743"/>
      <c r="CB32" s="721"/>
      <c r="CD32" s="767"/>
      <c r="CE32" s="768"/>
      <c r="CF32" s="711" t="s">
        <v>312</v>
      </c>
      <c r="CG32" s="712"/>
      <c r="CH32" s="712"/>
      <c r="CI32" s="712"/>
      <c r="CJ32" s="712"/>
      <c r="CK32" s="712"/>
      <c r="CL32" s="712"/>
      <c r="CM32" s="712"/>
      <c r="CN32" s="712"/>
      <c r="CO32" s="712"/>
      <c r="CP32" s="712"/>
      <c r="CQ32" s="713"/>
      <c r="CR32" s="678">
        <v>42</v>
      </c>
      <c r="CS32" s="679"/>
      <c r="CT32" s="679"/>
      <c r="CU32" s="679"/>
      <c r="CV32" s="679"/>
      <c r="CW32" s="679"/>
      <c r="CX32" s="679"/>
      <c r="CY32" s="680"/>
      <c r="CZ32" s="681">
        <v>0</v>
      </c>
      <c r="DA32" s="699"/>
      <c r="DB32" s="699"/>
      <c r="DC32" s="700"/>
      <c r="DD32" s="684">
        <v>42</v>
      </c>
      <c r="DE32" s="679"/>
      <c r="DF32" s="679"/>
      <c r="DG32" s="679"/>
      <c r="DH32" s="679"/>
      <c r="DI32" s="679"/>
      <c r="DJ32" s="679"/>
      <c r="DK32" s="680"/>
      <c r="DL32" s="684">
        <v>42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4706169</v>
      </c>
      <c r="S33" s="679"/>
      <c r="T33" s="679"/>
      <c r="U33" s="679"/>
      <c r="V33" s="679"/>
      <c r="W33" s="679"/>
      <c r="X33" s="679"/>
      <c r="Y33" s="680"/>
      <c r="Z33" s="715">
        <v>8.3000000000000007</v>
      </c>
      <c r="AA33" s="715"/>
      <c r="AB33" s="715"/>
      <c r="AC33" s="715"/>
      <c r="AD33" s="716" t="s">
        <v>128</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97.9</v>
      </c>
      <c r="BH33" s="663"/>
      <c r="BI33" s="663"/>
      <c r="BJ33" s="663"/>
      <c r="BK33" s="663"/>
      <c r="BL33" s="663"/>
      <c r="BM33" s="706">
        <v>92</v>
      </c>
      <c r="BN33" s="663"/>
      <c r="BO33" s="663"/>
      <c r="BP33" s="663"/>
      <c r="BQ33" s="727"/>
      <c r="BR33" s="742">
        <v>97.9</v>
      </c>
      <c r="BS33" s="663"/>
      <c r="BT33" s="663"/>
      <c r="BU33" s="663"/>
      <c r="BV33" s="663"/>
      <c r="BW33" s="663"/>
      <c r="BX33" s="706">
        <v>91.8</v>
      </c>
      <c r="BY33" s="663"/>
      <c r="BZ33" s="663"/>
      <c r="CA33" s="663"/>
      <c r="CB33" s="727"/>
      <c r="CD33" s="711" t="s">
        <v>315</v>
      </c>
      <c r="CE33" s="712"/>
      <c r="CF33" s="712"/>
      <c r="CG33" s="712"/>
      <c r="CH33" s="712"/>
      <c r="CI33" s="712"/>
      <c r="CJ33" s="712"/>
      <c r="CK33" s="712"/>
      <c r="CL33" s="712"/>
      <c r="CM33" s="712"/>
      <c r="CN33" s="712"/>
      <c r="CO33" s="712"/>
      <c r="CP33" s="712"/>
      <c r="CQ33" s="713"/>
      <c r="CR33" s="678">
        <v>19900846</v>
      </c>
      <c r="CS33" s="697"/>
      <c r="CT33" s="697"/>
      <c r="CU33" s="697"/>
      <c r="CV33" s="697"/>
      <c r="CW33" s="697"/>
      <c r="CX33" s="697"/>
      <c r="CY33" s="698"/>
      <c r="CZ33" s="681">
        <v>36.4</v>
      </c>
      <c r="DA33" s="699"/>
      <c r="DB33" s="699"/>
      <c r="DC33" s="700"/>
      <c r="DD33" s="684">
        <v>15348711</v>
      </c>
      <c r="DE33" s="697"/>
      <c r="DF33" s="697"/>
      <c r="DG33" s="697"/>
      <c r="DH33" s="697"/>
      <c r="DI33" s="697"/>
      <c r="DJ33" s="697"/>
      <c r="DK33" s="698"/>
      <c r="DL33" s="684">
        <v>11515753</v>
      </c>
      <c r="DM33" s="697"/>
      <c r="DN33" s="697"/>
      <c r="DO33" s="697"/>
      <c r="DP33" s="697"/>
      <c r="DQ33" s="697"/>
      <c r="DR33" s="697"/>
      <c r="DS33" s="697"/>
      <c r="DT33" s="697"/>
      <c r="DU33" s="697"/>
      <c r="DV33" s="698"/>
      <c r="DW33" s="681">
        <v>37.5</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193956</v>
      </c>
      <c r="S34" s="679"/>
      <c r="T34" s="679"/>
      <c r="U34" s="679"/>
      <c r="V34" s="679"/>
      <c r="W34" s="679"/>
      <c r="X34" s="679"/>
      <c r="Y34" s="680"/>
      <c r="Z34" s="715">
        <v>0.3</v>
      </c>
      <c r="AA34" s="715"/>
      <c r="AB34" s="715"/>
      <c r="AC34" s="715"/>
      <c r="AD34" s="716">
        <v>25413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6966182</v>
      </c>
      <c r="CS34" s="679"/>
      <c r="CT34" s="679"/>
      <c r="CU34" s="679"/>
      <c r="CV34" s="679"/>
      <c r="CW34" s="679"/>
      <c r="CX34" s="679"/>
      <c r="CY34" s="680"/>
      <c r="CZ34" s="681">
        <v>12.7</v>
      </c>
      <c r="DA34" s="699"/>
      <c r="DB34" s="699"/>
      <c r="DC34" s="700"/>
      <c r="DD34" s="684">
        <v>5458991</v>
      </c>
      <c r="DE34" s="679"/>
      <c r="DF34" s="679"/>
      <c r="DG34" s="679"/>
      <c r="DH34" s="679"/>
      <c r="DI34" s="679"/>
      <c r="DJ34" s="679"/>
      <c r="DK34" s="680"/>
      <c r="DL34" s="684">
        <v>4789605</v>
      </c>
      <c r="DM34" s="679"/>
      <c r="DN34" s="679"/>
      <c r="DO34" s="679"/>
      <c r="DP34" s="679"/>
      <c r="DQ34" s="679"/>
      <c r="DR34" s="679"/>
      <c r="DS34" s="679"/>
      <c r="DT34" s="679"/>
      <c r="DU34" s="679"/>
      <c r="DV34" s="680"/>
      <c r="DW34" s="681">
        <v>15.6</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335391</v>
      </c>
      <c r="S35" s="679"/>
      <c r="T35" s="679"/>
      <c r="U35" s="679"/>
      <c r="V35" s="679"/>
      <c r="W35" s="679"/>
      <c r="X35" s="679"/>
      <c r="Y35" s="680"/>
      <c r="Z35" s="715">
        <v>0.6</v>
      </c>
      <c r="AA35" s="715"/>
      <c r="AB35" s="715"/>
      <c r="AC35" s="715"/>
      <c r="AD35" s="716" t="s">
        <v>128</v>
      </c>
      <c r="AE35" s="716"/>
      <c r="AF35" s="716"/>
      <c r="AG35" s="716"/>
      <c r="AH35" s="716"/>
      <c r="AI35" s="716"/>
      <c r="AJ35" s="716"/>
      <c r="AK35" s="716"/>
      <c r="AL35" s="681" t="s">
        <v>128</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944227</v>
      </c>
      <c r="CS35" s="697"/>
      <c r="CT35" s="697"/>
      <c r="CU35" s="697"/>
      <c r="CV35" s="697"/>
      <c r="CW35" s="697"/>
      <c r="CX35" s="697"/>
      <c r="CY35" s="698"/>
      <c r="CZ35" s="681">
        <v>1.7</v>
      </c>
      <c r="DA35" s="699"/>
      <c r="DB35" s="699"/>
      <c r="DC35" s="700"/>
      <c r="DD35" s="684">
        <v>909995</v>
      </c>
      <c r="DE35" s="697"/>
      <c r="DF35" s="697"/>
      <c r="DG35" s="697"/>
      <c r="DH35" s="697"/>
      <c r="DI35" s="697"/>
      <c r="DJ35" s="697"/>
      <c r="DK35" s="698"/>
      <c r="DL35" s="684">
        <v>770129</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966694</v>
      </c>
      <c r="S36" s="679"/>
      <c r="T36" s="679"/>
      <c r="U36" s="679"/>
      <c r="V36" s="679"/>
      <c r="W36" s="679"/>
      <c r="X36" s="679"/>
      <c r="Y36" s="680"/>
      <c r="Z36" s="715">
        <v>1.7</v>
      </c>
      <c r="AA36" s="715"/>
      <c r="AB36" s="715"/>
      <c r="AC36" s="715"/>
      <c r="AD36" s="716" t="s">
        <v>128</v>
      </c>
      <c r="AE36" s="716"/>
      <c r="AF36" s="716"/>
      <c r="AG36" s="716"/>
      <c r="AH36" s="716"/>
      <c r="AI36" s="716"/>
      <c r="AJ36" s="716"/>
      <c r="AK36" s="716"/>
      <c r="AL36" s="681" t="s">
        <v>128</v>
      </c>
      <c r="AM36" s="682"/>
      <c r="AN36" s="682"/>
      <c r="AO36" s="717"/>
      <c r="AP36" s="235"/>
      <c r="AQ36" s="730" t="s">
        <v>323</v>
      </c>
      <c r="AR36" s="731"/>
      <c r="AS36" s="731"/>
      <c r="AT36" s="731"/>
      <c r="AU36" s="731"/>
      <c r="AV36" s="731"/>
      <c r="AW36" s="731"/>
      <c r="AX36" s="731"/>
      <c r="AY36" s="732"/>
      <c r="AZ36" s="733">
        <v>6688688</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581924</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4090467</v>
      </c>
      <c r="CS36" s="679"/>
      <c r="CT36" s="679"/>
      <c r="CU36" s="679"/>
      <c r="CV36" s="679"/>
      <c r="CW36" s="679"/>
      <c r="CX36" s="679"/>
      <c r="CY36" s="680"/>
      <c r="CZ36" s="681">
        <v>7.5</v>
      </c>
      <c r="DA36" s="699"/>
      <c r="DB36" s="699"/>
      <c r="DC36" s="700"/>
      <c r="DD36" s="684">
        <v>3128774</v>
      </c>
      <c r="DE36" s="679"/>
      <c r="DF36" s="679"/>
      <c r="DG36" s="679"/>
      <c r="DH36" s="679"/>
      <c r="DI36" s="679"/>
      <c r="DJ36" s="679"/>
      <c r="DK36" s="680"/>
      <c r="DL36" s="684">
        <v>2247036</v>
      </c>
      <c r="DM36" s="679"/>
      <c r="DN36" s="679"/>
      <c r="DO36" s="679"/>
      <c r="DP36" s="679"/>
      <c r="DQ36" s="679"/>
      <c r="DR36" s="679"/>
      <c r="DS36" s="679"/>
      <c r="DT36" s="679"/>
      <c r="DU36" s="679"/>
      <c r="DV36" s="680"/>
      <c r="DW36" s="681">
        <v>7.3</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2191338</v>
      </c>
      <c r="S37" s="679"/>
      <c r="T37" s="679"/>
      <c r="U37" s="679"/>
      <c r="V37" s="679"/>
      <c r="W37" s="679"/>
      <c r="X37" s="679"/>
      <c r="Y37" s="680"/>
      <c r="Z37" s="715">
        <v>3.8</v>
      </c>
      <c r="AA37" s="715"/>
      <c r="AB37" s="715"/>
      <c r="AC37" s="715"/>
      <c r="AD37" s="716" t="s">
        <v>128</v>
      </c>
      <c r="AE37" s="716"/>
      <c r="AF37" s="716"/>
      <c r="AG37" s="716"/>
      <c r="AH37" s="716"/>
      <c r="AI37" s="716"/>
      <c r="AJ37" s="716"/>
      <c r="AK37" s="716"/>
      <c r="AL37" s="681" t="s">
        <v>128</v>
      </c>
      <c r="AM37" s="682"/>
      <c r="AN37" s="682"/>
      <c r="AO37" s="717"/>
      <c r="AQ37" s="718" t="s">
        <v>327</v>
      </c>
      <c r="AR37" s="719"/>
      <c r="AS37" s="719"/>
      <c r="AT37" s="719"/>
      <c r="AU37" s="719"/>
      <c r="AV37" s="719"/>
      <c r="AW37" s="719"/>
      <c r="AX37" s="719"/>
      <c r="AY37" s="720"/>
      <c r="AZ37" s="678">
        <v>1430243</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581924</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68861</v>
      </c>
      <c r="CS37" s="697"/>
      <c r="CT37" s="697"/>
      <c r="CU37" s="697"/>
      <c r="CV37" s="697"/>
      <c r="CW37" s="697"/>
      <c r="CX37" s="697"/>
      <c r="CY37" s="698"/>
      <c r="CZ37" s="681">
        <v>0.1</v>
      </c>
      <c r="DA37" s="699"/>
      <c r="DB37" s="699"/>
      <c r="DC37" s="700"/>
      <c r="DD37" s="684">
        <v>68861</v>
      </c>
      <c r="DE37" s="697"/>
      <c r="DF37" s="697"/>
      <c r="DG37" s="697"/>
      <c r="DH37" s="697"/>
      <c r="DI37" s="697"/>
      <c r="DJ37" s="697"/>
      <c r="DK37" s="698"/>
      <c r="DL37" s="684">
        <v>68213</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2138072</v>
      </c>
      <c r="S38" s="679"/>
      <c r="T38" s="679"/>
      <c r="U38" s="679"/>
      <c r="V38" s="679"/>
      <c r="W38" s="679"/>
      <c r="X38" s="679"/>
      <c r="Y38" s="680"/>
      <c r="Z38" s="715">
        <v>3.8</v>
      </c>
      <c r="AA38" s="715"/>
      <c r="AB38" s="715"/>
      <c r="AC38" s="715"/>
      <c r="AD38" s="716">
        <v>1277</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766340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12226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4299488</v>
      </c>
      <c r="CS38" s="679"/>
      <c r="CT38" s="679"/>
      <c r="CU38" s="679"/>
      <c r="CV38" s="679"/>
      <c r="CW38" s="679"/>
      <c r="CX38" s="679"/>
      <c r="CY38" s="680"/>
      <c r="CZ38" s="681">
        <v>7.9</v>
      </c>
      <c r="DA38" s="699"/>
      <c r="DB38" s="699"/>
      <c r="DC38" s="700"/>
      <c r="DD38" s="684">
        <v>3604324</v>
      </c>
      <c r="DE38" s="679"/>
      <c r="DF38" s="679"/>
      <c r="DG38" s="679"/>
      <c r="DH38" s="679"/>
      <c r="DI38" s="679"/>
      <c r="DJ38" s="679"/>
      <c r="DK38" s="680"/>
      <c r="DL38" s="684">
        <v>3154620</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7327698</v>
      </c>
      <c r="S39" s="679"/>
      <c r="T39" s="679"/>
      <c r="U39" s="679"/>
      <c r="V39" s="679"/>
      <c r="W39" s="679"/>
      <c r="X39" s="679"/>
      <c r="Y39" s="680"/>
      <c r="Z39" s="715">
        <v>12.9</v>
      </c>
      <c r="AA39" s="715"/>
      <c r="AB39" s="715"/>
      <c r="AC39" s="715"/>
      <c r="AD39" s="716" t="s">
        <v>240</v>
      </c>
      <c r="AE39" s="716"/>
      <c r="AF39" s="716"/>
      <c r="AG39" s="716"/>
      <c r="AH39" s="716"/>
      <c r="AI39" s="716"/>
      <c r="AJ39" s="716"/>
      <c r="AK39" s="716"/>
      <c r="AL39" s="681" t="s">
        <v>240</v>
      </c>
      <c r="AM39" s="682"/>
      <c r="AN39" s="682"/>
      <c r="AO39" s="717"/>
      <c r="AQ39" s="718" t="s">
        <v>335</v>
      </c>
      <c r="AR39" s="719"/>
      <c r="AS39" s="719"/>
      <c r="AT39" s="719"/>
      <c r="AU39" s="719"/>
      <c r="AV39" s="719"/>
      <c r="AW39" s="719"/>
      <c r="AX39" s="719"/>
      <c r="AY39" s="720"/>
      <c r="AZ39" s="678">
        <v>205178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19618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1370091</v>
      </c>
      <c r="CS39" s="697"/>
      <c r="CT39" s="697"/>
      <c r="CU39" s="697"/>
      <c r="CV39" s="697"/>
      <c r="CW39" s="697"/>
      <c r="CX39" s="697"/>
      <c r="CY39" s="698"/>
      <c r="CZ39" s="681">
        <v>2.5</v>
      </c>
      <c r="DA39" s="699"/>
      <c r="DB39" s="699"/>
      <c r="DC39" s="700"/>
      <c r="DD39" s="684">
        <v>1367516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240</v>
      </c>
      <c r="AA40" s="715"/>
      <c r="AB40" s="715"/>
      <c r="AC40" s="715"/>
      <c r="AD40" s="716" t="s">
        <v>128</v>
      </c>
      <c r="AE40" s="716"/>
      <c r="AF40" s="716"/>
      <c r="AG40" s="716"/>
      <c r="AH40" s="716"/>
      <c r="AI40" s="716"/>
      <c r="AJ40" s="716"/>
      <c r="AK40" s="716"/>
      <c r="AL40" s="681" t="s">
        <v>128</v>
      </c>
      <c r="AM40" s="682"/>
      <c r="AN40" s="682"/>
      <c r="AO40" s="717"/>
      <c r="AQ40" s="718" t="s">
        <v>339</v>
      </c>
      <c r="AR40" s="719"/>
      <c r="AS40" s="719"/>
      <c r="AT40" s="719"/>
      <c r="AU40" s="719"/>
      <c r="AV40" s="719"/>
      <c r="AW40" s="719"/>
      <c r="AX40" s="719"/>
      <c r="AY40" s="720"/>
      <c r="AZ40" s="678">
        <v>198827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90</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2230391</v>
      </c>
      <c r="CS40" s="679"/>
      <c r="CT40" s="679"/>
      <c r="CU40" s="679"/>
      <c r="CV40" s="679"/>
      <c r="CW40" s="679"/>
      <c r="CX40" s="679"/>
      <c r="CY40" s="680"/>
      <c r="CZ40" s="681">
        <v>4.0999999999999996</v>
      </c>
      <c r="DA40" s="699"/>
      <c r="DB40" s="699"/>
      <c r="DC40" s="700"/>
      <c r="DD40" s="684">
        <v>879111</v>
      </c>
      <c r="DE40" s="679"/>
      <c r="DF40" s="679"/>
      <c r="DG40" s="679"/>
      <c r="DH40" s="679"/>
      <c r="DI40" s="679"/>
      <c r="DJ40" s="679"/>
      <c r="DK40" s="680"/>
      <c r="DL40" s="684">
        <v>554363</v>
      </c>
      <c r="DM40" s="679"/>
      <c r="DN40" s="679"/>
      <c r="DO40" s="679"/>
      <c r="DP40" s="679"/>
      <c r="DQ40" s="679"/>
      <c r="DR40" s="679"/>
      <c r="DS40" s="679"/>
      <c r="DT40" s="679"/>
      <c r="DU40" s="679"/>
      <c r="DV40" s="680"/>
      <c r="DW40" s="681">
        <v>1.8</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1026298</v>
      </c>
      <c r="S41" s="679"/>
      <c r="T41" s="679"/>
      <c r="U41" s="679"/>
      <c r="V41" s="679"/>
      <c r="W41" s="679"/>
      <c r="X41" s="679"/>
      <c r="Y41" s="680"/>
      <c r="Z41" s="715">
        <v>1.8</v>
      </c>
      <c r="AA41" s="715"/>
      <c r="AB41" s="715"/>
      <c r="AC41" s="715"/>
      <c r="AD41" s="716" t="s">
        <v>128</v>
      </c>
      <c r="AE41" s="716"/>
      <c r="AF41" s="716"/>
      <c r="AG41" s="716"/>
      <c r="AH41" s="716"/>
      <c r="AI41" s="716"/>
      <c r="AJ41" s="716"/>
      <c r="AK41" s="716"/>
      <c r="AL41" s="681" t="s">
        <v>128</v>
      </c>
      <c r="AM41" s="682"/>
      <c r="AN41" s="682"/>
      <c r="AO41" s="717"/>
      <c r="AQ41" s="718" t="s">
        <v>344</v>
      </c>
      <c r="AR41" s="719"/>
      <c r="AS41" s="719"/>
      <c r="AT41" s="719"/>
      <c r="AU41" s="719"/>
      <c r="AV41" s="719"/>
      <c r="AW41" s="719"/>
      <c r="AX41" s="719"/>
      <c r="AY41" s="720"/>
      <c r="AZ41" s="678">
        <v>835449</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128</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136</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56926828</v>
      </c>
      <c r="S42" s="701"/>
      <c r="T42" s="701"/>
      <c r="U42" s="701"/>
      <c r="V42" s="701"/>
      <c r="W42" s="701"/>
      <c r="X42" s="701"/>
      <c r="Y42" s="703"/>
      <c r="Z42" s="704">
        <v>100</v>
      </c>
      <c r="AA42" s="704"/>
      <c r="AB42" s="704"/>
      <c r="AC42" s="704"/>
      <c r="AD42" s="705">
        <v>29709383</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3252651</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329</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11552948</v>
      </c>
      <c r="CS42" s="679"/>
      <c r="CT42" s="679"/>
      <c r="CU42" s="679"/>
      <c r="CV42" s="679"/>
      <c r="CW42" s="679"/>
      <c r="CX42" s="679"/>
      <c r="CY42" s="680"/>
      <c r="CZ42" s="681">
        <v>21.1</v>
      </c>
      <c r="DA42" s="682"/>
      <c r="DB42" s="682"/>
      <c r="DC42" s="683"/>
      <c r="DD42" s="684">
        <v>1898992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220460</v>
      </c>
      <c r="CS43" s="697"/>
      <c r="CT43" s="697"/>
      <c r="CU43" s="697"/>
      <c r="CV43" s="697"/>
      <c r="CW43" s="697"/>
      <c r="CX43" s="697"/>
      <c r="CY43" s="698"/>
      <c r="CZ43" s="681">
        <v>0.4</v>
      </c>
      <c r="DA43" s="699"/>
      <c r="DB43" s="699"/>
      <c r="DC43" s="700"/>
      <c r="DD43" s="684">
        <v>220460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11171949</v>
      </c>
      <c r="CS44" s="679"/>
      <c r="CT44" s="679"/>
      <c r="CU44" s="679"/>
      <c r="CV44" s="679"/>
      <c r="CW44" s="679"/>
      <c r="CX44" s="679"/>
      <c r="CY44" s="680"/>
      <c r="CZ44" s="681">
        <v>20.399999999999999</v>
      </c>
      <c r="DA44" s="682"/>
      <c r="DB44" s="682"/>
      <c r="DC44" s="683"/>
      <c r="DD44" s="684">
        <v>1854911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4808988</v>
      </c>
      <c r="CS45" s="697"/>
      <c r="CT45" s="697"/>
      <c r="CU45" s="697"/>
      <c r="CV45" s="697"/>
      <c r="CW45" s="697"/>
      <c r="CX45" s="697"/>
      <c r="CY45" s="698"/>
      <c r="CZ45" s="681">
        <v>8.8000000000000007</v>
      </c>
      <c r="DA45" s="699"/>
      <c r="DB45" s="699"/>
      <c r="DC45" s="700"/>
      <c r="DD45" s="684">
        <v>199308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5847397</v>
      </c>
      <c r="CS46" s="679"/>
      <c r="CT46" s="679"/>
      <c r="CU46" s="679"/>
      <c r="CV46" s="679"/>
      <c r="CW46" s="679"/>
      <c r="CX46" s="679"/>
      <c r="CY46" s="680"/>
      <c r="CZ46" s="681">
        <v>10.7</v>
      </c>
      <c r="DA46" s="682"/>
      <c r="DB46" s="682"/>
      <c r="DC46" s="683"/>
      <c r="DD46" s="684">
        <v>1609498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380999</v>
      </c>
      <c r="CS47" s="697"/>
      <c r="CT47" s="697"/>
      <c r="CU47" s="697"/>
      <c r="CV47" s="697"/>
      <c r="CW47" s="697"/>
      <c r="CX47" s="697"/>
      <c r="CY47" s="698"/>
      <c r="CZ47" s="681">
        <v>0.7</v>
      </c>
      <c r="DA47" s="699"/>
      <c r="DB47" s="699"/>
      <c r="DC47" s="700"/>
      <c r="DD47" s="684">
        <v>44081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240</v>
      </c>
      <c r="CS48" s="679"/>
      <c r="CT48" s="679"/>
      <c r="CU48" s="679"/>
      <c r="CV48" s="679"/>
      <c r="CW48" s="679"/>
      <c r="CX48" s="679"/>
      <c r="CY48" s="680"/>
      <c r="CZ48" s="681" t="s">
        <v>128</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54651182</v>
      </c>
      <c r="CS49" s="663"/>
      <c r="CT49" s="663"/>
      <c r="CU49" s="663"/>
      <c r="CV49" s="663"/>
      <c r="CW49" s="663"/>
      <c r="CX49" s="663"/>
      <c r="CY49" s="664"/>
      <c r="CZ49" s="665">
        <v>100</v>
      </c>
      <c r="DA49" s="666"/>
      <c r="DB49" s="666"/>
      <c r="DC49" s="667"/>
      <c r="DD49" s="668">
        <v>33884783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3S7wuCfbwfNZQxq3qHEAaZOcK54kB2a+8h2ooZAsesRjw0ctaDyGfCZ1VEW906VUaJUhJzS/Ymtg6wQYu4S5Q==" saltValue="3fpUmd7K5dqTNEJ3x/u1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56908</v>
      </c>
      <c r="R7" s="1198"/>
      <c r="S7" s="1198"/>
      <c r="T7" s="1198"/>
      <c r="U7" s="1198"/>
      <c r="V7" s="1198">
        <v>54760</v>
      </c>
      <c r="W7" s="1198"/>
      <c r="X7" s="1198"/>
      <c r="Y7" s="1198"/>
      <c r="Z7" s="1198"/>
      <c r="AA7" s="1198">
        <v>2148</v>
      </c>
      <c r="AB7" s="1198"/>
      <c r="AC7" s="1198"/>
      <c r="AD7" s="1198"/>
      <c r="AE7" s="1199"/>
      <c r="AF7" s="1200">
        <v>1960</v>
      </c>
      <c r="AG7" s="1201"/>
      <c r="AH7" s="1201"/>
      <c r="AI7" s="1201"/>
      <c r="AJ7" s="1202"/>
      <c r="AK7" s="1184">
        <v>967</v>
      </c>
      <c r="AL7" s="1185"/>
      <c r="AM7" s="1185"/>
      <c r="AN7" s="1185"/>
      <c r="AO7" s="1185"/>
      <c r="AP7" s="1185">
        <v>67722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3</v>
      </c>
      <c r="CI7" s="1182"/>
      <c r="CJ7" s="1182"/>
      <c r="CK7" s="1182"/>
      <c r="CL7" s="1183"/>
      <c r="CM7" s="1181">
        <v>88</v>
      </c>
      <c r="CN7" s="1182"/>
      <c r="CO7" s="1182"/>
      <c r="CP7" s="1182"/>
      <c r="CQ7" s="1183"/>
      <c r="CR7" s="1181">
        <v>6</v>
      </c>
      <c r="CS7" s="1182"/>
      <c r="CT7" s="1182"/>
      <c r="CU7" s="1182"/>
      <c r="CV7" s="1183"/>
      <c r="CW7" s="1181" t="s">
        <v>572</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297</v>
      </c>
      <c r="R8" s="1137"/>
      <c r="S8" s="1137"/>
      <c r="T8" s="1137"/>
      <c r="U8" s="1137"/>
      <c r="V8" s="1137">
        <v>175</v>
      </c>
      <c r="W8" s="1137"/>
      <c r="X8" s="1137"/>
      <c r="Y8" s="1137"/>
      <c r="Z8" s="1137"/>
      <c r="AA8" s="1137">
        <v>123</v>
      </c>
      <c r="AB8" s="1137"/>
      <c r="AC8" s="1137"/>
      <c r="AD8" s="1137"/>
      <c r="AE8" s="1138"/>
      <c r="AF8" s="1112">
        <v>20</v>
      </c>
      <c r="AG8" s="1113"/>
      <c r="AH8" s="1113"/>
      <c r="AI8" s="1113"/>
      <c r="AJ8" s="1114"/>
      <c r="AK8" s="1179">
        <v>142</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579</v>
      </c>
      <c r="BT8" s="1108"/>
      <c r="BU8" s="1108"/>
      <c r="BV8" s="1108"/>
      <c r="BW8" s="1108"/>
      <c r="BX8" s="1108"/>
      <c r="BY8" s="1108"/>
      <c r="BZ8" s="1108"/>
      <c r="CA8" s="1108"/>
      <c r="CB8" s="1108"/>
      <c r="CC8" s="1108"/>
      <c r="CD8" s="1108"/>
      <c r="CE8" s="1108"/>
      <c r="CF8" s="1108"/>
      <c r="CG8" s="1109"/>
      <c r="CH8" s="1082">
        <v>10</v>
      </c>
      <c r="CI8" s="1083"/>
      <c r="CJ8" s="1083"/>
      <c r="CK8" s="1083"/>
      <c r="CL8" s="1084"/>
      <c r="CM8" s="1082">
        <v>62</v>
      </c>
      <c r="CN8" s="1083"/>
      <c r="CO8" s="1083"/>
      <c r="CP8" s="1083"/>
      <c r="CQ8" s="1084"/>
      <c r="CR8" s="1082">
        <v>10</v>
      </c>
      <c r="CS8" s="1083"/>
      <c r="CT8" s="1083"/>
      <c r="CU8" s="1083"/>
      <c r="CV8" s="1084"/>
      <c r="CW8" s="1082" t="s">
        <v>572</v>
      </c>
      <c r="CX8" s="1083"/>
      <c r="CY8" s="1083"/>
      <c r="CZ8" s="1083"/>
      <c r="DA8" s="1084"/>
      <c r="DB8" s="1082" t="s">
        <v>572</v>
      </c>
      <c r="DC8" s="1083"/>
      <c r="DD8" s="1083"/>
      <c r="DE8" s="1083"/>
      <c r="DF8" s="1084"/>
      <c r="DG8" s="1082" t="s">
        <v>572</v>
      </c>
      <c r="DH8" s="1083"/>
      <c r="DI8" s="1083"/>
      <c r="DJ8" s="1083"/>
      <c r="DK8" s="1084"/>
      <c r="DL8" s="1082" t="s">
        <v>572</v>
      </c>
      <c r="DM8" s="1083"/>
      <c r="DN8" s="1083"/>
      <c r="DO8" s="1083"/>
      <c r="DP8" s="1084"/>
      <c r="DQ8" s="1082" t="s">
        <v>572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580</v>
      </c>
      <c r="BT9" s="1108"/>
      <c r="BU9" s="1108"/>
      <c r="BV9" s="1108"/>
      <c r="BW9" s="1108"/>
      <c r="BX9" s="1108"/>
      <c r="BY9" s="1108"/>
      <c r="BZ9" s="1108"/>
      <c r="CA9" s="1108"/>
      <c r="CB9" s="1108"/>
      <c r="CC9" s="1108"/>
      <c r="CD9" s="1108"/>
      <c r="CE9" s="1108"/>
      <c r="CF9" s="1108"/>
      <c r="CG9" s="1109"/>
      <c r="CH9" s="1082">
        <v>3</v>
      </c>
      <c r="CI9" s="1083"/>
      <c r="CJ9" s="1083"/>
      <c r="CK9" s="1083"/>
      <c r="CL9" s="1084"/>
      <c r="CM9" s="1082">
        <v>96</v>
      </c>
      <c r="CN9" s="1083"/>
      <c r="CO9" s="1083"/>
      <c r="CP9" s="1083"/>
      <c r="CQ9" s="1084"/>
      <c r="CR9" s="1082">
        <v>28</v>
      </c>
      <c r="CS9" s="1083"/>
      <c r="CT9" s="1083"/>
      <c r="CU9" s="1083"/>
      <c r="CV9" s="1084"/>
      <c r="CW9" s="1082" t="s">
        <v>572</v>
      </c>
      <c r="CX9" s="1083"/>
      <c r="CY9" s="1083"/>
      <c r="CZ9" s="1083"/>
      <c r="DA9" s="1084"/>
      <c r="DB9" s="1082">
        <v>3</v>
      </c>
      <c r="DC9" s="1083"/>
      <c r="DD9" s="1083"/>
      <c r="DE9" s="1083"/>
      <c r="DF9" s="1084"/>
      <c r="DG9" s="1082" t="s">
        <v>572</v>
      </c>
      <c r="DH9" s="1083"/>
      <c r="DI9" s="1083"/>
      <c r="DJ9" s="1083"/>
      <c r="DK9" s="1084"/>
      <c r="DL9" s="1082" t="s">
        <v>572</v>
      </c>
      <c r="DM9" s="1083"/>
      <c r="DN9" s="1083"/>
      <c r="DO9" s="1083"/>
      <c r="DP9" s="1084"/>
      <c r="DQ9" s="1082" t="s">
        <v>572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57063</v>
      </c>
      <c r="R23" s="1162"/>
      <c r="S23" s="1162"/>
      <c r="T23" s="1162"/>
      <c r="U23" s="1162"/>
      <c r="V23" s="1162">
        <v>54792</v>
      </c>
      <c r="W23" s="1162"/>
      <c r="X23" s="1162"/>
      <c r="Y23" s="1162"/>
      <c r="Z23" s="1162"/>
      <c r="AA23" s="1162">
        <v>2271</v>
      </c>
      <c r="AB23" s="1162"/>
      <c r="AC23" s="1162"/>
      <c r="AD23" s="1162"/>
      <c r="AE23" s="1163"/>
      <c r="AF23" s="1164">
        <v>1980</v>
      </c>
      <c r="AG23" s="1162"/>
      <c r="AH23" s="1162"/>
      <c r="AI23" s="1162"/>
      <c r="AJ23" s="1165"/>
      <c r="AK23" s="1166"/>
      <c r="AL23" s="1167"/>
      <c r="AM23" s="1167"/>
      <c r="AN23" s="1167"/>
      <c r="AO23" s="1167"/>
      <c r="AP23" s="1162">
        <v>67722</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9962</v>
      </c>
      <c r="R28" s="1147"/>
      <c r="S28" s="1147"/>
      <c r="T28" s="1147"/>
      <c r="U28" s="1147"/>
      <c r="V28" s="1147">
        <v>9380</v>
      </c>
      <c r="W28" s="1147"/>
      <c r="X28" s="1147"/>
      <c r="Y28" s="1147"/>
      <c r="Z28" s="1147"/>
      <c r="AA28" s="1147">
        <v>582</v>
      </c>
      <c r="AB28" s="1147"/>
      <c r="AC28" s="1147"/>
      <c r="AD28" s="1147"/>
      <c r="AE28" s="1148"/>
      <c r="AF28" s="1149">
        <v>582</v>
      </c>
      <c r="AG28" s="1147"/>
      <c r="AH28" s="1147"/>
      <c r="AI28" s="1147"/>
      <c r="AJ28" s="1150"/>
      <c r="AK28" s="1151">
        <v>835</v>
      </c>
      <c r="AL28" s="1139"/>
      <c r="AM28" s="1139"/>
      <c r="AN28" s="1139"/>
      <c r="AO28" s="1139"/>
      <c r="AP28" s="1139" t="s">
        <v>572</v>
      </c>
      <c r="AQ28" s="1139"/>
      <c r="AR28" s="1139"/>
      <c r="AS28" s="1139"/>
      <c r="AT28" s="1139"/>
      <c r="AU28" s="1139" t="s">
        <v>572</v>
      </c>
      <c r="AV28" s="1139"/>
      <c r="AW28" s="1139"/>
      <c r="AX28" s="1139"/>
      <c r="AY28" s="1139"/>
      <c r="AZ28" s="1140" t="s">
        <v>572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1021</v>
      </c>
      <c r="R29" s="1137"/>
      <c r="S29" s="1137"/>
      <c r="T29" s="1137"/>
      <c r="U29" s="1137"/>
      <c r="V29" s="1137">
        <v>1020</v>
      </c>
      <c r="W29" s="1137"/>
      <c r="X29" s="1137"/>
      <c r="Y29" s="1137"/>
      <c r="Z29" s="1137"/>
      <c r="AA29" s="1137">
        <v>1</v>
      </c>
      <c r="AB29" s="1137"/>
      <c r="AC29" s="1137"/>
      <c r="AD29" s="1137"/>
      <c r="AE29" s="1138"/>
      <c r="AF29" s="1112">
        <v>1</v>
      </c>
      <c r="AG29" s="1113"/>
      <c r="AH29" s="1113"/>
      <c r="AI29" s="1113"/>
      <c r="AJ29" s="1114"/>
      <c r="AK29" s="1073">
        <v>327</v>
      </c>
      <c r="AL29" s="1064"/>
      <c r="AM29" s="1064"/>
      <c r="AN29" s="1064"/>
      <c r="AO29" s="1064"/>
      <c r="AP29" s="1064" t="s">
        <v>572</v>
      </c>
      <c r="AQ29" s="1064"/>
      <c r="AR29" s="1064"/>
      <c r="AS29" s="1064"/>
      <c r="AT29" s="1064"/>
      <c r="AU29" s="1074" t="s">
        <v>572</v>
      </c>
      <c r="AV29" s="1072"/>
      <c r="AW29" s="1072"/>
      <c r="AX29" s="1072"/>
      <c r="AY29" s="1073"/>
      <c r="AZ29" s="1135" t="s">
        <v>572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12206</v>
      </c>
      <c r="R30" s="1137"/>
      <c r="S30" s="1137"/>
      <c r="T30" s="1137"/>
      <c r="U30" s="1137"/>
      <c r="V30" s="1137">
        <v>12067</v>
      </c>
      <c r="W30" s="1137"/>
      <c r="X30" s="1137"/>
      <c r="Y30" s="1137"/>
      <c r="Z30" s="1137"/>
      <c r="AA30" s="1137">
        <v>139</v>
      </c>
      <c r="AB30" s="1137"/>
      <c r="AC30" s="1137"/>
      <c r="AD30" s="1137"/>
      <c r="AE30" s="1138"/>
      <c r="AF30" s="1112">
        <v>139</v>
      </c>
      <c r="AG30" s="1113"/>
      <c r="AH30" s="1113"/>
      <c r="AI30" s="1113"/>
      <c r="AJ30" s="1114"/>
      <c r="AK30" s="1073">
        <v>1767</v>
      </c>
      <c r="AL30" s="1064"/>
      <c r="AM30" s="1064"/>
      <c r="AN30" s="1064"/>
      <c r="AO30" s="1064"/>
      <c r="AP30" s="1064" t="s">
        <v>572</v>
      </c>
      <c r="AQ30" s="1064"/>
      <c r="AR30" s="1064"/>
      <c r="AS30" s="1064"/>
      <c r="AT30" s="1064"/>
      <c r="AU30" s="1074" t="s">
        <v>572</v>
      </c>
      <c r="AV30" s="1072"/>
      <c r="AW30" s="1072"/>
      <c r="AX30" s="1072"/>
      <c r="AY30" s="1073"/>
      <c r="AZ30" s="1135" t="s">
        <v>572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1186</v>
      </c>
      <c r="R31" s="1137"/>
      <c r="S31" s="1137"/>
      <c r="T31" s="1137"/>
      <c r="U31" s="1137"/>
      <c r="V31" s="1137">
        <v>1129</v>
      </c>
      <c r="W31" s="1137"/>
      <c r="X31" s="1137"/>
      <c r="Y31" s="1137"/>
      <c r="Z31" s="1137"/>
      <c r="AA31" s="1137">
        <v>57</v>
      </c>
      <c r="AB31" s="1137"/>
      <c r="AC31" s="1137"/>
      <c r="AD31" s="1137"/>
      <c r="AE31" s="1138"/>
      <c r="AF31" s="1112">
        <v>57</v>
      </c>
      <c r="AG31" s="1113"/>
      <c r="AH31" s="1113"/>
      <c r="AI31" s="1113"/>
      <c r="AJ31" s="1114"/>
      <c r="AK31" s="1073">
        <v>90</v>
      </c>
      <c r="AL31" s="1064"/>
      <c r="AM31" s="1064"/>
      <c r="AN31" s="1064"/>
      <c r="AO31" s="1064"/>
      <c r="AP31" s="1064">
        <v>566</v>
      </c>
      <c r="AQ31" s="1064"/>
      <c r="AR31" s="1064"/>
      <c r="AS31" s="1064"/>
      <c r="AT31" s="1064"/>
      <c r="AU31" s="1064">
        <v>53</v>
      </c>
      <c r="AV31" s="1064"/>
      <c r="AW31" s="1064"/>
      <c r="AX31" s="1064"/>
      <c r="AY31" s="1064"/>
      <c r="AZ31" s="1135" t="s">
        <v>572</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7515</v>
      </c>
      <c r="R32" s="1137"/>
      <c r="S32" s="1137"/>
      <c r="T32" s="1137"/>
      <c r="U32" s="1137"/>
      <c r="V32" s="1137">
        <v>7582</v>
      </c>
      <c r="W32" s="1137"/>
      <c r="X32" s="1137"/>
      <c r="Y32" s="1137"/>
      <c r="Z32" s="1137"/>
      <c r="AA32" s="1137">
        <v>-67</v>
      </c>
      <c r="AB32" s="1137"/>
      <c r="AC32" s="1137"/>
      <c r="AD32" s="1137"/>
      <c r="AE32" s="1138"/>
      <c r="AF32" s="1112">
        <v>4641</v>
      </c>
      <c r="AG32" s="1113"/>
      <c r="AH32" s="1113"/>
      <c r="AI32" s="1113"/>
      <c r="AJ32" s="1114"/>
      <c r="AK32" s="1073">
        <v>766</v>
      </c>
      <c r="AL32" s="1064"/>
      <c r="AM32" s="1064"/>
      <c r="AN32" s="1064"/>
      <c r="AO32" s="1064"/>
      <c r="AP32" s="1064">
        <v>4404</v>
      </c>
      <c r="AQ32" s="1064"/>
      <c r="AR32" s="1064"/>
      <c r="AS32" s="1064"/>
      <c r="AT32" s="1064"/>
      <c r="AU32" s="1064">
        <v>2563</v>
      </c>
      <c r="AV32" s="1064"/>
      <c r="AW32" s="1064"/>
      <c r="AX32" s="1064"/>
      <c r="AY32" s="1064"/>
      <c r="AZ32" s="1135" t="s">
        <v>572</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1930</v>
      </c>
      <c r="R33" s="1137"/>
      <c r="S33" s="1137"/>
      <c r="T33" s="1137"/>
      <c r="U33" s="1137"/>
      <c r="V33" s="1137">
        <v>1966</v>
      </c>
      <c r="W33" s="1137"/>
      <c r="X33" s="1137"/>
      <c r="Y33" s="1137"/>
      <c r="Z33" s="1137"/>
      <c r="AA33" s="1137">
        <v>-37</v>
      </c>
      <c r="AB33" s="1137"/>
      <c r="AC33" s="1137"/>
      <c r="AD33" s="1137"/>
      <c r="AE33" s="1138"/>
      <c r="AF33" s="1112">
        <v>1894</v>
      </c>
      <c r="AG33" s="1113"/>
      <c r="AH33" s="1113"/>
      <c r="AI33" s="1113"/>
      <c r="AJ33" s="1114"/>
      <c r="AK33" s="1073">
        <v>205</v>
      </c>
      <c r="AL33" s="1064"/>
      <c r="AM33" s="1064"/>
      <c r="AN33" s="1064"/>
      <c r="AO33" s="1064"/>
      <c r="AP33" s="1064">
        <v>11859</v>
      </c>
      <c r="AQ33" s="1064"/>
      <c r="AR33" s="1064"/>
      <c r="AS33" s="1064"/>
      <c r="AT33" s="1064"/>
      <c r="AU33" s="1064">
        <v>2047</v>
      </c>
      <c r="AV33" s="1064"/>
      <c r="AW33" s="1064"/>
      <c r="AX33" s="1064"/>
      <c r="AY33" s="1064"/>
      <c r="AZ33" s="1135" t="s">
        <v>572</v>
      </c>
      <c r="BA33" s="1135"/>
      <c r="BB33" s="1135"/>
      <c r="BC33" s="1135"/>
      <c r="BD33" s="1135"/>
      <c r="BE33" s="1125" t="s">
        <v>403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405</v>
      </c>
      <c r="C34" s="1131"/>
      <c r="D34" s="1131"/>
      <c r="E34" s="1131"/>
      <c r="F34" s="1131"/>
      <c r="G34" s="1131"/>
      <c r="H34" s="1131"/>
      <c r="I34" s="1131"/>
      <c r="J34" s="1131"/>
      <c r="K34" s="1131"/>
      <c r="L34" s="1131"/>
      <c r="M34" s="1131"/>
      <c r="N34" s="1131"/>
      <c r="O34" s="1131"/>
      <c r="P34" s="1132"/>
      <c r="Q34" s="1136">
        <v>2042</v>
      </c>
      <c r="R34" s="1137"/>
      <c r="S34" s="1137"/>
      <c r="T34" s="1137"/>
      <c r="U34" s="1137"/>
      <c r="V34" s="1137">
        <v>1961</v>
      </c>
      <c r="W34" s="1137"/>
      <c r="X34" s="1137"/>
      <c r="Y34" s="1137"/>
      <c r="Z34" s="1137"/>
      <c r="AA34" s="1137">
        <v>81</v>
      </c>
      <c r="AB34" s="1137"/>
      <c r="AC34" s="1137"/>
      <c r="AD34" s="1137"/>
      <c r="AE34" s="1138"/>
      <c r="AF34" s="1112">
        <v>1122</v>
      </c>
      <c r="AG34" s="1113"/>
      <c r="AH34" s="1113"/>
      <c r="AI34" s="1113"/>
      <c r="AJ34" s="1114"/>
      <c r="AK34" s="1073">
        <v>1418</v>
      </c>
      <c r="AL34" s="1064"/>
      <c r="AM34" s="1064"/>
      <c r="AN34" s="1064"/>
      <c r="AO34" s="1064"/>
      <c r="AP34" s="1064">
        <v>16471</v>
      </c>
      <c r="AQ34" s="1064"/>
      <c r="AR34" s="1064"/>
      <c r="AS34" s="1064"/>
      <c r="AT34" s="1064"/>
      <c r="AU34" s="1064">
        <v>8812</v>
      </c>
      <c r="AV34" s="1064"/>
      <c r="AW34" s="1064"/>
      <c r="AX34" s="1064"/>
      <c r="AY34" s="1064"/>
      <c r="AZ34" s="1135" t="s">
        <v>572</v>
      </c>
      <c r="BA34" s="1135"/>
      <c r="BB34" s="1135"/>
      <c r="BC34" s="1135"/>
      <c r="BD34" s="1135"/>
      <c r="BE34" s="1125" t="s">
        <v>403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406</v>
      </c>
      <c r="C35" s="1131"/>
      <c r="D35" s="1131"/>
      <c r="E35" s="1131"/>
      <c r="F35" s="1131"/>
      <c r="G35" s="1131"/>
      <c r="H35" s="1131"/>
      <c r="I35" s="1131"/>
      <c r="J35" s="1131"/>
      <c r="K35" s="1131"/>
      <c r="L35" s="1131"/>
      <c r="M35" s="1131"/>
      <c r="N35" s="1131"/>
      <c r="O35" s="1131"/>
      <c r="P35" s="1132"/>
      <c r="Q35" s="1136">
        <v>75</v>
      </c>
      <c r="R35" s="1137"/>
      <c r="S35" s="1137"/>
      <c r="T35" s="1137"/>
      <c r="U35" s="1137"/>
      <c r="V35" s="1137">
        <v>54</v>
      </c>
      <c r="W35" s="1137"/>
      <c r="X35" s="1137"/>
      <c r="Y35" s="1137"/>
      <c r="Z35" s="1137"/>
      <c r="AA35" s="1137">
        <v>21</v>
      </c>
      <c r="AB35" s="1137"/>
      <c r="AC35" s="1137"/>
      <c r="AD35" s="1137"/>
      <c r="AE35" s="1138"/>
      <c r="AF35" s="1112">
        <v>21</v>
      </c>
      <c r="AG35" s="1113"/>
      <c r="AH35" s="1113"/>
      <c r="AI35" s="1113"/>
      <c r="AJ35" s="1114"/>
      <c r="AK35" s="1073">
        <v>13</v>
      </c>
      <c r="AL35" s="1064"/>
      <c r="AM35" s="1064"/>
      <c r="AN35" s="1064"/>
      <c r="AO35" s="1064"/>
      <c r="AP35" s="1064">
        <v>167</v>
      </c>
      <c r="AQ35" s="1064"/>
      <c r="AR35" s="1064"/>
      <c r="AS35" s="1064"/>
      <c r="AT35" s="1064"/>
      <c r="AU35" s="1064">
        <v>119</v>
      </c>
      <c r="AV35" s="1064"/>
      <c r="AW35" s="1064"/>
      <c r="AX35" s="1064"/>
      <c r="AY35" s="1064"/>
      <c r="AZ35" s="1135" t="s">
        <v>572</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408</v>
      </c>
      <c r="C36" s="1131"/>
      <c r="D36" s="1131"/>
      <c r="E36" s="1131"/>
      <c r="F36" s="1131"/>
      <c r="G36" s="1131"/>
      <c r="H36" s="1131"/>
      <c r="I36" s="1131"/>
      <c r="J36" s="1131"/>
      <c r="K36" s="1131"/>
      <c r="L36" s="1131"/>
      <c r="M36" s="1131"/>
      <c r="N36" s="1131"/>
      <c r="O36" s="1131"/>
      <c r="P36" s="1132"/>
      <c r="Q36" s="1136">
        <v>452</v>
      </c>
      <c r="R36" s="1137"/>
      <c r="S36" s="1137"/>
      <c r="T36" s="1137"/>
      <c r="U36" s="1137"/>
      <c r="V36" s="1137">
        <v>424</v>
      </c>
      <c r="W36" s="1137"/>
      <c r="X36" s="1137"/>
      <c r="Y36" s="1137"/>
      <c r="Z36" s="1137"/>
      <c r="AA36" s="1137">
        <v>28</v>
      </c>
      <c r="AB36" s="1137"/>
      <c r="AC36" s="1137"/>
      <c r="AD36" s="1137"/>
      <c r="AE36" s="1138"/>
      <c r="AF36" s="1112">
        <v>28</v>
      </c>
      <c r="AG36" s="1113"/>
      <c r="AH36" s="1113"/>
      <c r="AI36" s="1113"/>
      <c r="AJ36" s="1114"/>
      <c r="AK36" s="1073">
        <v>199</v>
      </c>
      <c r="AL36" s="1064"/>
      <c r="AM36" s="1064"/>
      <c r="AN36" s="1064"/>
      <c r="AO36" s="1064"/>
      <c r="AP36" s="1064" t="s">
        <v>572</v>
      </c>
      <c r="AQ36" s="1064"/>
      <c r="AR36" s="1064"/>
      <c r="AS36" s="1064"/>
      <c r="AT36" s="1064"/>
      <c r="AU36" s="1064" t="s">
        <v>572</v>
      </c>
      <c r="AV36" s="1064"/>
      <c r="AW36" s="1064"/>
      <c r="AX36" s="1064"/>
      <c r="AY36" s="1064"/>
      <c r="AZ36" s="1135" t="s">
        <v>572</v>
      </c>
      <c r="BA36" s="1135"/>
      <c r="BB36" s="1135"/>
      <c r="BC36" s="1135"/>
      <c r="BD36" s="1135"/>
      <c r="BE36" s="1125" t="s">
        <v>407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8484</v>
      </c>
      <c r="AG63" s="1052"/>
      <c r="AH63" s="1052"/>
      <c r="AI63" s="1052"/>
      <c r="AJ63" s="1123"/>
      <c r="AK63" s="1124"/>
      <c r="AL63" s="1056"/>
      <c r="AM63" s="1056"/>
      <c r="AN63" s="1056"/>
      <c r="AO63" s="1056"/>
      <c r="AP63" s="1052">
        <v>33467</v>
      </c>
      <c r="AQ63" s="1052"/>
      <c r="AR63" s="1052"/>
      <c r="AS63" s="1052"/>
      <c r="AT63" s="1052"/>
      <c r="AU63" s="1052">
        <v>13594</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390</v>
      </c>
      <c r="R66" s="1095"/>
      <c r="S66" s="1095"/>
      <c r="T66" s="1095"/>
      <c r="U66" s="1096"/>
      <c r="V66" s="1094" t="s">
        <v>391</v>
      </c>
      <c r="W66" s="1095"/>
      <c r="X66" s="1095"/>
      <c r="Y66" s="1095"/>
      <c r="Z66" s="1096"/>
      <c r="AA66" s="1094" t="s">
        <v>392</v>
      </c>
      <c r="AB66" s="1095"/>
      <c r="AC66" s="1095"/>
      <c r="AD66" s="1095"/>
      <c r="AE66" s="1096"/>
      <c r="AF66" s="1100" t="s">
        <v>393</v>
      </c>
      <c r="AG66" s="1101"/>
      <c r="AH66" s="1101"/>
      <c r="AI66" s="1101"/>
      <c r="AJ66" s="1102"/>
      <c r="AK66" s="1094" t="s">
        <v>394</v>
      </c>
      <c r="AL66" s="1089"/>
      <c r="AM66" s="1089"/>
      <c r="AN66" s="1089"/>
      <c r="AO66" s="1090"/>
      <c r="AP66" s="1094" t="s">
        <v>395</v>
      </c>
      <c r="AQ66" s="1095"/>
      <c r="AR66" s="1095"/>
      <c r="AS66" s="1095"/>
      <c r="AT66" s="1096"/>
      <c r="AU66" s="1094" t="s">
        <v>413</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8789</v>
      </c>
      <c r="R68" s="1075"/>
      <c r="S68" s="1075"/>
      <c r="T68" s="1075"/>
      <c r="U68" s="1075"/>
      <c r="V68" s="1075">
        <v>8666</v>
      </c>
      <c r="W68" s="1075"/>
      <c r="X68" s="1075"/>
      <c r="Y68" s="1075"/>
      <c r="Z68" s="1075"/>
      <c r="AA68" s="1075">
        <v>124</v>
      </c>
      <c r="AB68" s="1075"/>
      <c r="AC68" s="1075"/>
      <c r="AD68" s="1075"/>
      <c r="AE68" s="1075"/>
      <c r="AF68" s="1075">
        <v>124</v>
      </c>
      <c r="AG68" s="1075"/>
      <c r="AH68" s="1075"/>
      <c r="AI68" s="1075"/>
      <c r="AJ68" s="1075"/>
      <c r="AK68" s="1075">
        <v>338</v>
      </c>
      <c r="AL68" s="1075"/>
      <c r="AM68" s="1075"/>
      <c r="AN68" s="1075"/>
      <c r="AO68" s="1075"/>
      <c r="AP68" s="1075" t="s">
        <v>572</v>
      </c>
      <c r="AQ68" s="1075"/>
      <c r="AR68" s="1075"/>
      <c r="AS68" s="1075"/>
      <c r="AT68" s="1075"/>
      <c r="AU68" s="1075" t="s">
        <v>572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107</v>
      </c>
      <c r="R69" s="1064"/>
      <c r="S69" s="1064"/>
      <c r="T69" s="1064"/>
      <c r="U69" s="1064"/>
      <c r="V69" s="1064">
        <v>88</v>
      </c>
      <c r="W69" s="1064"/>
      <c r="X69" s="1064"/>
      <c r="Y69" s="1064"/>
      <c r="Z69" s="1064"/>
      <c r="AA69" s="1064">
        <v>19</v>
      </c>
      <c r="AB69" s="1064"/>
      <c r="AC69" s="1064"/>
      <c r="AD69" s="1064"/>
      <c r="AE69" s="1064"/>
      <c r="AF69" s="1064">
        <v>19</v>
      </c>
      <c r="AG69" s="1064"/>
      <c r="AH69" s="1064"/>
      <c r="AI69" s="1064"/>
      <c r="AJ69" s="1064"/>
      <c r="AK69" s="1064" t="s">
        <v>572</v>
      </c>
      <c r="AL69" s="1064"/>
      <c r="AM69" s="1064"/>
      <c r="AN69" s="1064"/>
      <c r="AO69" s="1064"/>
      <c r="AP69" s="1064" t="s">
        <v>572</v>
      </c>
      <c r="AQ69" s="1064"/>
      <c r="AR69" s="1064"/>
      <c r="AS69" s="1064"/>
      <c r="AT69" s="1064"/>
      <c r="AU69" s="1064" t="s">
        <v>572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165</v>
      </c>
      <c r="R70" s="1064"/>
      <c r="S70" s="1064"/>
      <c r="T70" s="1064"/>
      <c r="U70" s="1064"/>
      <c r="V70" s="1064">
        <v>144</v>
      </c>
      <c r="W70" s="1064"/>
      <c r="X70" s="1064"/>
      <c r="Y70" s="1064"/>
      <c r="Z70" s="1064"/>
      <c r="AA70" s="1064">
        <v>22</v>
      </c>
      <c r="AB70" s="1064"/>
      <c r="AC70" s="1064"/>
      <c r="AD70" s="1064"/>
      <c r="AE70" s="1064"/>
      <c r="AF70" s="1064">
        <v>22</v>
      </c>
      <c r="AG70" s="1064"/>
      <c r="AH70" s="1064"/>
      <c r="AI70" s="1064"/>
      <c r="AJ70" s="1064"/>
      <c r="AK70" s="1064">
        <v>35</v>
      </c>
      <c r="AL70" s="1064"/>
      <c r="AM70" s="1064"/>
      <c r="AN70" s="1064"/>
      <c r="AO70" s="1064"/>
      <c r="AP70" s="1064" t="s">
        <v>572</v>
      </c>
      <c r="AQ70" s="1064"/>
      <c r="AR70" s="1064"/>
      <c r="AS70" s="1064"/>
      <c r="AT70" s="1064"/>
      <c r="AU70" s="1064" t="s">
        <v>572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540</v>
      </c>
      <c r="R71" s="1064"/>
      <c r="S71" s="1064"/>
      <c r="T71" s="1064"/>
      <c r="U71" s="1064"/>
      <c r="V71" s="1064">
        <v>483</v>
      </c>
      <c r="W71" s="1064"/>
      <c r="X71" s="1064"/>
      <c r="Y71" s="1064"/>
      <c r="Z71" s="1064"/>
      <c r="AA71" s="1064">
        <v>57</v>
      </c>
      <c r="AB71" s="1064"/>
      <c r="AC71" s="1064"/>
      <c r="AD71" s="1064"/>
      <c r="AE71" s="1064"/>
      <c r="AF71" s="1064">
        <v>57</v>
      </c>
      <c r="AG71" s="1064"/>
      <c r="AH71" s="1064"/>
      <c r="AI71" s="1064"/>
      <c r="AJ71" s="1064"/>
      <c r="AK71" s="1064" t="s">
        <v>572</v>
      </c>
      <c r="AL71" s="1064"/>
      <c r="AM71" s="1064"/>
      <c r="AN71" s="1064"/>
      <c r="AO71" s="1064"/>
      <c r="AP71" s="1064" t="s">
        <v>572</v>
      </c>
      <c r="AQ71" s="1064"/>
      <c r="AR71" s="1064"/>
      <c r="AS71" s="1064"/>
      <c r="AT71" s="1064"/>
      <c r="AU71" s="1064" t="s">
        <v>572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152923</v>
      </c>
      <c r="R72" s="1064"/>
      <c r="S72" s="1064"/>
      <c r="T72" s="1064"/>
      <c r="U72" s="1064"/>
      <c r="V72" s="1064">
        <v>149406</v>
      </c>
      <c r="W72" s="1064"/>
      <c r="X72" s="1064"/>
      <c r="Y72" s="1064"/>
      <c r="Z72" s="1064"/>
      <c r="AA72" s="1064">
        <v>3517</v>
      </c>
      <c r="AB72" s="1064"/>
      <c r="AC72" s="1064"/>
      <c r="AD72" s="1064"/>
      <c r="AE72" s="1064"/>
      <c r="AF72" s="1064">
        <v>3517</v>
      </c>
      <c r="AG72" s="1064"/>
      <c r="AH72" s="1064"/>
      <c r="AI72" s="1064"/>
      <c r="AJ72" s="1064"/>
      <c r="AK72" s="1064">
        <v>1563</v>
      </c>
      <c r="AL72" s="1064"/>
      <c r="AM72" s="1064"/>
      <c r="AN72" s="1064"/>
      <c r="AO72" s="1064"/>
      <c r="AP72" s="1064" t="s">
        <v>572</v>
      </c>
      <c r="AQ72" s="1064"/>
      <c r="AR72" s="1064"/>
      <c r="AS72" s="1064"/>
      <c r="AT72" s="1064"/>
      <c r="AU72" s="1064" t="s">
        <v>572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3739</v>
      </c>
      <c r="AG88" s="1052"/>
      <c r="AH88" s="1052"/>
      <c r="AI88" s="1052"/>
      <c r="AJ88" s="1052"/>
      <c r="AK88" s="1056"/>
      <c r="AL88" s="1056"/>
      <c r="AM88" s="1056"/>
      <c r="AN88" s="1056"/>
      <c r="AO88" s="1056"/>
      <c r="AP88" s="1052" t="s">
        <v>582</v>
      </c>
      <c r="AQ88" s="1052"/>
      <c r="AR88" s="1052"/>
      <c r="AS88" s="1052"/>
      <c r="AT88" s="1052"/>
      <c r="AU88" s="1052" t="s">
        <v>582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44</v>
      </c>
      <c r="CS102" s="1044"/>
      <c r="CT102" s="1044"/>
      <c r="CU102" s="1044"/>
      <c r="CV102" s="1045"/>
      <c r="CW102" s="1043" t="s">
        <v>572</v>
      </c>
      <c r="CX102" s="1044"/>
      <c r="CY102" s="1044"/>
      <c r="CZ102" s="1044"/>
      <c r="DA102" s="1045"/>
      <c r="DB102" s="1043">
        <v>3</v>
      </c>
      <c r="DC102" s="1044"/>
      <c r="DD102" s="1044"/>
      <c r="DE102" s="1044"/>
      <c r="DF102" s="1045"/>
      <c r="DG102" s="1043" t="s">
        <v>572</v>
      </c>
      <c r="DH102" s="1044"/>
      <c r="DI102" s="1044"/>
      <c r="DJ102" s="1044"/>
      <c r="DK102" s="1045"/>
      <c r="DL102" s="1043" t="s">
        <v>572</v>
      </c>
      <c r="DM102" s="1044"/>
      <c r="DN102" s="1044"/>
      <c r="DO102" s="1044"/>
      <c r="DP102" s="1045"/>
      <c r="DQ102" s="1043" t="s">
        <v>572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303</v>
      </c>
      <c r="AG109" s="987"/>
      <c r="AH109" s="987"/>
      <c r="AI109" s="987"/>
      <c r="AJ109" s="988"/>
      <c r="AK109" s="989" t="s">
        <v>302</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303</v>
      </c>
      <c r="BW109" s="987"/>
      <c r="BX109" s="987"/>
      <c r="BY109" s="987"/>
      <c r="BZ109" s="988"/>
      <c r="CA109" s="989" t="s">
        <v>302</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303</v>
      </c>
      <c r="DM109" s="987"/>
      <c r="DN109" s="987"/>
      <c r="DO109" s="987"/>
      <c r="DP109" s="988"/>
      <c r="DQ109" s="989" t="s">
        <v>302</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6549979</v>
      </c>
      <c r="AB110" s="980"/>
      <c r="AC110" s="980"/>
      <c r="AD110" s="980"/>
      <c r="AE110" s="981"/>
      <c r="AF110" s="982">
        <v>6414347</v>
      </c>
      <c r="AG110" s="980"/>
      <c r="AH110" s="980"/>
      <c r="AI110" s="980"/>
      <c r="AJ110" s="981"/>
      <c r="AK110" s="982">
        <v>6309968</v>
      </c>
      <c r="AL110" s="980"/>
      <c r="AM110" s="980"/>
      <c r="AN110" s="980"/>
      <c r="AO110" s="981"/>
      <c r="AP110" s="983">
        <v>25.5</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66438798</v>
      </c>
      <c r="BR110" s="927"/>
      <c r="BS110" s="927"/>
      <c r="BT110" s="927"/>
      <c r="BU110" s="927"/>
      <c r="BV110" s="927">
        <v>66336179</v>
      </c>
      <c r="BW110" s="927"/>
      <c r="BX110" s="927"/>
      <c r="BY110" s="927"/>
      <c r="BZ110" s="927"/>
      <c r="CA110" s="927">
        <v>67721857</v>
      </c>
      <c r="CB110" s="927"/>
      <c r="CC110" s="927"/>
      <c r="CD110" s="927"/>
      <c r="CE110" s="927"/>
      <c r="CF110" s="951">
        <v>273.2</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128</v>
      </c>
      <c r="DM110" s="927"/>
      <c r="DN110" s="927"/>
      <c r="DO110" s="927"/>
      <c r="DP110" s="927"/>
      <c r="DQ110" s="927" t="s">
        <v>430</v>
      </c>
      <c r="DR110" s="927"/>
      <c r="DS110" s="927"/>
      <c r="DT110" s="927"/>
      <c r="DU110" s="927"/>
      <c r="DV110" s="928" t="s">
        <v>128</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131997</v>
      </c>
      <c r="BR111" s="899"/>
      <c r="BS111" s="899"/>
      <c r="BT111" s="899"/>
      <c r="BU111" s="899"/>
      <c r="BV111" s="899">
        <v>124050</v>
      </c>
      <c r="BW111" s="899"/>
      <c r="BX111" s="899"/>
      <c r="BY111" s="899"/>
      <c r="BZ111" s="899"/>
      <c r="CA111" s="899">
        <v>110309</v>
      </c>
      <c r="CB111" s="899"/>
      <c r="CC111" s="899"/>
      <c r="CD111" s="899"/>
      <c r="CE111" s="899"/>
      <c r="CF111" s="960">
        <v>0.4</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430</v>
      </c>
      <c r="DM111" s="899"/>
      <c r="DN111" s="899"/>
      <c r="DO111" s="899"/>
      <c r="DP111" s="899"/>
      <c r="DQ111" s="899" t="s">
        <v>430</v>
      </c>
      <c r="DR111" s="899"/>
      <c r="DS111" s="899"/>
      <c r="DT111" s="899"/>
      <c r="DU111" s="899"/>
      <c r="DV111" s="876" t="s">
        <v>128</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430</v>
      </c>
      <c r="AG112" s="862"/>
      <c r="AH112" s="862"/>
      <c r="AI112" s="862"/>
      <c r="AJ112" s="863"/>
      <c r="AK112" s="864" t="s">
        <v>128</v>
      </c>
      <c r="AL112" s="862"/>
      <c r="AM112" s="862"/>
      <c r="AN112" s="862"/>
      <c r="AO112" s="863"/>
      <c r="AP112" s="909" t="s">
        <v>436</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14120050</v>
      </c>
      <c r="BR112" s="899"/>
      <c r="BS112" s="899"/>
      <c r="BT112" s="899"/>
      <c r="BU112" s="899"/>
      <c r="BV112" s="899">
        <v>13634613</v>
      </c>
      <c r="BW112" s="899"/>
      <c r="BX112" s="899"/>
      <c r="BY112" s="899"/>
      <c r="BZ112" s="899"/>
      <c r="CA112" s="899">
        <v>13594414</v>
      </c>
      <c r="CB112" s="899"/>
      <c r="CC112" s="899"/>
      <c r="CD112" s="899"/>
      <c r="CE112" s="899"/>
      <c r="CF112" s="960">
        <v>54.9</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430</v>
      </c>
      <c r="DH112" s="899"/>
      <c r="DI112" s="899"/>
      <c r="DJ112" s="899"/>
      <c r="DK112" s="899"/>
      <c r="DL112" s="899" t="s">
        <v>128</v>
      </c>
      <c r="DM112" s="899"/>
      <c r="DN112" s="899"/>
      <c r="DO112" s="899"/>
      <c r="DP112" s="899"/>
      <c r="DQ112" s="899" t="s">
        <v>430</v>
      </c>
      <c r="DR112" s="899"/>
      <c r="DS112" s="899"/>
      <c r="DT112" s="899"/>
      <c r="DU112" s="899"/>
      <c r="DV112" s="876" t="s">
        <v>128</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1331388</v>
      </c>
      <c r="AB113" s="1008"/>
      <c r="AC113" s="1008"/>
      <c r="AD113" s="1008"/>
      <c r="AE113" s="1009"/>
      <c r="AF113" s="1010">
        <v>1222269</v>
      </c>
      <c r="AG113" s="1008"/>
      <c r="AH113" s="1008"/>
      <c r="AI113" s="1008"/>
      <c r="AJ113" s="1009"/>
      <c r="AK113" s="1010">
        <v>1179474</v>
      </c>
      <c r="AL113" s="1008"/>
      <c r="AM113" s="1008"/>
      <c r="AN113" s="1008"/>
      <c r="AO113" s="1009"/>
      <c r="AP113" s="1011">
        <v>4.8</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t="s">
        <v>128</v>
      </c>
      <c r="BR113" s="899"/>
      <c r="BS113" s="899"/>
      <c r="BT113" s="899"/>
      <c r="BU113" s="899"/>
      <c r="BV113" s="899" t="s">
        <v>128</v>
      </c>
      <c r="BW113" s="899"/>
      <c r="BX113" s="899"/>
      <c r="BY113" s="899"/>
      <c r="BZ113" s="899"/>
      <c r="CA113" s="899" t="s">
        <v>128</v>
      </c>
      <c r="CB113" s="899"/>
      <c r="CC113" s="899"/>
      <c r="CD113" s="899"/>
      <c r="CE113" s="899"/>
      <c r="CF113" s="960" t="s">
        <v>430</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430</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430</v>
      </c>
      <c r="AB114" s="862"/>
      <c r="AC114" s="862"/>
      <c r="AD114" s="862"/>
      <c r="AE114" s="863"/>
      <c r="AF114" s="864" t="s">
        <v>436</v>
      </c>
      <c r="AG114" s="862"/>
      <c r="AH114" s="862"/>
      <c r="AI114" s="862"/>
      <c r="AJ114" s="863"/>
      <c r="AK114" s="864" t="s">
        <v>430</v>
      </c>
      <c r="AL114" s="862"/>
      <c r="AM114" s="862"/>
      <c r="AN114" s="862"/>
      <c r="AO114" s="863"/>
      <c r="AP114" s="909" t="s">
        <v>436</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5482813</v>
      </c>
      <c r="BR114" s="899"/>
      <c r="BS114" s="899"/>
      <c r="BT114" s="899"/>
      <c r="BU114" s="899"/>
      <c r="BV114" s="899">
        <v>5244250</v>
      </c>
      <c r="BW114" s="899"/>
      <c r="BX114" s="899"/>
      <c r="BY114" s="899"/>
      <c r="BZ114" s="899"/>
      <c r="CA114" s="899">
        <v>5611579</v>
      </c>
      <c r="CB114" s="899"/>
      <c r="CC114" s="899"/>
      <c r="CD114" s="899"/>
      <c r="CE114" s="899"/>
      <c r="CF114" s="960">
        <v>22.6</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128</v>
      </c>
      <c r="DM114" s="862"/>
      <c r="DN114" s="862"/>
      <c r="DO114" s="862"/>
      <c r="DP114" s="863"/>
      <c r="DQ114" s="864" t="s">
        <v>430</v>
      </c>
      <c r="DR114" s="862"/>
      <c r="DS114" s="862"/>
      <c r="DT114" s="862"/>
      <c r="DU114" s="863"/>
      <c r="DV114" s="909" t="s">
        <v>128</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93180</v>
      </c>
      <c r="AB115" s="1008"/>
      <c r="AC115" s="1008"/>
      <c r="AD115" s="1008"/>
      <c r="AE115" s="1009"/>
      <c r="AF115" s="1010">
        <v>93514</v>
      </c>
      <c r="AG115" s="1008"/>
      <c r="AH115" s="1008"/>
      <c r="AI115" s="1008"/>
      <c r="AJ115" s="1009"/>
      <c r="AK115" s="1010">
        <v>86670</v>
      </c>
      <c r="AL115" s="1008"/>
      <c r="AM115" s="1008"/>
      <c r="AN115" s="1008"/>
      <c r="AO115" s="1009"/>
      <c r="AP115" s="1011">
        <v>0.3</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430</v>
      </c>
      <c r="BW115" s="899"/>
      <c r="BX115" s="899"/>
      <c r="BY115" s="899"/>
      <c r="BZ115" s="899"/>
      <c r="CA115" s="899" t="s">
        <v>128</v>
      </c>
      <c r="CB115" s="899"/>
      <c r="CC115" s="899"/>
      <c r="CD115" s="899"/>
      <c r="CE115" s="899"/>
      <c r="CF115" s="960" t="s">
        <v>430</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430</v>
      </c>
      <c r="DR115" s="862"/>
      <c r="DS115" s="862"/>
      <c r="DT115" s="862"/>
      <c r="DU115" s="863"/>
      <c r="DV115" s="909" t="s">
        <v>430</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430</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430</v>
      </c>
      <c r="CB116" s="899"/>
      <c r="CC116" s="899"/>
      <c r="CD116" s="899"/>
      <c r="CE116" s="899"/>
      <c r="CF116" s="960" t="s">
        <v>430</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128525</v>
      </c>
      <c r="DH116" s="862"/>
      <c r="DI116" s="862"/>
      <c r="DJ116" s="862"/>
      <c r="DK116" s="863"/>
      <c r="DL116" s="864">
        <v>121447</v>
      </c>
      <c r="DM116" s="862"/>
      <c r="DN116" s="862"/>
      <c r="DO116" s="862"/>
      <c r="DP116" s="863"/>
      <c r="DQ116" s="864">
        <v>108574</v>
      </c>
      <c r="DR116" s="862"/>
      <c r="DS116" s="862"/>
      <c r="DT116" s="862"/>
      <c r="DU116" s="863"/>
      <c r="DV116" s="909">
        <v>0.4</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7974547</v>
      </c>
      <c r="AB117" s="994"/>
      <c r="AC117" s="994"/>
      <c r="AD117" s="994"/>
      <c r="AE117" s="995"/>
      <c r="AF117" s="996">
        <v>7730130</v>
      </c>
      <c r="AG117" s="994"/>
      <c r="AH117" s="994"/>
      <c r="AI117" s="994"/>
      <c r="AJ117" s="995"/>
      <c r="AK117" s="996">
        <v>7576112</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430</v>
      </c>
      <c r="BW117" s="899"/>
      <c r="BX117" s="899"/>
      <c r="BY117" s="899"/>
      <c r="BZ117" s="899"/>
      <c r="CA117" s="899" t="s">
        <v>128</v>
      </c>
      <c r="CB117" s="899"/>
      <c r="CC117" s="899"/>
      <c r="CD117" s="899"/>
      <c r="CE117" s="899"/>
      <c r="CF117" s="960" t="s">
        <v>128</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430</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303</v>
      </c>
      <c r="AG118" s="987"/>
      <c r="AH118" s="987"/>
      <c r="AI118" s="987"/>
      <c r="AJ118" s="988"/>
      <c r="AK118" s="989" t="s">
        <v>302</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430</v>
      </c>
      <c r="BW118" s="930"/>
      <c r="BX118" s="930"/>
      <c r="BY118" s="930"/>
      <c r="BZ118" s="930"/>
      <c r="CA118" s="930" t="s">
        <v>128</v>
      </c>
      <c r="CB118" s="930"/>
      <c r="CC118" s="930"/>
      <c r="CD118" s="930"/>
      <c r="CE118" s="930"/>
      <c r="CF118" s="960" t="s">
        <v>430</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430</v>
      </c>
      <c r="DM118" s="862"/>
      <c r="DN118" s="862"/>
      <c r="DO118" s="862"/>
      <c r="DP118" s="863"/>
      <c r="DQ118" s="864" t="s">
        <v>430</v>
      </c>
      <c r="DR118" s="862"/>
      <c r="DS118" s="862"/>
      <c r="DT118" s="862"/>
      <c r="DU118" s="863"/>
      <c r="DV118" s="909" t="s">
        <v>128</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430</v>
      </c>
      <c r="AB119" s="980"/>
      <c r="AC119" s="980"/>
      <c r="AD119" s="980"/>
      <c r="AE119" s="981"/>
      <c r="AF119" s="982" t="s">
        <v>128</v>
      </c>
      <c r="AG119" s="980"/>
      <c r="AH119" s="980"/>
      <c r="AI119" s="980"/>
      <c r="AJ119" s="981"/>
      <c r="AK119" s="982" t="s">
        <v>430</v>
      </c>
      <c r="AL119" s="980"/>
      <c r="AM119" s="980"/>
      <c r="AN119" s="980"/>
      <c r="AO119" s="981"/>
      <c r="AP119" s="983" t="s">
        <v>128</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456</v>
      </c>
      <c r="BP119" s="963"/>
      <c r="BQ119" s="967">
        <v>86173658</v>
      </c>
      <c r="BR119" s="930"/>
      <c r="BS119" s="930"/>
      <c r="BT119" s="930"/>
      <c r="BU119" s="930"/>
      <c r="BV119" s="930">
        <v>85339092</v>
      </c>
      <c r="BW119" s="930"/>
      <c r="BX119" s="930"/>
      <c r="BY119" s="930"/>
      <c r="BZ119" s="930"/>
      <c r="CA119" s="930">
        <v>87038159</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3472</v>
      </c>
      <c r="DH119" s="845"/>
      <c r="DI119" s="845"/>
      <c r="DJ119" s="845"/>
      <c r="DK119" s="846"/>
      <c r="DL119" s="847">
        <v>2603</v>
      </c>
      <c r="DM119" s="845"/>
      <c r="DN119" s="845"/>
      <c r="DO119" s="845"/>
      <c r="DP119" s="846"/>
      <c r="DQ119" s="847">
        <v>1735</v>
      </c>
      <c r="DR119" s="845"/>
      <c r="DS119" s="845"/>
      <c r="DT119" s="845"/>
      <c r="DU119" s="846"/>
      <c r="DV119" s="933">
        <v>0</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430</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17619655</v>
      </c>
      <c r="BR120" s="927"/>
      <c r="BS120" s="927"/>
      <c r="BT120" s="927"/>
      <c r="BU120" s="927"/>
      <c r="BV120" s="927">
        <v>19592972</v>
      </c>
      <c r="BW120" s="927"/>
      <c r="BX120" s="927"/>
      <c r="BY120" s="927"/>
      <c r="BZ120" s="927"/>
      <c r="CA120" s="927">
        <v>20302477</v>
      </c>
      <c r="CB120" s="927"/>
      <c r="CC120" s="927"/>
      <c r="CD120" s="927"/>
      <c r="CE120" s="927"/>
      <c r="CF120" s="951">
        <v>81.900000000000006</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7879426</v>
      </c>
      <c r="DH120" s="927"/>
      <c r="DI120" s="927"/>
      <c r="DJ120" s="927"/>
      <c r="DK120" s="927"/>
      <c r="DL120" s="927">
        <v>10158781</v>
      </c>
      <c r="DM120" s="927"/>
      <c r="DN120" s="927"/>
      <c r="DO120" s="927"/>
      <c r="DP120" s="927"/>
      <c r="DQ120" s="927">
        <v>8812247</v>
      </c>
      <c r="DR120" s="927"/>
      <c r="DS120" s="927"/>
      <c r="DT120" s="927"/>
      <c r="DU120" s="927"/>
      <c r="DV120" s="928">
        <v>35.6</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463</v>
      </c>
      <c r="AG121" s="862"/>
      <c r="AH121" s="862"/>
      <c r="AI121" s="862"/>
      <c r="AJ121" s="863"/>
      <c r="AK121" s="864" t="s">
        <v>128</v>
      </c>
      <c r="AL121" s="862"/>
      <c r="AM121" s="862"/>
      <c r="AN121" s="862"/>
      <c r="AO121" s="863"/>
      <c r="AP121" s="909" t="s">
        <v>463</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1480457</v>
      </c>
      <c r="BR121" s="899"/>
      <c r="BS121" s="899"/>
      <c r="BT121" s="899"/>
      <c r="BU121" s="899"/>
      <c r="BV121" s="899">
        <v>1273911</v>
      </c>
      <c r="BW121" s="899"/>
      <c r="BX121" s="899"/>
      <c r="BY121" s="899"/>
      <c r="BZ121" s="899"/>
      <c r="CA121" s="899">
        <v>1121951</v>
      </c>
      <c r="CB121" s="899"/>
      <c r="CC121" s="899"/>
      <c r="CD121" s="899"/>
      <c r="CE121" s="899"/>
      <c r="CF121" s="960">
        <v>4.5</v>
      </c>
      <c r="CG121" s="961"/>
      <c r="CH121" s="961"/>
      <c r="CI121" s="961"/>
      <c r="CJ121" s="961"/>
      <c r="CK121" s="954"/>
      <c r="CL121" s="940"/>
      <c r="CM121" s="940"/>
      <c r="CN121" s="940"/>
      <c r="CO121" s="941"/>
      <c r="CP121" s="920" t="s">
        <v>402</v>
      </c>
      <c r="CQ121" s="921"/>
      <c r="CR121" s="921"/>
      <c r="CS121" s="921"/>
      <c r="CT121" s="921"/>
      <c r="CU121" s="921"/>
      <c r="CV121" s="921"/>
      <c r="CW121" s="921"/>
      <c r="CX121" s="921"/>
      <c r="CY121" s="921"/>
      <c r="CZ121" s="921"/>
      <c r="DA121" s="921"/>
      <c r="DB121" s="921"/>
      <c r="DC121" s="921"/>
      <c r="DD121" s="921"/>
      <c r="DE121" s="921"/>
      <c r="DF121" s="922"/>
      <c r="DG121" s="898">
        <v>2542527</v>
      </c>
      <c r="DH121" s="899"/>
      <c r="DI121" s="899"/>
      <c r="DJ121" s="899"/>
      <c r="DK121" s="899"/>
      <c r="DL121" s="899">
        <v>2605731</v>
      </c>
      <c r="DM121" s="899"/>
      <c r="DN121" s="899"/>
      <c r="DO121" s="899"/>
      <c r="DP121" s="899"/>
      <c r="DQ121" s="899">
        <v>2562984</v>
      </c>
      <c r="DR121" s="899"/>
      <c r="DS121" s="899"/>
      <c r="DT121" s="899"/>
      <c r="DU121" s="899"/>
      <c r="DV121" s="876">
        <v>10.3</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430</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62128781</v>
      </c>
      <c r="BR122" s="930"/>
      <c r="BS122" s="930"/>
      <c r="BT122" s="930"/>
      <c r="BU122" s="930"/>
      <c r="BV122" s="930">
        <v>61366189</v>
      </c>
      <c r="BW122" s="930"/>
      <c r="BX122" s="930"/>
      <c r="BY122" s="930"/>
      <c r="BZ122" s="930"/>
      <c r="CA122" s="930">
        <v>61655028</v>
      </c>
      <c r="CB122" s="930"/>
      <c r="CC122" s="930"/>
      <c r="CD122" s="930"/>
      <c r="CE122" s="930"/>
      <c r="CF122" s="931">
        <v>248.8</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v>712807</v>
      </c>
      <c r="DH122" s="899"/>
      <c r="DI122" s="899"/>
      <c r="DJ122" s="899"/>
      <c r="DK122" s="899"/>
      <c r="DL122" s="899">
        <v>677000</v>
      </c>
      <c r="DM122" s="899"/>
      <c r="DN122" s="899"/>
      <c r="DO122" s="899"/>
      <c r="DP122" s="899"/>
      <c r="DQ122" s="899">
        <v>2047271</v>
      </c>
      <c r="DR122" s="899"/>
      <c r="DS122" s="899"/>
      <c r="DT122" s="899"/>
      <c r="DU122" s="899"/>
      <c r="DV122" s="876">
        <v>8.3000000000000007</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v>28367</v>
      </c>
      <c r="AG123" s="862"/>
      <c r="AH123" s="862"/>
      <c r="AI123" s="862"/>
      <c r="AJ123" s="863"/>
      <c r="AK123" s="864">
        <v>25849</v>
      </c>
      <c r="AL123" s="862"/>
      <c r="AM123" s="862"/>
      <c r="AN123" s="862"/>
      <c r="AO123" s="863"/>
      <c r="AP123" s="909">
        <v>0.1</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467</v>
      </c>
      <c r="BP123" s="963"/>
      <c r="BQ123" s="917">
        <v>81228893</v>
      </c>
      <c r="BR123" s="918"/>
      <c r="BS123" s="918"/>
      <c r="BT123" s="918"/>
      <c r="BU123" s="918"/>
      <c r="BV123" s="918">
        <v>82233072</v>
      </c>
      <c r="BW123" s="918"/>
      <c r="BX123" s="918"/>
      <c r="BY123" s="918"/>
      <c r="BZ123" s="918"/>
      <c r="CA123" s="918">
        <v>83079456</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v>127250</v>
      </c>
      <c r="DH123" s="862"/>
      <c r="DI123" s="862"/>
      <c r="DJ123" s="862"/>
      <c r="DK123" s="863"/>
      <c r="DL123" s="864">
        <v>119152</v>
      </c>
      <c r="DM123" s="862"/>
      <c r="DN123" s="862"/>
      <c r="DO123" s="862"/>
      <c r="DP123" s="863"/>
      <c r="DQ123" s="864">
        <v>119297</v>
      </c>
      <c r="DR123" s="862"/>
      <c r="DS123" s="862"/>
      <c r="DT123" s="862"/>
      <c r="DU123" s="863"/>
      <c r="DV123" s="909">
        <v>0.5</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430</v>
      </c>
      <c r="AG124" s="862"/>
      <c r="AH124" s="862"/>
      <c r="AI124" s="862"/>
      <c r="AJ124" s="863"/>
      <c r="AK124" s="864" t="s">
        <v>430</v>
      </c>
      <c r="AL124" s="862"/>
      <c r="AM124" s="862"/>
      <c r="AN124" s="862"/>
      <c r="AO124" s="863"/>
      <c r="AP124" s="909" t="s">
        <v>430</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19.2</v>
      </c>
      <c r="BR124" s="916"/>
      <c r="BS124" s="916"/>
      <c r="BT124" s="916"/>
      <c r="BU124" s="916"/>
      <c r="BV124" s="916">
        <v>12.2</v>
      </c>
      <c r="BW124" s="916"/>
      <c r="BX124" s="916"/>
      <c r="BY124" s="916"/>
      <c r="BZ124" s="916"/>
      <c r="CA124" s="916">
        <v>15.9</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v>2858040</v>
      </c>
      <c r="DH124" s="845"/>
      <c r="DI124" s="845"/>
      <c r="DJ124" s="845"/>
      <c r="DK124" s="846"/>
      <c r="DL124" s="847">
        <v>73949</v>
      </c>
      <c r="DM124" s="845"/>
      <c r="DN124" s="845"/>
      <c r="DO124" s="845"/>
      <c r="DP124" s="846"/>
      <c r="DQ124" s="847">
        <v>52615</v>
      </c>
      <c r="DR124" s="845"/>
      <c r="DS124" s="845"/>
      <c r="DT124" s="845"/>
      <c r="DU124" s="846"/>
      <c r="DV124" s="933">
        <v>0.2</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463</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50825</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42355</v>
      </c>
      <c r="AB127" s="862"/>
      <c r="AC127" s="862"/>
      <c r="AD127" s="862"/>
      <c r="AE127" s="863"/>
      <c r="AF127" s="864">
        <v>65147</v>
      </c>
      <c r="AG127" s="862"/>
      <c r="AH127" s="862"/>
      <c r="AI127" s="862"/>
      <c r="AJ127" s="863"/>
      <c r="AK127" s="864">
        <v>60821</v>
      </c>
      <c r="AL127" s="862"/>
      <c r="AM127" s="862"/>
      <c r="AN127" s="862"/>
      <c r="AO127" s="863"/>
      <c r="AP127" s="909">
        <v>0.2</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182927</v>
      </c>
      <c r="AB128" s="883"/>
      <c r="AC128" s="883"/>
      <c r="AD128" s="883"/>
      <c r="AE128" s="884"/>
      <c r="AF128" s="885">
        <v>163108</v>
      </c>
      <c r="AG128" s="883"/>
      <c r="AH128" s="883"/>
      <c r="AI128" s="883"/>
      <c r="AJ128" s="884"/>
      <c r="AK128" s="885">
        <v>150475</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128</v>
      </c>
      <c r="BG128" s="869"/>
      <c r="BH128" s="869"/>
      <c r="BI128" s="869"/>
      <c r="BJ128" s="869"/>
      <c r="BK128" s="869"/>
      <c r="BL128" s="892"/>
      <c r="BM128" s="868">
        <v>11.78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31637019</v>
      </c>
      <c r="AB129" s="862"/>
      <c r="AC129" s="862"/>
      <c r="AD129" s="862"/>
      <c r="AE129" s="863"/>
      <c r="AF129" s="864">
        <v>31092776</v>
      </c>
      <c r="AG129" s="862"/>
      <c r="AH129" s="862"/>
      <c r="AI129" s="862"/>
      <c r="AJ129" s="863"/>
      <c r="AK129" s="864">
        <v>30460642</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463</v>
      </c>
      <c r="BG129" s="852"/>
      <c r="BH129" s="852"/>
      <c r="BI129" s="852"/>
      <c r="BJ129" s="852"/>
      <c r="BK129" s="852"/>
      <c r="BL129" s="853"/>
      <c r="BM129" s="851">
        <v>16.78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5949180</v>
      </c>
      <c r="AB130" s="862"/>
      <c r="AC130" s="862"/>
      <c r="AD130" s="862"/>
      <c r="AE130" s="863"/>
      <c r="AF130" s="864">
        <v>5825946</v>
      </c>
      <c r="AG130" s="862"/>
      <c r="AH130" s="862"/>
      <c r="AI130" s="862"/>
      <c r="AJ130" s="863"/>
      <c r="AK130" s="864">
        <v>5676336</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25687839</v>
      </c>
      <c r="AB131" s="845"/>
      <c r="AC131" s="845"/>
      <c r="AD131" s="845"/>
      <c r="AE131" s="846"/>
      <c r="AF131" s="847">
        <v>25266830</v>
      </c>
      <c r="AG131" s="845"/>
      <c r="AH131" s="845"/>
      <c r="AI131" s="845"/>
      <c r="AJ131" s="846"/>
      <c r="AK131" s="847">
        <v>24784306</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15.9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7.1724211599999999</v>
      </c>
      <c r="AB132" s="825"/>
      <c r="AC132" s="825"/>
      <c r="AD132" s="825"/>
      <c r="AE132" s="826"/>
      <c r="AF132" s="827">
        <v>6.8907575659999996</v>
      </c>
      <c r="AG132" s="825"/>
      <c r="AH132" s="825"/>
      <c r="AI132" s="825"/>
      <c r="AJ132" s="826"/>
      <c r="AK132" s="827">
        <v>7.0580995890000002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7.1</v>
      </c>
      <c r="AB133" s="804"/>
      <c r="AC133" s="804"/>
      <c r="AD133" s="804"/>
      <c r="AE133" s="805"/>
      <c r="AF133" s="803">
        <v>6.8</v>
      </c>
      <c r="AG133" s="804"/>
      <c r="AH133" s="804"/>
      <c r="AI133" s="804"/>
      <c r="AJ133" s="805"/>
      <c r="AK133" s="803">
        <v>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1eUYg/P88gDOSaQFxGflRD0suFcWQKQzssXGwuGe5MLqm46N75/QL7MjpHID0ywzHK4/nBJjmuI5vWx+w7Wfg==" saltValue="+4zy9YZu3/JtSwtYGLCk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VP33n6+uMK/Jfevr+DkD/ZgFfIHynV/VW6z7sU+OvfL7wB4qvQdYbpYFIwVn3o57A8h/0ffbevR1cbpwwTWng==" saltValue="EGX6y6UhjJaZv+4EK3MJ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dUCSXLDTWcpKZ6vfeJqB0VyF8/0ZJ8zGaOU3N6cxqOMLfMy4u/3ik4rfjzmT+1djBtb9SbKOm2gaLPvyQ/ukQ==" saltValue="TkM0oT9+H7mlk4P6gXbw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7840811</v>
      </c>
      <c r="AP9" s="313">
        <v>88296</v>
      </c>
      <c r="AQ9" s="314">
        <v>73117</v>
      </c>
      <c r="AR9" s="315">
        <v>20.8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1020406</v>
      </c>
      <c r="AP10" s="316">
        <v>11491</v>
      </c>
      <c r="AQ10" s="317">
        <v>5871</v>
      </c>
      <c r="AR10" s="318">
        <v>95.7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62513</v>
      </c>
      <c r="AP11" s="316">
        <v>704</v>
      </c>
      <c r="AQ11" s="317">
        <v>5513</v>
      </c>
      <c r="AR11" s="318">
        <v>-87.2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v>25317</v>
      </c>
      <c r="AP12" s="316">
        <v>285</v>
      </c>
      <c r="AQ12" s="317">
        <v>1308</v>
      </c>
      <c r="AR12" s="318">
        <v>-78.2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506</v>
      </c>
      <c r="AL13" s="1231"/>
      <c r="AM13" s="1231"/>
      <c r="AN13" s="1232"/>
      <c r="AO13" s="316" t="s">
        <v>507</v>
      </c>
      <c r="AP13" s="316" t="s">
        <v>507</v>
      </c>
      <c r="AQ13" s="317">
        <v>3</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336469</v>
      </c>
      <c r="AP14" s="316">
        <v>3789</v>
      </c>
      <c r="AQ14" s="317">
        <v>2952</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220460</v>
      </c>
      <c r="AP15" s="316">
        <v>2483</v>
      </c>
      <c r="AQ15" s="317">
        <v>1788</v>
      </c>
      <c r="AR15" s="318">
        <v>38.9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-413480</v>
      </c>
      <c r="AP16" s="316">
        <v>-4656</v>
      </c>
      <c r="AQ16" s="317">
        <v>-6565</v>
      </c>
      <c r="AR16" s="318">
        <v>-29.1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9092496</v>
      </c>
      <c r="AP17" s="316">
        <v>102392</v>
      </c>
      <c r="AQ17" s="317">
        <v>83986</v>
      </c>
      <c r="AR17" s="318">
        <v>21.9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10.51</v>
      </c>
      <c r="AP21" s="329">
        <v>8.24</v>
      </c>
      <c r="AQ21" s="330">
        <v>2.27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6309968</v>
      </c>
      <c r="AP32" s="343">
        <v>71057</v>
      </c>
      <c r="AQ32" s="344">
        <v>53780</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1179474</v>
      </c>
      <c r="AP35" s="343">
        <v>13282</v>
      </c>
      <c r="AQ35" s="344">
        <v>13935</v>
      </c>
      <c r="AR35" s="345">
        <v>-4.7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t="s">
        <v>507</v>
      </c>
      <c r="AP36" s="343" t="s">
        <v>507</v>
      </c>
      <c r="AQ36" s="344">
        <v>1226</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v>86670</v>
      </c>
      <c r="AP37" s="343">
        <v>976</v>
      </c>
      <c r="AQ37" s="344">
        <v>824</v>
      </c>
      <c r="AR37" s="345">
        <v>18.399999999999999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-150475</v>
      </c>
      <c r="AP39" s="343">
        <v>-1695</v>
      </c>
      <c r="AQ39" s="344">
        <v>-3983</v>
      </c>
      <c r="AR39" s="345">
        <v>-57.4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-5676336</v>
      </c>
      <c r="AP40" s="343">
        <v>-63922</v>
      </c>
      <c r="AQ40" s="344">
        <v>-48081</v>
      </c>
      <c r="AR40" s="345">
        <v>32.9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1749301</v>
      </c>
      <c r="AP41" s="343">
        <v>19699</v>
      </c>
      <c r="AQ41" s="344">
        <v>17707</v>
      </c>
      <c r="AR41" s="345">
        <v>11.2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12717366</v>
      </c>
      <c r="AN51" s="365">
        <v>134501</v>
      </c>
      <c r="AO51" s="366">
        <v>17.399999999999999</v>
      </c>
      <c r="AP51" s="367">
        <v>92247</v>
      </c>
      <c r="AQ51" s="368">
        <v>39.200000000000003</v>
      </c>
      <c r="AR51" s="369">
        <v>-21.8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2544579</v>
      </c>
      <c r="AN52" s="373">
        <v>26912</v>
      </c>
      <c r="AO52" s="374">
        <v>-2.4</v>
      </c>
      <c r="AP52" s="375">
        <v>37204</v>
      </c>
      <c r="AQ52" s="376">
        <v>16.899999999999999</v>
      </c>
      <c r="AR52" s="377">
        <v>-19.3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5121742</v>
      </c>
      <c r="AN53" s="365">
        <v>54929</v>
      </c>
      <c r="AO53" s="366">
        <v>-59.2</v>
      </c>
      <c r="AP53" s="367">
        <v>67319</v>
      </c>
      <c r="AQ53" s="368">
        <v>-27</v>
      </c>
      <c r="AR53" s="369">
        <v>-32.200000000000003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2772551</v>
      </c>
      <c r="AN54" s="373">
        <v>29735</v>
      </c>
      <c r="AO54" s="374">
        <v>10.5</v>
      </c>
      <c r="AP54" s="375">
        <v>38101</v>
      </c>
      <c r="AQ54" s="376">
        <v>2.4</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6632682</v>
      </c>
      <c r="AN55" s="365">
        <v>72296</v>
      </c>
      <c r="AO55" s="366">
        <v>31.6</v>
      </c>
      <c r="AP55" s="367">
        <v>70615</v>
      </c>
      <c r="AQ55" s="368">
        <v>4.9000000000000004</v>
      </c>
      <c r="AR55" s="369">
        <v>26.7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3749718</v>
      </c>
      <c r="AN56" s="373">
        <v>40872</v>
      </c>
      <c r="AO56" s="374">
        <v>37.5</v>
      </c>
      <c r="AP56" s="375">
        <v>37382</v>
      </c>
      <c r="AQ56" s="376">
        <v>-1.9</v>
      </c>
      <c r="AR56" s="377">
        <v>39.4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7814939</v>
      </c>
      <c r="AN57" s="365">
        <v>86521</v>
      </c>
      <c r="AO57" s="366">
        <v>19.7</v>
      </c>
      <c r="AP57" s="367">
        <v>69185</v>
      </c>
      <c r="AQ57" s="368">
        <v>-2</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4773102</v>
      </c>
      <c r="AN58" s="373">
        <v>52844</v>
      </c>
      <c r="AO58" s="374">
        <v>29.3</v>
      </c>
      <c r="AP58" s="375">
        <v>38519</v>
      </c>
      <c r="AQ58" s="376">
        <v>3</v>
      </c>
      <c r="AR58" s="377">
        <v>26.3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11171949</v>
      </c>
      <c r="AN59" s="365">
        <v>125809</v>
      </c>
      <c r="AO59" s="366">
        <v>45.4</v>
      </c>
      <c r="AP59" s="367">
        <v>70166</v>
      </c>
      <c r="AQ59" s="368">
        <v>1.4</v>
      </c>
      <c r="AR59" s="369">
        <v>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5847397</v>
      </c>
      <c r="AN60" s="373">
        <v>65848</v>
      </c>
      <c r="AO60" s="374">
        <v>24.6</v>
      </c>
      <c r="AP60" s="375">
        <v>36115</v>
      </c>
      <c r="AQ60" s="376">
        <v>-6.2</v>
      </c>
      <c r="AR60" s="377">
        <v>30.8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8691736</v>
      </c>
      <c r="AN61" s="380">
        <v>94811</v>
      </c>
      <c r="AO61" s="381">
        <v>11</v>
      </c>
      <c r="AP61" s="382">
        <v>73906</v>
      </c>
      <c r="AQ61" s="383">
        <v>3.3</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3937469</v>
      </c>
      <c r="AN62" s="373">
        <v>43242</v>
      </c>
      <c r="AO62" s="374">
        <v>19.899999999999999</v>
      </c>
      <c r="AP62" s="375">
        <v>37464</v>
      </c>
      <c r="AQ62" s="376">
        <v>2.8</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ZXhkxvSWuW0QCoBRxeALBlirX4tJ+LMAZnxLG5FreGT+znJKG/8Cyex1SXHGj9X7CW8dGo2tHlvp4NB/wdvBA==" saltValue="tXhHuigW+W78E31C5Fmr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f58NZ5ujnd2zJY44dP+NDRALzJ3DvsKz0JIM6ze9BNEiFxlvvLUQSW5/fmkmEM3eRZrliQG2p8ewO48EtEc29g==" saltValue="FWoircQeOvZjwlw93gjG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9Nd46jRHT7WlEe+8jc3TSfbSJU4HZHl6c+rMjosGqVZPfLEEtqwlmlL3ssHL8iqUXhj6Qh7h0c578WpfE156TA==" saltValue="48YdJ6m/E7N8Ek1udgRp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29.75</v>
      </c>
      <c r="G47" s="12">
        <v>30.01</v>
      </c>
      <c r="H47" s="12">
        <v>29.01</v>
      </c>
      <c r="I47" s="12">
        <v>31.45</v>
      </c>
      <c r="J47" s="13">
        <v>31.67</v>
      </c>
    </row>
    <row r="48" spans="2:10" ht="57.75" customHeight="1" x14ac:dyDescent="0.15">
      <c r="B48" s="14"/>
      <c r="C48" s="1238" t="s">
        <v>4</v>
      </c>
      <c r="D48" s="1238"/>
      <c r="E48" s="1239"/>
      <c r="F48" s="15">
        <v>5.46</v>
      </c>
      <c r="G48" s="16">
        <v>4.9000000000000004</v>
      </c>
      <c r="H48" s="16">
        <v>4.82</v>
      </c>
      <c r="I48" s="16">
        <v>6.16</v>
      </c>
      <c r="J48" s="17">
        <v>6.52</v>
      </c>
    </row>
    <row r="49" spans="2:10" ht="57.75" customHeight="1" thickBot="1" x14ac:dyDescent="0.2">
      <c r="B49" s="18"/>
      <c r="C49" s="1240" t="s">
        <v>5</v>
      </c>
      <c r="D49" s="1240"/>
      <c r="E49" s="1241"/>
      <c r="F49" s="19">
        <v>4.24</v>
      </c>
      <c r="G49" s="20" t="s">
        <v>553</v>
      </c>
      <c r="H49" s="20" t="s">
        <v>554</v>
      </c>
      <c r="I49" s="20">
        <v>3.18</v>
      </c>
      <c r="J49" s="21" t="s">
        <v>555</v>
      </c>
    </row>
    <row r="50" spans="2:10" ht="13.5" customHeight="1" x14ac:dyDescent="0.15"/>
  </sheetData>
  <sheetProtection algorithmName="SHA-512" hashValue="7EFqJG03L+/dNuEDprwBCo6R/AJsI8ZO5/opCUzzqp6BoJk5zL+24yGooh99XJ/3cQ+P+SYc09jcOQZWBm6EWw==" saltValue="deQbX2XEcSALH6JvEi61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 弓子</cp:lastModifiedBy>
  <cp:lastPrinted>2021-10-13T10:19:27Z</cp:lastPrinted>
  <dcterms:created xsi:type="dcterms:W3CDTF">2021-02-05T01:08:16Z</dcterms:created>
  <dcterms:modified xsi:type="dcterms:W3CDTF">2021-10-14T01:45:54Z</dcterms:modified>
  <cp:category/>
</cp:coreProperties>
</file>