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0.財政状況資料集\H30決算（R02.03.09報告）\"/>
    </mc:Choice>
  </mc:AlternateContent>
  <bookViews>
    <workbookView xWindow="0" yWindow="0" windowWidth="28800" windowHeight="11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<sst xmlns="http://schemas.openxmlformats.org/spreadsheetml/2006/main" count="1104" uniqueCount="636">
  <si>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</si>
  <si>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</si>
  <si>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</si>
  <si>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</si>
  <si>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</si>
  <si>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</si>
  <si>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</si>
  <si>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</si>
  <si>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</si>
  <si>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</si>
  <si>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</si>
  <si>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</si>
  <si>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</si>
  <si>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</si>
  <si>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</si>
  <si>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</si>
  <si>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</si>
  <si>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</si>
  <si>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</si>
  <si>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</si>
  <si>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</si>
  <si>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</si>
  <si>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</si>
  <si>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</si>
  <si>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</si>
  <si>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</si>
  <si>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</si>
  <si>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</si>
  <si>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</si>
  <si>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</si>
  <si>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</si>
  <si>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</si>
  <si>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</si>
  <si>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</si>
  <si>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</si>
  <si>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</si>
  <si>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</si>
  <si>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</si>
  <si>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</si>
  <si>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</si>
  <si>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</si>
  <si>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</si>
  <si>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</si>
  <si>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</si>
  <si>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</si>
  <si>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</si>
  <si>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</si>
  <si>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</si>
  <si>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</si>
  <si>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</si>
  <si>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</si>
  <si>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</si>
  <si>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</si>
  <si>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</si>
  <si>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</si>
  <si>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</si>
  <si>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</si>
  <si>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</si>
  <si>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</si>
  <si>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</si>
  <si>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</si>
  <si>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</si>
  <si>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</si>
  <si>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</si>
  <si>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</si>
  <si>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</si>
  <si>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</si>
  <si>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</si>
  <si>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</si>
  <si>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</si>
  <si>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</si>
  <si>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</si>
  <si>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</si>
  <si>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</si>
  <si>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</si>
  <si>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</si>
  <si>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</si>
  <si>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</si>
  <si>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</si>
  <si>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</si>
  <si>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</si>
  <si>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</si>
  <si>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</si>
  <si>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</si>
  <si>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</si>
  <si>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</si>
  <si>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</si>
  <si>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</si>
  <si>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</si>
  <si>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</si>
  <si>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</si>
  <si>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</si>
  <si>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</si>
  <si>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</si>
  <si>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</si>
  <si>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</si>
  <si>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</si>
  <si>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</si>
  <si>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</si>
  <si>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</si>
  <si>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</si>
  <si>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</si>
  <si>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</si>
  <si>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</si>
  <si>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</si>
  <si>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</si>
  <si>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</si>
  <si>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</si>
  <si>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</si>
  <si>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</si>
  <si>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</si>
  <si>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</si>
  <si>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</si>
  <si>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</si>
  <si>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</si>
  <si>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</si>
  <si>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</si>
  <si>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</si>
  <si>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</si>
  <si>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</si>
  <si>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</si>
  <si>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</si>
  <si>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</si>
  <si>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</si>
  <si>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</si>
  <si>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</si>
  <si>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</si>
  <si>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</si>
  <si>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</si>
  <si>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</si>
  <si>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</si>
  <si>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</si>
  <si>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</si>
  <si>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</si>
  <si>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</si>
  <si>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</si>
  <si>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</si>
  <si>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</si>
  <si>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</si>
  <si>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</si>
  <si>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</si>
  <si>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</si>
  <si>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</si>
  <si>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</si>
  <si>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</si>
  <si>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</si>
  <si>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</si>
  <si>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</si>
  <si>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</si>
  <si>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</si>
  <si>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</si>
  <si>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</si>
  <si>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</si>
  <si>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</si>
  <si>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</si>
  <si>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</si>
  <si>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</si>
  <si>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</si>
  <si>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</si>
  <si>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</si>
  <si>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</si>
  <si>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</si>
  <si>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</si>
  <si>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</si>
  <si>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</si>
  <si>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</si>
  <si>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</si>
  <si>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</si>
  <si>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</si>
  <si>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</si>
  <si>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</si>
  <si>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</si>
  <si>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</si>
  <si>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</si>
  <si>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</si>
  <si>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</si>
  <si>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</si>
  <si>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</si>
  <si>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</si>
  <si>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</si>
  <si>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</si>
  <si>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</si>
  <si>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</si>
  <si>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</si>
  <si>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</si>
  <si>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</si>
  <si>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</si>
  <si>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</si>
  <si>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</si>
  <si>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</si>
  <si>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</si>
  <si>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</si>
  <si>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</si>
  <si>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</si>
  <si>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</si>
  <si>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</si>
  <si>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</si>
  <si>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</si>
  <si>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</si>
  <si>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</si>
  <si>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</si>
  <si>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</si>
  <si>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</si>
  <si>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</si>
  <si>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</si>
  <si>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</si>
  <si>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</si>
  <si>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</si>
  <si>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</si>
  <si>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</si>
  <si>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</si>
  <si>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</si>
  <si>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</si>
  <si>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</si>
  <si>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</si>
  <si>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</si>
  <si>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</si>
  <si>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秋田県横手市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</si>
  <si>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</si>
  <si>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</si>
  <si>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</si>
  <si>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</si>
  <si>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</si>
  <si>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</si>
  <si>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</si>
  <si>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</si>
  <si>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</si>
  <si>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</si>
  <si>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</si>
  <si>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</si>
  <si>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</si>
  <si>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</si>
  <si>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</si>
  <si>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</si>
  <si>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</si>
  <si>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</si>
  <si>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</si>
  <si>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</si>
  <si>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</si>
  <si>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</si>
  <si>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</si>
  <si>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</si>
  <si>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</si>
  <si>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</si>
  <si>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</si>
  <si>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</si>
  <si>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</si>
  <si>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</si>
  <si>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</si>
  <si>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</si>
  <si>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</si>
  <si>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</si>
  <si>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</si>
  <si>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</si>
  <si>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</si>
  <si>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</si>
  <si>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</si>
  <si>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</si>
  <si>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</si>
  <si>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</si>
  <si>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</si>
  <si>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</si>
  <si>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</si>
  <si>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</si>
  <si>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</si>
  <si>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</si>
  <si>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</si>
  <si>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</si>
  <si>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</si>
  <si>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</si>
  <si>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</si>
  <si>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</si>
  <si>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</si>
  <si>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</si>
  <si>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</si>
  <si>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</si>
  <si>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</si>
  <si>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</si>
  <si>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</si>
  <si>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</si>
  <si>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</si>
  <si>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</si>
  <si>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</si>
  <si>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</si>
  <si>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</si>
  <si>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</si>
  <si>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</si>
  <si>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</si>
  <si>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</si>
  <si>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</si>
  <si>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</si>
  <si>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</si>
  <si>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</si>
  <si>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</si>
  <si>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</si>
  <si>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</si>
  <si>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</si>
  <si>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</si>
  <si>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</si>
  <si>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</si>
  <si>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</si>
  <si>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</si>
  <si>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</si>
  <si>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</si>
  <si>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</si>
  <si>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</si>
  <si>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</si>
  <si>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</si>
  <si>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</si>
  <si>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</si>
  <si>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</si>
  <si>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</si>
  <si>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</si>
  <si>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</si>
  <si>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</si>
  <si>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</si>
  <si>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</si>
  <si>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</si>
  <si>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</si>
  <si>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</si>
  <si>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</si>
  <si>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</si>
  <si>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</si>
  <si>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</si>
  <si>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</si>
  <si>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</si>
  <si>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</si>
  <si>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</si>
  <si>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</si>
  <si>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</si>
  <si>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</si>
  <si>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</si>
  <si>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</si>
  <si>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</si>
  <si>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</si>
  <si>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</si>
  <si>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</si>
  <si>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</si>
  <si>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</si>
  <si>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</si>
  <si>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</si>
  <si>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</si>
  <si>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</si>
  <si>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</si>
  <si>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</si>
  <si>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</si>
  <si>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</si>
  <si>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</si>
  <si>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</si>
  <si>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</si>
  <si>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</si>
  <si>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</si>
  <si>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</si>
  <si>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</si>
  <si>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</si>
  <si>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</si>
  <si>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</si>
  <si>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</si>
  <si>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</si>
  <si>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</si>
  <si>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</si>
  <si>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</si>
  <si>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</si>
  <si>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</si>
  <si>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</si>
  <si>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</si>
  <si>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秋田県横手市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</si>
  <si>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</si>
  <si>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</si>
  <si>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</si>
  <si>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</si>
  <si>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</si>
  <si>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</si>
  <si>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</si>
  <si>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</si>
  <si>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</si>
  <si>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</si>
  <si>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</si>
  <si>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</si>
  <si>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</si>
  <si>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</si>
  <si>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</si>
  <si>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</si>
  <si>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</si>
  <si>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</si>
  <si>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</si>
  <si>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</si>
  <si>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</si>
  <si>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</si>
  <si>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</si>
  <si>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</si>
  <si>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</si>
  <si>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</si>
  <si>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</si>
  <si>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</si>
  <si>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</si>
  <si>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</si>
  <si>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</si>
  <si>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</si>
  <si>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</si>
  <si>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</si>
  <si>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</si>
  <si>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</si>
  <si>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</si>
  <si>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</si>
  <si>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</si>
  <si>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</si>
  <si>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</si>
  <si>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法適用企業</t>
    <phoneticPr fontId="5"/>
  </si>
  <si>
    <t>横手市下水道事業会計</t>
    <phoneticPr fontId="5"/>
  </si>
  <si>
    <t>浄化槽市町村整備推進事業特別会計</t>
    <phoneticPr fontId="5"/>
  </si>
  <si>
    <t>法非適用企業</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</si>
  <si>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</si>
  <si>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</si>
  <si>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</si>
  <si>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</si>
  <si>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</si>
  <si>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</si>
  <si>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</si>
  <si>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</si>
  <si>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</si>
  <si>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</si>
  <si>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</si>
  <si>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</si>
  <si>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</si>
  <si>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</si>
  <si>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</si>
  <si>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</si>
  <si>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</si>
  <si>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</si>
  <si>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</si>
  <si>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</si>
  <si>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</si>
  <si>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</si>
  <si>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</si>
  <si>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</si>
  <si>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</si>
  <si>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</si>
  <si>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</si>
  <si>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</si>
  <si>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</si>
  <si>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</si>
  <si>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</si>
  <si>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</si>
  <si>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</si>
  <si>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</si>
  <si>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</si>
  <si>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</si>
  <si>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</si>
  <si>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</si>
  <si>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</si>
  <si>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</si>
  <si>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</si>
  <si>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</si>
  <si>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</si>
  <si>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</si>
  <si>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</si>
  <si>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</si>
  <si>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</si>
  <si>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</si>
  <si>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</si>
  <si>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</si>
  <si>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</si>
  <si>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</si>
  <si>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</si>
  <si>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</si>
  <si>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</si>
  <si>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</si>
  <si>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</si>
  <si>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</si>
  <si>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</si>
  <si>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</si>
  <si>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</si>
  <si>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</si>
  <si>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</si>
  <si>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</si>
  <si>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</si>
  <si>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</si>
  <si>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</si>
  <si>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</si>
  <si>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</si>
  <si>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横手市病院事業会計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</si>
  <si>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</si>
  <si>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横手市水道事業会計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</si>
  <si>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</si>
  <si>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</si>
  <si>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</si>
  <si>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</si>
  <si>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</si>
  <si>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</si>
  <si>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</si>
  <si>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</si>
  <si>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</si>
  <si>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</si>
  <si>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</si>
  <si>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</si>
  <si>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</si>
  <si>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</si>
  <si>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</si>
  <si>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</si>
  <si>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</si>
  <si>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</si>
  <si>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</si>
  <si>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</si>
  <si>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</si>
  <si>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</si>
  <si>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</si>
  <si>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</si>
  <si>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</si>
  <si>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</si>
  <si>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</si>
  <si>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</si>
  <si>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</si>
  <si>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</si>
  <si>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</si>
  <si>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</si>
  <si>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</si>
  <si>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</si>
  <si>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</si>
  <si>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</si>
  <si>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</si>
  <si>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</si>
  <si>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</si>
  <si>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</si>
  <si>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</si>
  <si>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</si>
  <si>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</si>
  <si>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</si>
  <si>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</si>
  <si>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</si>
  <si>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</si>
  <si>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</si>
  <si>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</si>
  <si>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</si>
  <si>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</si>
  <si>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</si>
  <si>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</si>
  <si>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</si>
  <si>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</si>
  <si>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</si>
  <si>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</si>
  <si>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</si>
  <si>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</si>
  <si>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</si>
  <si>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</si>
  <si>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</si>
  <si>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</si>
  <si>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</si>
  <si>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</si>
  <si>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</si>
  <si>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</si>
  <si>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</si>
  <si>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</si>
  <si>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</si>
  <si>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</si>
  <si>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</si>
  <si>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</si>
  <si>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</si>
  <si>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</si>
  <si>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</si>
  <si>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</si>
  <si>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</si>
  <si>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</si>
  <si>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</si>
  <si>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</si>
  <si>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</si>
  <si>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</si>
  <si>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</si>
  <si>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</si>
  <si>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</si>
  <si>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1.04</t>
  </si>
  <si>
    <t>▲ 1.60</t>
  </si>
  <si>
    <t>横手市病院事業会計</t>
  </si>
  <si>
    <t>横手市水道事業会計</t>
  </si>
  <si>
    <t>一般会計</t>
  </si>
  <si>
    <t>横手市下水道事業会計</t>
  </si>
  <si>
    <t>国民健康保険特別会計</t>
  </si>
  <si>
    <t>介護保険特別会計</t>
  </si>
  <si>
    <t>市営介護サービス事業特別会計</t>
  </si>
  <si>
    <t>市営温泉施設特別会計</t>
  </si>
  <si>
    <t>その他会計（赤字）</t>
  </si>
  <si>
    <t>その他会計（黒字）</t>
  </si>
  <si>
    <t>H25末</t>
    <phoneticPr fontId="5"/>
  </si>
  <si>
    <t>H26末</t>
    <phoneticPr fontId="5"/>
  </si>
  <si>
    <t>H27末</t>
    <phoneticPr fontId="5"/>
  </si>
  <si>
    <t>H28末</t>
    <phoneticPr fontId="5"/>
  </si>
  <si>
    <t>H29末</t>
    <phoneticPr fontId="5"/>
  </si>
  <si>
    <t>左のうち
一般会計等
繰入見込額</t>
    <phoneticPr fontId="5"/>
  </si>
  <si>
    <t>-</t>
    <phoneticPr fontId="2"/>
  </si>
  <si>
    <t>-</t>
    <phoneticPr fontId="2"/>
  </si>
  <si>
    <t>-</t>
    <phoneticPr fontId="2"/>
  </si>
  <si>
    <t>-</t>
    <phoneticPr fontId="2"/>
  </si>
  <si>
    <t>-</t>
    <phoneticPr fontId="2"/>
  </si>
  <si>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</si>
  <si>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</si>
  <si>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</si>
  <si>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</si>
  <si>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</si>
  <si>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</si>
  <si>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</si>
  <si>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</si>
  <si>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</si>
  <si>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</si>
  <si>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</si>
  <si>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横手殖林社</t>
    <rPh sb="0" eb="2">
      <t>ヨコテ</t>
    </rPh>
    <rPh sb="2" eb="3">
      <t>ショク</t>
    </rPh>
    <rPh sb="3" eb="4">
      <t>ハヤシ</t>
    </rPh>
    <rPh sb="4" eb="5">
      <t>シャ</t>
    </rPh>
    <phoneticPr fontId="2"/>
  </si>
  <si>
    <t>振興基金</t>
    <rPh sb="0" eb="2">
      <t>シンコウ</t>
    </rPh>
    <rPh sb="2" eb="4">
      <t>キキン</t>
    </rPh>
    <phoneticPr fontId="2"/>
  </si>
  <si>
    <t>公共施設等総合管理推進基金</t>
    <rPh sb="0" eb="2">
      <t>コウキョウ</t>
    </rPh>
    <rPh sb="2" eb="4">
      <t>シセツ</t>
    </rPh>
    <rPh sb="4" eb="5">
      <t>トウ</t>
    </rPh>
    <rPh sb="5" eb="7">
      <t>ソウゴウ</t>
    </rPh>
    <rPh sb="7" eb="9">
      <t>カンリ</t>
    </rPh>
    <rPh sb="9" eb="11">
      <t>スイシン</t>
    </rPh>
    <rPh sb="11" eb="13">
      <t>キキン</t>
    </rPh>
    <phoneticPr fontId="2"/>
  </si>
  <si>
    <t>ふるさと応援基金</t>
    <rPh sb="4" eb="6">
      <t>オウエン</t>
    </rPh>
    <rPh sb="6" eb="8">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</si>
  <si>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</si>
  <si>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</si>
  <si>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天下森振興公社</t>
    <rPh sb="0" eb="2">
      <t>テンカ</t>
    </rPh>
    <rPh sb="2" eb="3">
      <t>モリ</t>
    </rPh>
    <rPh sb="3" eb="5">
      <t>シンコウ</t>
    </rPh>
    <rPh sb="5" eb="7">
      <t>コウシャ</t>
    </rPh>
    <phoneticPr fontId="2"/>
  </si>
  <si>
    <t>ウッディさんない</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</si>
  <si>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</si>
  <si>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</si>
  <si>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</si>
  <si>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</si>
  <si>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</si>
  <si>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</si>
  <si>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</si>
  <si>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</si>
  <si>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</si>
  <si>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</si>
  <si>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</si>
  <si>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</si>
  <si>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</si>
  <si>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</si>
  <si>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</si>
  <si>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</si>
  <si>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</si>
  <si>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</si>
  <si>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</si>
  <si>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</si>
  <si>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</si>
  <si>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</si>
  <si>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実質公債費比率ともに前年度から改善しているものの、今後は学校統合などの大型建設事業や横手市財産経営推進計画に基づく公共施設の解体事業の増などにより、両比率の上昇が見込まれる。一般財源や基金等充当可能財源等の確保及び事業の選択による地方債の抑制等により、持続可能な財政運営に努めていく。</t>
    <rPh sb="0" eb="2">
      <t>ショウライ</t>
    </rPh>
    <rPh sb="2" eb="4">
      <t>フタン</t>
    </rPh>
    <rPh sb="4" eb="6">
      <t>ヒリツ</t>
    </rPh>
    <rPh sb="7" eb="9">
      <t>ジッシツ</t>
    </rPh>
    <rPh sb="9" eb="12">
      <t>コウサイヒ</t>
    </rPh>
    <rPh sb="12" eb="14">
      <t>ヒリツ</t>
    </rPh>
    <rPh sb="17" eb="20">
      <t>ゼンネンド</t>
    </rPh>
    <rPh sb="22" eb="24">
      <t>カイゼン</t>
    </rPh>
    <rPh sb="32" eb="34">
      <t>コンゴ</t>
    </rPh>
    <rPh sb="35" eb="37">
      <t>ガッコウ</t>
    </rPh>
    <rPh sb="37" eb="39">
      <t>トウゴウ</t>
    </rPh>
    <rPh sb="42" eb="44">
      <t>オオガタ</t>
    </rPh>
    <rPh sb="44" eb="46">
      <t>ケンセツ</t>
    </rPh>
    <rPh sb="46" eb="48">
      <t>ジギョウ</t>
    </rPh>
    <rPh sb="49" eb="51">
      <t>ヨコテ</t>
    </rPh>
    <rPh sb="81" eb="82">
      <t>リョウ</t>
    </rPh>
    <rPh sb="82" eb="84">
      <t>ヒリツ</t>
    </rPh>
    <rPh sb="85" eb="87">
      <t>ジョウショウ</t>
    </rPh>
    <rPh sb="88" eb="90">
      <t>ミコ</t>
    </rPh>
    <phoneticPr fontId="5"/>
  </si>
  <si>
    <t>下水道事業会計の企業債残高の減少による公営企業債等繰入見込額の減及び一般会計における地方債発行の抑制による地方債現在高の減少などにより、将来負担比率は前年度比で7.0%改善したものの、小中学校統合などの大型建設事業や横手市財産経営推進計画に基づく公共施設の解体事業の増などにより、今後は比率の上昇が見込まれる。有形固定資産減価償却率については、老朽化施設を多く保有していることから前年度比で1.5%の増となっており、類似団体平均を上回っている。主な要因として体育館・プールの償却率76.9%、公営住宅の償却率75.4%などが挙げられる。今後は、横手市財産経営推進計画に基づく施設の統廃合・複合化の計画的な実施及び横手市市営住宅長寿命化計画に基づく、老朽化対策に取り組み比率の抑制に努める。</t>
    <rPh sb="68" eb="70">
      <t>ショウライ</t>
    </rPh>
    <rPh sb="70" eb="72">
      <t>フタン</t>
    </rPh>
    <rPh sb="72" eb="74">
      <t>ヒリツ</t>
    </rPh>
    <rPh sb="75" eb="78">
      <t>ゼンネンド</t>
    </rPh>
    <rPh sb="78" eb="79">
      <t>ヒ</t>
    </rPh>
    <rPh sb="84" eb="86">
      <t>カイゼン</t>
    </rPh>
    <rPh sb="92" eb="94">
      <t>ショウチュウ</t>
    </rPh>
    <rPh sb="94" eb="96">
      <t>ガッコウ</t>
    </rPh>
    <rPh sb="96" eb="98">
      <t>トウゴウ</t>
    </rPh>
    <rPh sb="101" eb="103">
      <t>オオガタ</t>
    </rPh>
    <rPh sb="103" eb="105">
      <t>ケンセツ</t>
    </rPh>
    <rPh sb="105" eb="107">
      <t>ジギョウ</t>
    </rPh>
    <rPh sb="108" eb="111">
      <t>ヨコテシ</t>
    </rPh>
    <rPh sb="111" eb="113">
      <t>ザイサン</t>
    </rPh>
    <rPh sb="113" eb="115">
      <t>ケイエイ</t>
    </rPh>
    <rPh sb="115" eb="117">
      <t>スイシン</t>
    </rPh>
    <rPh sb="117" eb="119">
      <t>ケイカク</t>
    </rPh>
    <rPh sb="120" eb="121">
      <t>モト</t>
    </rPh>
    <rPh sb="123" eb="125">
      <t>コウキョウ</t>
    </rPh>
    <rPh sb="125" eb="127">
      <t>シセツ</t>
    </rPh>
    <rPh sb="128" eb="130">
      <t>カイタイ</t>
    </rPh>
    <rPh sb="130" eb="132">
      <t>ジギョウ</t>
    </rPh>
    <rPh sb="133" eb="134">
      <t>ゾウ</t>
    </rPh>
    <rPh sb="140" eb="142">
      <t>コンゴ</t>
    </rPh>
    <rPh sb="143" eb="145">
      <t>ヒリツ</t>
    </rPh>
    <rPh sb="146" eb="148">
      <t>ジョウショウ</t>
    </rPh>
    <rPh sb="149" eb="151">
      <t>ミコ</t>
    </rPh>
    <rPh sb="155" eb="157">
      <t>ユウケイ</t>
    </rPh>
    <rPh sb="157" eb="159">
      <t>コテイ</t>
    </rPh>
    <rPh sb="159" eb="161">
      <t>シサン</t>
    </rPh>
    <rPh sb="161" eb="163">
      <t>ゲンカ</t>
    </rPh>
    <rPh sb="163" eb="165">
      <t>ショウキャク</t>
    </rPh>
    <rPh sb="165" eb="166">
      <t>リツ</t>
    </rPh>
    <rPh sb="172" eb="175">
      <t>ロウキュウカ</t>
    </rPh>
    <rPh sb="175" eb="177">
      <t>シセツ</t>
    </rPh>
    <rPh sb="178" eb="179">
      <t>オオ</t>
    </rPh>
    <rPh sb="180" eb="182">
      <t>ホユウ</t>
    </rPh>
    <rPh sb="190" eb="194">
      <t>ゼンネンドヒ</t>
    </rPh>
    <rPh sb="200" eb="201">
      <t>ゾウ</t>
    </rPh>
    <rPh sb="208" eb="210">
      <t>ルイジ</t>
    </rPh>
    <rPh sb="210" eb="212">
      <t>ダンタイ</t>
    </rPh>
    <rPh sb="212" eb="214">
      <t>ヘイキン</t>
    </rPh>
    <rPh sb="215" eb="217">
      <t>ウワマワ</t>
    </rPh>
    <rPh sb="222" eb="223">
      <t>オモ</t>
    </rPh>
    <rPh sb="224" eb="226">
      <t>ヨウイン</t>
    </rPh>
    <rPh sb="229" eb="232">
      <t>タイイクカン</t>
    </rPh>
    <rPh sb="237" eb="239">
      <t>ショウキャク</t>
    </rPh>
    <rPh sb="239" eb="240">
      <t>リツ</t>
    </rPh>
    <rPh sb="246" eb="248">
      <t>コウエイ</t>
    </rPh>
    <rPh sb="248" eb="250">
      <t>ジュウタク</t>
    </rPh>
    <rPh sb="251" eb="253">
      <t>ショウキャク</t>
    </rPh>
    <rPh sb="253" eb="254">
      <t>リツ</t>
    </rPh>
    <rPh sb="262" eb="263">
      <t>ア</t>
    </rPh>
    <rPh sb="309" eb="311">
      <t>シエイ</t>
    </rPh>
    <rPh sb="311" eb="313">
      <t>ジュウタク</t>
    </rPh>
    <rPh sb="313" eb="317">
      <t>チョウジュミョウカ</t>
    </rPh>
    <rPh sb="324" eb="327">
      <t>ロウキュウカ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</si>
</sst>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65C7-497B-BCFF-1D824343D7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114592</c:v>
                </c:pt>
                <c:pt idx="1">
                  <c:v>134501</c:v>
                </c:pt>
                <c:pt idx="2">
                  <c:v>54929</c:v>
                </c:pt>
                <c:pt idx="3">
                  <c:v>72296</c:v>
                </c:pt>
                <c:pt idx="4">
                  <c:v>86521</c:v>
                </c:pt>
              </c:numCache>
            </c:numRef>
          </c:val>
          <c:smooth val="0"/>
          <c:extLst>
            <c:ext xmlns:c16="http://schemas.microsoft.com/office/drawing/2014/chart" uri="{C3380CC4-5D6E-409C-BE32-E72D297353CC}">
              <c16:uniqueId val="{00000001-65C7-497B-BCFF-1D824343D7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5.51</c:v>
                </c:pt>
                <c:pt idx="1">
                  <c:v>5.46</c:v>
                </c:pt>
                <c:pt idx="2">
                  <c:v>4.9000000000000004</c:v>
                </c:pt>
                <c:pt idx="3">
                  <c:v>4.82</c:v>
                </c:pt>
                <c:pt idx="4">
                  <c:v>6.16</c:v>
                </c:pt>
              </c:numCache>
            </c:numRef>
          </c:val>
          <c:extLst>
            <c:ext xmlns:c16="http://schemas.microsoft.com/office/drawing/2014/chart" uri="{C3380CC4-5D6E-409C-BE32-E72D297353CC}">
              <c16:uniqueId val="{00000000-0095-45B4-8062-C85562BFE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25.85</c:v>
                </c:pt>
                <c:pt idx="1">
                  <c:v>29.75</c:v>
                </c:pt>
                <c:pt idx="2">
                  <c:v>30.01</c:v>
                </c:pt>
                <c:pt idx="3">
                  <c:v>29.01</c:v>
                </c:pt>
                <c:pt idx="4">
                  <c:v>31.45</c:v>
                </c:pt>
              </c:numCache>
            </c:numRef>
          </c:val>
          <c:extLst>
            <c:ext xmlns:c16="http://schemas.microsoft.com/office/drawing/2014/chart" uri="{C3380CC4-5D6E-409C-BE32-E72D297353CC}">
              <c16:uniqueId val="{00000001-0095-45B4-8062-C85562BFEF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c:v>
                </c:pt>
                <c:pt idx="1">
                  <c:v>4.24</c:v>
                </c:pt>
                <c:pt idx="2">
                  <c:v>-1.04</c:v>
                </c:pt>
                <c:pt idx="3">
                  <c:v>-1.6</c:v>
                </c:pt>
                <c:pt idx="4">
                  <c:v>3.18</c:v>
                </c:pt>
              </c:numCache>
            </c:numRef>
          </c:val>
          <c:smooth val="0"/>
          <c:extLst>
            <c:ext xmlns:c16="http://schemas.microsoft.com/office/drawing/2014/chart" uri="{C3380CC4-5D6E-409C-BE32-E72D297353CC}">
              <c16:uniqueId val="{00000002-0095-45B4-8062-C85562BFEF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0.71</c:v>
                </c:pt>
                <c:pt idx="2">
                  <c:v>#N/A</c:v>
                </c:pt>
                <c:pt idx="3">
                  <c:v>0.59</c:v>
                </c:pt>
                <c:pt idx="4">
                  <c:v>#N/A</c:v>
                </c:pt>
                <c:pt idx="5">
                  <c:v>0.36</c:v>
                </c:pt>
                <c:pt idx="6">
                  <c:v>#N/A</c:v>
                </c:pt>
                <c:pt idx="7">
                  <c:v>0.34</c:v>
                </c:pt>
                <c:pt idx="8">
                  <c:v>#N/A</c:v>
                </c:pt>
                <c:pt idx="9">
                  <c:v>0.12</c:v>
                </c:pt>
              </c:numCache>
            </c:numRef>
          </c:val>
          <c:extLst>
            <c:ext xmlns:c16="http://schemas.microsoft.com/office/drawing/2014/chart" uri="{C3380CC4-5D6E-409C-BE32-E72D297353CC}">
              <c16:uniqueId val="{00000000-3C89-4B42-BF96-E99E773D3C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89-4B42-BF96-E99E773D3C25}"/>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0.19</c:v>
                </c:pt>
                <c:pt idx="4">
                  <c:v>#N/A</c:v>
                </c:pt>
                <c:pt idx="5">
                  <c:v>0.24</c:v>
                </c:pt>
                <c:pt idx="6">
                  <c:v>#N/A</c:v>
                </c:pt>
                <c:pt idx="7">
                  <c:v>0.08</c:v>
                </c:pt>
                <c:pt idx="8">
                  <c:v>#N/A</c:v>
                </c:pt>
                <c:pt idx="9">
                  <c:v>0.09</c:v>
                </c:pt>
              </c:numCache>
            </c:numRef>
          </c:val>
          <c:extLst>
            <c:ext xmlns:c16="http://schemas.microsoft.com/office/drawing/2014/chart" uri="{C3380CC4-5D6E-409C-BE32-E72D297353CC}">
              <c16:uniqueId val="{00000002-3C89-4B42-BF96-E99E773D3C25}"/>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0.33</c:v>
                </c:pt>
                <c:pt idx="6">
                  <c:v>#N/A</c:v>
                </c:pt>
                <c:pt idx="7">
                  <c:v>0.38</c:v>
                </c:pt>
                <c:pt idx="8">
                  <c:v>#N/A</c:v>
                </c:pt>
                <c:pt idx="9">
                  <c:v>0.3</c:v>
                </c:pt>
              </c:numCache>
            </c:numRef>
          </c:val>
          <c:extLst>
            <c:ext xmlns:c16="http://schemas.microsoft.com/office/drawing/2014/chart" uri="{C3380CC4-5D6E-409C-BE32-E72D297353CC}">
              <c16:uniqueId val="{00000003-3C89-4B42-BF96-E99E773D3C2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0.72</c:v>
                </c:pt>
                <c:pt idx="4">
                  <c:v>#N/A</c:v>
                </c:pt>
                <c:pt idx="5">
                  <c:v>0.66</c:v>
                </c:pt>
                <c:pt idx="6">
                  <c:v>#N/A</c:v>
                </c:pt>
                <c:pt idx="7">
                  <c:v>0.95</c:v>
                </c:pt>
                <c:pt idx="8">
                  <c:v>#N/A</c:v>
                </c:pt>
                <c:pt idx="9">
                  <c:v>0.49</c:v>
                </c:pt>
              </c:numCache>
            </c:numRef>
          </c:val>
          <c:extLst>
            <c:ext xmlns:c16="http://schemas.microsoft.com/office/drawing/2014/chart" uri="{C3380CC4-5D6E-409C-BE32-E72D297353CC}">
              <c16:uniqueId val="{00000004-3C89-4B42-BF96-E99E773D3C2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1.62</c:v>
                </c:pt>
                <c:pt idx="2">
                  <c:v>#N/A</c:v>
                </c:pt>
                <c:pt idx="3">
                  <c:v>1.73</c:v>
                </c:pt>
                <c:pt idx="4">
                  <c:v>#N/A</c:v>
                </c:pt>
                <c:pt idx="5">
                  <c:v>2.13</c:v>
                </c:pt>
                <c:pt idx="6">
                  <c:v>#N/A</c:v>
                </c:pt>
                <c:pt idx="7">
                  <c:v>2.5299999999999998</c:v>
                </c:pt>
                <c:pt idx="8">
                  <c:v>#N/A</c:v>
                </c:pt>
                <c:pt idx="9">
                  <c:v>1.69</c:v>
                </c:pt>
              </c:numCache>
            </c:numRef>
          </c:val>
          <c:extLst>
            <c:ext xmlns:c16="http://schemas.microsoft.com/office/drawing/2014/chart" uri="{C3380CC4-5D6E-409C-BE32-E72D297353CC}">
              <c16:uniqueId val="{00000005-3C89-4B42-BF96-E99E773D3C25}"/>
            </c:ext>
          </c:extLst>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1.39</c:v>
                </c:pt>
                <c:pt idx="2">
                  <c:v>#N/A</c:v>
                </c:pt>
                <c:pt idx="3">
                  <c:v>1.79</c:v>
                </c:pt>
                <c:pt idx="4">
                  <c:v>#N/A</c:v>
                </c:pt>
                <c:pt idx="5">
                  <c:v>2.11</c:v>
                </c:pt>
                <c:pt idx="6">
                  <c:v>#N/A</c:v>
                </c:pt>
                <c:pt idx="7">
                  <c:v>2.41</c:v>
                </c:pt>
                <c:pt idx="8">
                  <c:v>#N/A</c:v>
                </c:pt>
                <c:pt idx="9">
                  <c:v>3.18</c:v>
                </c:pt>
              </c:numCache>
            </c:numRef>
          </c:val>
          <c:extLst>
            <c:ext xmlns:c16="http://schemas.microsoft.com/office/drawing/2014/chart" uri="{C3380CC4-5D6E-409C-BE32-E72D297353CC}">
              <c16:uniqueId val="{00000006-3C89-4B42-BF96-E99E773D3C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5.22</c:v>
                </c:pt>
                <c:pt idx="2">
                  <c:v>#N/A</c:v>
                </c:pt>
                <c:pt idx="3">
                  <c:v>5.38</c:v>
                </c:pt>
                <c:pt idx="4">
                  <c:v>#N/A</c:v>
                </c:pt>
                <c:pt idx="5">
                  <c:v>4.76</c:v>
                </c:pt>
                <c:pt idx="6">
                  <c:v>#N/A</c:v>
                </c:pt>
                <c:pt idx="7">
                  <c:v>4.76</c:v>
                </c:pt>
                <c:pt idx="8">
                  <c:v>#N/A</c:v>
                </c:pt>
                <c:pt idx="9">
                  <c:v>6.09</c:v>
                </c:pt>
              </c:numCache>
            </c:numRef>
          </c:val>
          <c:extLst>
            <c:ext xmlns:c16="http://schemas.microsoft.com/office/drawing/2014/chart" uri="{C3380CC4-5D6E-409C-BE32-E72D297353CC}">
              <c16:uniqueId val="{00000007-3C89-4B42-BF96-E99E773D3C25}"/>
            </c:ext>
          </c:extLst>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6.75</c:v>
                </c:pt>
                <c:pt idx="2">
                  <c:v>#N/A</c:v>
                </c:pt>
                <c:pt idx="3">
                  <c:v>6.76</c:v>
                </c:pt>
                <c:pt idx="4">
                  <c:v>#N/A</c:v>
                </c:pt>
                <c:pt idx="5">
                  <c:v>7.02</c:v>
                </c:pt>
                <c:pt idx="6">
                  <c:v>#N/A</c:v>
                </c:pt>
                <c:pt idx="7">
                  <c:v>7.09</c:v>
                </c:pt>
                <c:pt idx="8">
                  <c:v>#N/A</c:v>
                </c:pt>
                <c:pt idx="9">
                  <c:v>6.9</c:v>
                </c:pt>
              </c:numCache>
            </c:numRef>
          </c:val>
          <c:extLst>
            <c:ext xmlns:c16="http://schemas.microsoft.com/office/drawing/2014/chart" uri="{C3380CC4-5D6E-409C-BE32-E72D297353CC}">
              <c16:uniqueId val="{00000008-3C89-4B42-BF96-E99E773D3C25}"/>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13.62</c:v>
                </c:pt>
                <c:pt idx="2">
                  <c:v>#N/A</c:v>
                </c:pt>
                <c:pt idx="3">
                  <c:v>13.17</c:v>
                </c:pt>
                <c:pt idx="4">
                  <c:v>#N/A</c:v>
                </c:pt>
                <c:pt idx="5">
                  <c:v>13.32</c:v>
                </c:pt>
                <c:pt idx="6">
                  <c:v>#N/A</c:v>
                </c:pt>
                <c:pt idx="7">
                  <c:v>13.77</c:v>
                </c:pt>
                <c:pt idx="8">
                  <c:v>#N/A</c:v>
                </c:pt>
                <c:pt idx="9">
                  <c:v>14.75</c:v>
                </c:pt>
              </c:numCache>
            </c:numRef>
          </c:val>
          <c:extLst>
            <c:ext xmlns:c16="http://schemas.microsoft.com/office/drawing/2014/chart" uri="{C3380CC4-5D6E-409C-BE32-E72D297353CC}">
              <c16:uniqueId val="{00000009-3C89-4B42-BF96-E99E773D3C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5938</c:v>
                </c:pt>
                <c:pt idx="5">
                  <c:v>5900</c:v>
                </c:pt>
                <c:pt idx="8">
                  <c:v>6062</c:v>
                </c:pt>
                <c:pt idx="11">
                  <c:v>6124</c:v>
                </c:pt>
                <c:pt idx="14">
                  <c:v>5989</c:v>
                </c:pt>
              </c:numCache>
            </c:numRef>
          </c:val>
          <c:extLst>
            <c:ext xmlns:c16="http://schemas.microsoft.com/office/drawing/2014/chart" uri="{C3380CC4-5D6E-409C-BE32-E72D297353CC}">
              <c16:uniqueId val="{00000000-CAC1-4CAF-8C5E-556007E047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C1-4CAF-8C5E-556007E047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c:v>
                </c:pt>
                <c:pt idx="3">
                  <c:v>102</c:v>
                </c:pt>
                <c:pt idx="6">
                  <c:v>86</c:v>
                </c:pt>
                <c:pt idx="9">
                  <c:v>93</c:v>
                </c:pt>
                <c:pt idx="12">
                  <c:v>94</c:v>
                </c:pt>
              </c:numCache>
            </c:numRef>
          </c:val>
          <c:extLst>
            <c:ext xmlns:c16="http://schemas.microsoft.com/office/drawing/2014/chart" uri="{C3380CC4-5D6E-409C-BE32-E72D297353CC}">
              <c16:uniqueId val="{00000002-CAC1-4CAF-8C5E-556007E047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C1-4CAF-8C5E-556007E047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1424</c:v>
                </c:pt>
                <c:pt idx="3">
                  <c:v>1404</c:v>
                </c:pt>
                <c:pt idx="6">
                  <c:v>1364</c:v>
                </c:pt>
                <c:pt idx="9">
                  <c:v>1331</c:v>
                </c:pt>
                <c:pt idx="12">
                  <c:v>1222</c:v>
                </c:pt>
              </c:numCache>
            </c:numRef>
          </c:val>
          <c:extLst>
            <c:ext xmlns:c16="http://schemas.microsoft.com/office/drawing/2014/chart" uri="{C3380CC4-5D6E-409C-BE32-E72D297353CC}">
              <c16:uniqueId val="{00000004-CAC1-4CAF-8C5E-556007E047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C1-4CAF-8C5E-556007E047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C1-4CAF-8C5E-556007E047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6632</c:v>
                </c:pt>
                <c:pt idx="3">
                  <c:v>6444</c:v>
                </c:pt>
                <c:pt idx="6">
                  <c:v>6344</c:v>
                </c:pt>
                <c:pt idx="9">
                  <c:v>6550</c:v>
                </c:pt>
                <c:pt idx="12">
                  <c:v>6414</c:v>
                </c:pt>
              </c:numCache>
            </c:numRef>
          </c:val>
          <c:extLst>
            <c:ext xmlns:c16="http://schemas.microsoft.com/office/drawing/2014/chart" uri="{C3380CC4-5D6E-409C-BE32-E72D297353CC}">
              <c16:uniqueId val="{00000007-CAC1-4CAF-8C5E-556007E047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2191</c:v>
                </c:pt>
                <c:pt idx="2">
                  <c:v>#N/A</c:v>
                </c:pt>
                <c:pt idx="3">
                  <c:v>#N/A</c:v>
                </c:pt>
                <c:pt idx="4">
                  <c:v>2050</c:v>
                </c:pt>
                <c:pt idx="5">
                  <c:v>#N/A</c:v>
                </c:pt>
                <c:pt idx="6">
                  <c:v>#N/A</c:v>
                </c:pt>
                <c:pt idx="7">
                  <c:v>1732</c:v>
                </c:pt>
                <c:pt idx="8">
                  <c:v>#N/A</c:v>
                </c:pt>
                <c:pt idx="9">
                  <c:v>#N/A</c:v>
                </c:pt>
                <c:pt idx="10">
                  <c:v>1850</c:v>
                </c:pt>
                <c:pt idx="11">
                  <c:v>#N/A</c:v>
                </c:pt>
                <c:pt idx="12">
                  <c:v>#N/A</c:v>
                </c:pt>
                <c:pt idx="13">
                  <c:v>1741</c:v>
                </c:pt>
                <c:pt idx="14">
                  <c:v>#N/A</c:v>
                </c:pt>
              </c:numCache>
            </c:numRef>
          </c:val>
          <c:smooth val="0"/>
          <c:extLst>
            <c:ext xmlns:c16="http://schemas.microsoft.com/office/drawing/2014/chart" uri="{C3380CC4-5D6E-409C-BE32-E72D297353CC}">
              <c16:uniqueId val="{00000008-CAC1-4CAF-8C5E-556007E047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61419</c:v>
                </c:pt>
                <c:pt idx="5">
                  <c:v>61651</c:v>
                </c:pt>
                <c:pt idx="8">
                  <c:v>63526</c:v>
                </c:pt>
                <c:pt idx="11">
                  <c:v>62129</c:v>
                </c:pt>
                <c:pt idx="14">
                  <c:v>61366</c:v>
                </c:pt>
              </c:numCache>
            </c:numRef>
          </c:val>
          <c:extLst>
            <c:ext xmlns:c16="http://schemas.microsoft.com/office/drawing/2014/chart" uri="{C3380CC4-5D6E-409C-BE32-E72D297353CC}">
              <c16:uniqueId val="{00000000-7581-4F41-A3E6-875A0F3136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1675</c:v>
                </c:pt>
                <c:pt idx="5">
                  <c:v>1735</c:v>
                </c:pt>
                <c:pt idx="8">
                  <c:v>1722</c:v>
                </c:pt>
                <c:pt idx="11">
                  <c:v>1480</c:v>
                </c:pt>
                <c:pt idx="14">
                  <c:v>1274</c:v>
                </c:pt>
              </c:numCache>
            </c:numRef>
          </c:val>
          <c:extLst>
            <c:ext xmlns:c16="http://schemas.microsoft.com/office/drawing/2014/chart" uri="{C3380CC4-5D6E-409C-BE32-E72D297353CC}">
              <c16:uniqueId val="{00000001-7581-4F41-A3E6-875A0F3136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13421</c:v>
                </c:pt>
                <c:pt idx="5">
                  <c:v>15600</c:v>
                </c:pt>
                <c:pt idx="8">
                  <c:v>16583</c:v>
                </c:pt>
                <c:pt idx="11">
                  <c:v>17620</c:v>
                </c:pt>
                <c:pt idx="14">
                  <c:v>19593</c:v>
                </c:pt>
              </c:numCache>
            </c:numRef>
          </c:val>
          <c:extLst>
            <c:ext xmlns:c16="http://schemas.microsoft.com/office/drawing/2014/chart" uri="{C3380CC4-5D6E-409C-BE32-E72D297353CC}">
              <c16:uniqueId val="{00000002-7581-4F41-A3E6-875A0F3136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81-4F41-A3E6-875A0F3136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81-4F41-A3E6-875A0F3136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1-4F41-A3E6-875A0F3136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6395</c:v>
                </c:pt>
                <c:pt idx="3">
                  <c:v>6306</c:v>
                </c:pt>
                <c:pt idx="6">
                  <c:v>5182</c:v>
                </c:pt>
                <c:pt idx="9">
                  <c:v>5483</c:v>
                </c:pt>
                <c:pt idx="12">
                  <c:v>5244</c:v>
                </c:pt>
              </c:numCache>
            </c:numRef>
          </c:val>
          <c:extLst>
            <c:ext xmlns:c16="http://schemas.microsoft.com/office/drawing/2014/chart" uri="{C3380CC4-5D6E-409C-BE32-E72D297353CC}">
              <c16:uniqueId val="{00000006-7581-4F41-A3E6-875A0F3136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81-4F41-A3E6-875A0F3136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18124</c:v>
                </c:pt>
                <c:pt idx="3">
                  <c:v>18287</c:v>
                </c:pt>
                <c:pt idx="6">
                  <c:v>15212</c:v>
                </c:pt>
                <c:pt idx="9">
                  <c:v>14120</c:v>
                </c:pt>
                <c:pt idx="12">
                  <c:v>13635</c:v>
                </c:pt>
              </c:numCache>
            </c:numRef>
          </c:val>
          <c:extLst>
            <c:ext xmlns:c16="http://schemas.microsoft.com/office/drawing/2014/chart" uri="{C3380CC4-5D6E-409C-BE32-E72D297353CC}">
              <c16:uniqueId val="{00000008-7581-4F41-A3E6-875A0F3136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194</c:v>
                </c:pt>
                <c:pt idx="3">
                  <c:v>168</c:v>
                </c:pt>
                <c:pt idx="6">
                  <c:v>167</c:v>
                </c:pt>
                <c:pt idx="9">
                  <c:v>132</c:v>
                </c:pt>
                <c:pt idx="12">
                  <c:v>124</c:v>
                </c:pt>
              </c:numCache>
            </c:numRef>
          </c:val>
          <c:extLst>
            <c:ext xmlns:c16="http://schemas.microsoft.com/office/drawing/2014/chart" uri="{C3380CC4-5D6E-409C-BE32-E72D297353CC}">
              <c16:uniqueId val="{00000009-7581-4F41-A3E6-875A0F3136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65622</c:v>
                </c:pt>
                <c:pt idx="3">
                  <c:v>69588</c:v>
                </c:pt>
                <c:pt idx="6">
                  <c:v>67860</c:v>
                </c:pt>
                <c:pt idx="9">
                  <c:v>66439</c:v>
                </c:pt>
                <c:pt idx="12">
                  <c:v>66336</c:v>
                </c:pt>
              </c:numCache>
            </c:numRef>
          </c:val>
          <c:extLst>
            <c:ext xmlns:c16="http://schemas.microsoft.com/office/drawing/2014/chart" uri="{C3380CC4-5D6E-409C-BE32-E72D297353CC}">
              <c16:uniqueId val="{0000000A-7581-4F41-A3E6-875A0F3136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13820</c:v>
                </c:pt>
                <c:pt idx="2">
                  <c:v>#N/A</c:v>
                </c:pt>
                <c:pt idx="3">
                  <c:v>#N/A</c:v>
                </c:pt>
                <c:pt idx="4">
                  <c:v>15363</c:v>
                </c:pt>
                <c:pt idx="5">
                  <c:v>#N/A</c:v>
                </c:pt>
                <c:pt idx="6">
                  <c:v>#N/A</c:v>
                </c:pt>
                <c:pt idx="7">
                  <c:v>6589</c:v>
                </c:pt>
                <c:pt idx="8">
                  <c:v>#N/A</c:v>
                </c:pt>
                <c:pt idx="9">
                  <c:v>#N/A</c:v>
                </c:pt>
                <c:pt idx="10">
                  <c:v>4945</c:v>
                </c:pt>
                <c:pt idx="11">
                  <c:v>#N/A</c:v>
                </c:pt>
                <c:pt idx="12">
                  <c:v>#N/A</c:v>
                </c:pt>
                <c:pt idx="13">
                  <c:v>3106</c:v>
                </c:pt>
                <c:pt idx="14">
                  <c:v>#N/A</c:v>
                </c:pt>
              </c:numCache>
            </c:numRef>
          </c:val>
          <c:smooth val="0"/>
          <c:extLst>
            <c:ext xmlns:c16="http://schemas.microsoft.com/office/drawing/2014/chart" uri="{C3380CC4-5D6E-409C-BE32-E72D297353CC}">
              <c16:uniqueId val="{0000000B-7581-4F41-A3E6-875A0F3136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9639</c:v>
                </c:pt>
                <c:pt idx="1">
                  <c:v>9178</c:v>
                </c:pt>
                <c:pt idx="2">
                  <c:v>9777</c:v>
                </c:pt>
              </c:numCache>
            </c:numRef>
          </c:val>
          <c:extLst>
            <c:ext xmlns:c16="http://schemas.microsoft.com/office/drawing/2014/chart" uri="{C3380CC4-5D6E-409C-BE32-E72D297353CC}">
              <c16:uniqueId val="{00000000-A2EB-4D20-92F5-98AFF42EAE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4296</c:v>
                </c:pt>
                <c:pt idx="1">
                  <c:v>5062</c:v>
                </c:pt>
                <c:pt idx="2">
                  <c:v>5062</c:v>
                </c:pt>
              </c:numCache>
            </c:numRef>
          </c:val>
          <c:extLst>
            <c:ext xmlns:c16="http://schemas.microsoft.com/office/drawing/2014/chart" uri="{C3380CC4-5D6E-409C-BE32-E72D297353CC}">
              <c16:uniqueId val="{00000001-A2EB-4D20-92F5-98AFF42EAE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5982</c:v>
                </c:pt>
                <c:pt idx="1">
                  <c:v>6575</c:v>
                </c:pt>
                <c:pt idx="2">
                  <c:v>7063</c:v>
                </c:pt>
              </c:numCache>
            </c:numRef>
          </c:val>
          <c:extLst>
            <c:ext xmlns:c16="http://schemas.microsoft.com/office/drawing/2014/chart" uri="{C3380CC4-5D6E-409C-BE32-E72D297353CC}">
              <c16:uniqueId val="{00000002-A2EB-4D20-92F5-98AFF42EAE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{EB518609-186E-47B8-9A3A-33DA1E714572}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1E-471F-9AE8-E06E1636A1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{8C34E8FE-F92A-4A5D-850D-0E2A36B39C8D}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1E-471F-9AE8-E06E1636A1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{CF58B4E5-D215-46EA-B4FE-FB71723CBE19}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1E-471F-9AE8-E06E1636A1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{241CE727-6593-48F0-AF0F-9A691B8E898B}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1E-471F-9AE8-E06E1636A1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{605EA9F0-3F4B-44D4-8844-27EB5E254660}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1E-471F-9AE8-E06E1636A1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{CACC7BDB-9D7E-4C30-8850-B84B44BF90A3}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1E-471F-9AE8-E06E1636A1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{20BF96F4-4AC6-414B-9FF9-EA336F061D8F}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1E-471F-9AE8-E06E1636A1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{E79BF270-836B-4152-8BD1-50B10984483F}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1E-471F-9AE8-E06E1636A1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{5869A945-B722-4DC0-B0C6-66281F76B54D}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1E-471F-9AE8-E06E1636A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59.5</c:v>
                </c:pt>
                <c:pt idx="32">
                  <c:v>61</c:v>
                </c:pt>
              </c:numCache>
            </c:numRef>
          </c:xVal>
          <c:yVal>
            <c:numRef>
              <c:f>公会計指標分析・財政指標組合せ分析表!$BP$51:$DC$51</c:f>
              <c:numCache>
                <c:formatCode>#,##0.0;"▲ "#,##0.0</c:formatCode>
                <c:ptCount val="40"/>
                <c:pt idx="16">
                  <c:v>25.1</c:v>
                </c:pt>
                <c:pt idx="24">
                  <c:v>19.2</c:v>
                </c:pt>
                <c:pt idx="32">
                  <c:v>12.2</c:v>
                </c:pt>
              </c:numCache>
            </c:numRef>
          </c:yVal>
          <c:smooth val="0"/>
          <c:extLst>
            <c:ext xmlns:c16="http://schemas.microsoft.com/office/drawing/2014/chart" uri="{C3380CC4-5D6E-409C-BE32-E72D297353CC}">
              <c16:uniqueId val="{00000009-BB1E-471F-9AE8-E06E1636A1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{AA01B347-3CB9-4B00-9E87-ECE683237508}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1E-471F-9AE8-E06E1636A1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{5916A2E7-5F99-4D0D-B512-3B7A3470B1D6}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1E-471F-9AE8-E06E1636A1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{36F005D4-1173-4E8F-A153-D4BC56AF7313}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1E-471F-9AE8-E06E1636A1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{65EA82C7-7088-4944-903E-266E6FA3002B}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1E-471F-9AE8-E06E1636A1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{B82FD09B-A7F5-4F82-A252-34889D7218DC}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1E-471F-9AE8-E06E1636A1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{F0898376-901A-4E75-8BA2-037E7CBCFA39}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1E-471F-9AE8-E06E1636A1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{27D508AF-2D47-4217-802D-5B812BE806A4}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1E-471F-9AE8-E06E1636A1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{AD72CAA8-E0E1-4886-BB34-1CC2F78580EF}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1E-471F-9AE8-E06E1636A1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{5E063999-D22F-4D15-8FD7-125F1FA79A6C}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1E-471F-9AE8-E06E1636A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BB1E-471F-9AE8-E06E1636A1BC}"/>
            </c:ext>
          </c:extLst>
        </c:ser>
        <c:dLbls>
          <c:showLegendKey val="0"/>
          <c:showVal val="1"/>
          <c:showCatName val="0"/>
          <c:showSerName val="0"/>
          <c:showPercent val="0"/>
          <c:showBubbleSize val="0"/>
        </c:dLbls>
        <c:axId val="46179840"/>
        <c:axId val="46181760"/>
      </c:scatterChart>
      <c:valAx>
        <c:axId val="46179840"/>
        <c:scaling>
          <c:orientation val="minMax"/>
          <c:max val="61.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{C363D540-4085-4039-8842-CD14DAF92616}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53B-4AC7-9400-91B2E82A2F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{BA3AA30B-D6F8-4361-8CBE-C83303831E1F}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3B-4AC7-9400-91B2E82A2F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{9ACFE705-0604-4782-9E95-28B00CD640A2}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3B-4AC7-9400-91B2E82A2F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{65C40310-5620-4325-AEC8-67ADBDC2FFE3}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3B-4AC7-9400-91B2E82A2F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{AEAD5BFC-3FED-414B-9D44-22A47D63957A}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3B-4AC7-9400-91B2E82A2F2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{E0FA1661-EEE7-49DE-83B8-C2E006EC97EC}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53B-4AC7-9400-91B2E82A2F2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{386F380A-084A-409A-964F-EF579D7EA995}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53B-4AC7-9400-91B2E82A2F2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{53A37452-FF9A-4EFA-9B22-EB18CA10540E}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53B-4AC7-9400-91B2E82A2F2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{711D6D43-D4D7-4F3A-861C-431464EF4BCB}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53B-4AC7-9400-91B2E82A2F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8.4</c:v>
                </c:pt>
                <c:pt idx="16">
                  <c:v>7.4</c:v>
                </c:pt>
                <c:pt idx="24">
                  <c:v>7.1</c:v>
                </c:pt>
                <c:pt idx="32">
                  <c:v>6.8</c:v>
                </c:pt>
              </c:numCache>
            </c:numRef>
          </c:xVal>
          <c:yVal>
            <c:numRef>
              <c:f>公会計指標分析・財政指標組合せ分析表!$BP$73:$DC$73</c:f>
              <c:numCache>
                <c:formatCode>#,##0.0;"▲ "#,##0.0</c:formatCode>
                <c:ptCount val="40"/>
                <c:pt idx="0">
                  <c:v>51.7</c:v>
                </c:pt>
                <c:pt idx="8">
                  <c:v>56.8</c:v>
                </c:pt>
                <c:pt idx="16">
                  <c:v>25.1</c:v>
                </c:pt>
                <c:pt idx="24">
                  <c:v>19.2</c:v>
                </c:pt>
                <c:pt idx="32">
                  <c:v>12.2</c:v>
                </c:pt>
              </c:numCache>
            </c:numRef>
          </c:yVal>
          <c:smooth val="0"/>
          <c:extLst>
            <c:ext xmlns:c16="http://schemas.microsoft.com/office/drawing/2014/chart" uri="{C3380CC4-5D6E-409C-BE32-E72D297353CC}">
              <c16:uniqueId val="{00000009-953B-4AC7-9400-91B2E82A2F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{B782C175-FB6B-492A-8B69-29A8ADE6C399}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53B-4AC7-9400-91B2E82A2F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{D18C7CBE-9493-4618-A779-FCECCC15FFD3}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3B-4AC7-9400-91B2E82A2F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{A8BDAF93-35FA-45CD-AF7B-CBCEE23049DF}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3B-4AC7-9400-91B2E82A2F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{F9BBB318-AE08-461A-A6D9-AE44A324F0A0}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3B-4AC7-9400-91B2E82A2F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{2756D0F6-BBCD-4B1C-A23B-DBD8F3EE4B53}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3B-4AC7-9400-91B2E82A2F2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{C4A185F0-A73A-4993-9CD2-370F02B4F43F}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53B-4AC7-9400-91B2E82A2F2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{42B5A97A-6629-4E7C-A83F-BF95E0359DF7}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53B-4AC7-9400-91B2E82A2F2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{F1B00325-FCC6-4C30-BCAC-B6F6CDC5B55F}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53B-4AC7-9400-91B2E82A2F2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{79CE7121-54FF-4AE9-BAA2-7348F458BC77}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53B-4AC7-9400-91B2E82A2F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953B-4AC7-9400-91B2E82A2F20}"/>
            </c:ext>
          </c:extLst>
        </c:ser>
        <c:dLbls>
          <c:showLegendKey val="0"/>
          <c:showVal val="1"/>
          <c:showCatName val="0"/>
          <c:showSerName val="0"/>
          <c:showPercent val="0"/>
          <c:showBubbleSize val="0"/>
        </c:dLbls>
        <c:axId val="84219776"/>
        <c:axId val="84234240"/>
      </c:scatterChart>
      <c:valAx>
        <c:axId val="84219776"/>
        <c:scaling>
          <c:orientation val="minMax"/>
          <c:max val="10"/>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地方債発行の抑制により、公営企業債も含め、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元利償還金が減少したことにより、実質公債費比率の分子は減少した。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学校統合・改修事業、横手市財産経営推進計画に基づく公共施設解体・改修事業等の大型事業の実施により地方債の発行が増加し、元利償還金は増加するものと予想されるため、事業の選択と集中により、公債費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下水道事業会計の企業債残高の減少による公営企業債等繰入見込額の減及び財政調整基金及びふるさと応援基金の積み増しにより、充当可能基金が増となったことにより、将来負担比率の分子は前年度に比べ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合併算定替の段階的縮減による普通交付税の減等の影響により、財政調整基金の取崩額の増加が見込まれるほか、地方債償還額の増加に伴う減債基金の取崩しを予定しており、充当可能基金の減も懸念されることから、事業の選択と集中による地方債の発行の抑制並びに、交付税措置のある地方債の活用等により将来負担比率の抑制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百万円の増となっている。その他特定目的基金では、振興基金において取り崩しによる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百万円の減となったが、ふるさと応援基金においてふるさと納税寄附金の増により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財政調整基金は合併算定替の段階的縮減による普通交付税の減、減債基金は地方債償還額の増加により取り崩しは避けられず、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その他特定目的基金についても横手市財産経営推進計画に基づく公共施設等の解体・改修事業により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残高は減少していく見込みである。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ふるさと水と土保全基金：山村の自然、文化及び歴史に係る地域資源を保全し、農業農山村の振興及び活性化を図るためのもの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公共施設等総合管理推進基金：決算剰余金の積み立てを実施していくが、横手市財産経営推進計画の実施のため取り崩していく見込みである。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振興基金：地域の振興及び均衡ある発展に係る事業実施のため取り崩していく見込みである。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決算剰余金の積立による増額（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年度からの合併算定替の段階的縮減による普通交付税の減等の影響により、残高は減少していく見込みである。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地方債償還額の増加により、残高は減少していく見込みである。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の増となっている。公共施設等総合管理計画として平成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月に策定した横手市財産経営推進計画に基づき、施設の統廃合・複合化等を進め、比率の抑制に努めていく。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0747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1275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3987800" y="6070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1275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3987800" y="44405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1275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0259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3429000" y="5249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2781300" y="531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133600" y="53756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30692</xdr:rowOff>
    </xdr:from>
    <xdr:to>
      <xdr:col>23</xdr:col>
      <xdr:colOff>136525</xdr:colOff>
      <xdr:row>30</xdr:row>
      <xdr:rowOff>132292</xdr:rowOff>
    </xdr:to>
    <xdr:sp macro="" textlink="">
      <xdr:nvSpPr>
        <xdr:cNvPr id="79" name="楕円 78"/>
        <xdr:cNvSpPr/>
      </xdr:nvSpPr>
      <xdr:spPr>
        <a:xfrm>
          <a:off x="4025900" y="51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53569</xdr:rowOff>
    </xdr:from>
    <xdr:ext cx="405111" cy="259045"/>
    <xdr:sp macro="" textlink="">
      <xdr:nvSpPr>
        <xdr:cNvPr id="80" name="有形固定資産減価償却率該当値テキスト"/>
        <xdr:cNvSpPr txBox="1"/>
      </xdr:nvSpPr>
      <xdr:spPr>
        <a:xfrm>
          <a:off x="4127500" y="502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1" name="楕円 80"/>
        <xdr:cNvSpPr/>
      </xdr:nvSpPr>
      <xdr:spPr>
        <a:xfrm>
          <a:off x="3429000" y="52281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135467</xdr:rowOff>
    </xdr:to>
    <xdr:cxnSp macro="">
      <xdr:nvCxnSpPr>
        <xdr:cNvPr id="82" name="直線コネクタ 81"/>
        <xdr:cNvCxnSpPr/>
      </xdr:nvCxnSpPr>
      <xdr:spPr>
        <a:xfrm flipV="1">
          <a:off x="3479800" y="5224992"/>
          <a:ext cx="5969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3" name="楕円 82"/>
        <xdr:cNvSpPr/>
      </xdr:nvSpPr>
      <xdr:spPr>
        <a:xfrm>
          <a:off x="2781300" y="5285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31</xdr:row>
      <xdr:rowOff>21590</xdr:rowOff>
    </xdr:to>
    <xdr:cxnSp macro="">
      <xdr:nvCxnSpPr>
        <xdr:cNvPr id="84" name="直線コネクタ 83"/>
        <xdr:cNvCxnSpPr/>
      </xdr:nvCxnSpPr>
      <xdr:spPr>
        <a:xfrm flipV="1">
          <a:off x="2832100" y="5278967"/>
          <a:ext cx="6477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293119"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2658119"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010419" y="515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88" name="n_1mainValue有形固定資産減価償却率"/>
        <xdr:cNvSpPr txBox="1"/>
      </xdr:nvSpPr>
      <xdr:spPr>
        <a:xfrm>
          <a:off x="3293119"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9" name="n_2mainValue有形固定資産減価償却率"/>
        <xdr:cNvSpPr txBox="1"/>
      </xdr:nvSpPr>
      <xdr:spPr>
        <a:xfrm>
          <a:off x="2658119"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年度比率は、類似団体より下回っているが、今後は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学校統合・改修事業、雄物川庁舎整備事業、十文字地域多目的総合施設整備事業、旧ごみ処理施設の解体工事等の大型事業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横手市財産経営推進計画に基づく公共施設解体・改修事業等の影響により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将来負担額が上昇する見込みであるため、充当可能財源等の確保及び地方債発行の抑制を図り、持続可能な財政運営に努めていく。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92286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92286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92286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917552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917552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2593320"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2646025"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2534900" y="45134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2646025" y="5010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2573000" y="51593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1947525"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49643</xdr:rowOff>
    </xdr:from>
    <xdr:to>
      <xdr:col>76</xdr:col>
      <xdr:colOff>73025</xdr:colOff>
      <xdr:row>30</xdr:row>
      <xdr:rowOff>151243</xdr:rowOff>
    </xdr:to>
    <xdr:sp macro="" textlink="">
      <xdr:nvSpPr>
        <xdr:cNvPr id="131" name="楕円 130"/>
        <xdr:cNvSpPr/>
      </xdr:nvSpPr>
      <xdr:spPr>
        <a:xfrm>
          <a:off x="12573000" y="51931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28070</xdr:rowOff>
    </xdr:from>
    <xdr:ext cx="469744" cy="259045"/>
    <xdr:sp macro="" textlink="">
      <xdr:nvSpPr>
        <xdr:cNvPr id="132" name="債務償還比率該当値テキスト"/>
        <xdr:cNvSpPr txBox="1"/>
      </xdr:nvSpPr>
      <xdr:spPr>
        <a:xfrm>
          <a:off x="12646025" y="517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38368</xdr:rowOff>
    </xdr:from>
    <xdr:to>
      <xdr:col>72</xdr:col>
      <xdr:colOff>123825</xdr:colOff>
      <xdr:row>30</xdr:row>
      <xdr:rowOff>139968</xdr:rowOff>
    </xdr:to>
    <xdr:sp macro="" textlink="">
      <xdr:nvSpPr>
        <xdr:cNvPr id="133" name="楕円 132"/>
        <xdr:cNvSpPr/>
      </xdr:nvSpPr>
      <xdr:spPr>
        <a:xfrm>
          <a:off x="11947525" y="51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89168</xdr:rowOff>
    </xdr:from>
    <xdr:to>
      <xdr:col>76</xdr:col>
      <xdr:colOff>22225</xdr:colOff>
      <xdr:row>30</xdr:row>
      <xdr:rowOff>100443</xdr:rowOff>
    </xdr:to>
    <xdr:cxnSp macro="">
      <xdr:nvCxnSpPr>
        <xdr:cNvPr id="134" name="直線コネクタ 133"/>
        <xdr:cNvCxnSpPr/>
      </xdr:nvCxnSpPr>
      <xdr:spPr>
        <a:xfrm>
          <a:off x="11998325" y="5232668"/>
          <a:ext cx="5969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1779327" y="49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131095</xdr:rowOff>
    </xdr:from>
    <xdr:ext cx="469744" cy="259045"/>
    <xdr:sp macro="" textlink="">
      <xdr:nvSpPr>
        <xdr:cNvPr id="136" name="n_1mainValue債務償還比率"/>
        <xdr:cNvSpPr txBox="1"/>
      </xdr:nvSpPr>
      <xdr:spPr>
        <a:xfrm>
          <a:off x="11779327" y="52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39490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39878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3889375" y="7275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39878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3889375" y="574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39878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38989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203575" y="6431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428875"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68275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1" name="楕円 70"/>
        <xdr:cNvSpPr/>
      </xdr:nvSpPr>
      <xdr:spPr>
        <a:xfrm>
          <a:off x="38989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43832</xdr:rowOff>
    </xdr:from>
    <xdr:ext cx="405111" cy="259045"/>
    <xdr:sp macro="" textlink="">
      <xdr:nvSpPr>
        <xdr:cNvPr id="72" name="【道路】&#10;有形固定資産減価償却率該当値テキスト"/>
        <xdr:cNvSpPr txBox="1"/>
      </xdr:nvSpPr>
      <xdr:spPr>
        <a:xfrm>
          <a:off x="39878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xdr:cNvSpPr/>
      </xdr:nvSpPr>
      <xdr:spPr>
        <a:xfrm>
          <a:off x="3203575" y="64433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150495</xdr:rowOff>
    </xdr:to>
    <xdr:cxnSp macro="">
      <xdr:nvCxnSpPr>
        <xdr:cNvPr id="74" name="直線コネクタ 73"/>
        <xdr:cNvCxnSpPr/>
      </xdr:nvCxnSpPr>
      <xdr:spPr>
        <a:xfrm flipV="1">
          <a:off x="3235325" y="6459855"/>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5" name="楕円 74"/>
        <xdr:cNvSpPr/>
      </xdr:nvSpPr>
      <xdr:spPr>
        <a:xfrm>
          <a:off x="2428875"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13335</xdr:rowOff>
    </xdr:to>
    <xdr:cxnSp macro="">
      <xdr:nvCxnSpPr>
        <xdr:cNvPr id="76" name="直線コネクタ 75"/>
        <xdr:cNvCxnSpPr/>
      </xdr:nvCxnSpPr>
      <xdr:spPr>
        <a:xfrm flipV="1">
          <a:off x="2479675" y="6494145"/>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06769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30569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559569"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0" name="n_1mainValue【道路】&#10;有形固定資産減価償却率"/>
        <xdr:cNvSpPr txBox="1"/>
      </xdr:nvSpPr>
      <xdr:spPr>
        <a:xfrm>
          <a:off x="306769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1" name="n_2mainValue【道路】&#10;有形固定資産減価償却率"/>
        <xdr:cNvSpPr txBox="1"/>
      </xdr:nvSpPr>
      <xdr:spPr>
        <a:xfrm>
          <a:off x="230569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8905240"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8943975"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8845550" y="7280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8943975"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8845550" y="5827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8943975"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8883650" y="66690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815975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7413625" y="649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6638925"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103451</xdr:rowOff>
    </xdr:from>
    <xdr:to>
      <xdr:col>55</xdr:col>
      <xdr:colOff>50800</xdr:colOff>
      <xdr:row>38</xdr:row>
      <xdr:rowOff>33601</xdr:rowOff>
    </xdr:to>
    <xdr:sp macro="" textlink="">
      <xdr:nvSpPr>
        <xdr:cNvPr id="122" name="楕円 121"/>
        <xdr:cNvSpPr/>
      </xdr:nvSpPr>
      <xdr:spPr>
        <a:xfrm>
          <a:off x="8883650" y="6447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126328</xdr:rowOff>
    </xdr:from>
    <xdr:ext cx="534377" cy="259045"/>
    <xdr:sp macro="" textlink="">
      <xdr:nvSpPr>
        <xdr:cNvPr id="123" name="【道路】&#10;一人当たり延長該当値テキスト"/>
        <xdr:cNvSpPr txBox="1"/>
      </xdr:nvSpPr>
      <xdr:spPr>
        <a:xfrm>
          <a:off x="8943975" y="62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114162</xdr:rowOff>
    </xdr:from>
    <xdr:to>
      <xdr:col>50</xdr:col>
      <xdr:colOff>165100</xdr:colOff>
      <xdr:row>38</xdr:row>
      <xdr:rowOff>44312</xdr:rowOff>
    </xdr:to>
    <xdr:sp macro="" textlink="">
      <xdr:nvSpPr>
        <xdr:cNvPr id="124" name="楕円 123"/>
        <xdr:cNvSpPr/>
      </xdr:nvSpPr>
      <xdr:spPr>
        <a:xfrm>
          <a:off x="8159750" y="64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154251</xdr:rowOff>
    </xdr:from>
    <xdr:to>
      <xdr:col>55</xdr:col>
      <xdr:colOff>0</xdr:colOff>
      <xdr:row>37</xdr:row>
      <xdr:rowOff>164962</xdr:rowOff>
    </xdr:to>
    <xdr:cxnSp macro="">
      <xdr:nvCxnSpPr>
        <xdr:cNvPr id="125" name="直線コネクタ 124"/>
        <xdr:cNvCxnSpPr/>
      </xdr:nvCxnSpPr>
      <xdr:spPr>
        <a:xfrm flipV="1">
          <a:off x="8210550" y="6497901"/>
          <a:ext cx="695325"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126082</xdr:rowOff>
    </xdr:from>
    <xdr:to>
      <xdr:col>46</xdr:col>
      <xdr:colOff>38100</xdr:colOff>
      <xdr:row>38</xdr:row>
      <xdr:rowOff>56232</xdr:rowOff>
    </xdr:to>
    <xdr:sp macro="" textlink="">
      <xdr:nvSpPr>
        <xdr:cNvPr id="126" name="楕円 125"/>
        <xdr:cNvSpPr/>
      </xdr:nvSpPr>
      <xdr:spPr>
        <a:xfrm>
          <a:off x="7413625" y="64697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164962</xdr:rowOff>
    </xdr:from>
    <xdr:to>
      <xdr:col>50</xdr:col>
      <xdr:colOff>114300</xdr:colOff>
      <xdr:row>38</xdr:row>
      <xdr:rowOff>5432</xdr:rowOff>
    </xdr:to>
    <xdr:cxnSp macro="">
      <xdr:nvCxnSpPr>
        <xdr:cNvPr id="127" name="直線コネクタ 126"/>
        <xdr:cNvCxnSpPr/>
      </xdr:nvCxnSpPr>
      <xdr:spPr>
        <a:xfrm flipV="1">
          <a:off x="7445375" y="6508612"/>
          <a:ext cx="765175"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7959236"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9" name="n_2aveValue【道路】&#10;一人当たり延長"/>
        <xdr:cNvSpPr txBox="1"/>
      </xdr:nvSpPr>
      <xdr:spPr>
        <a:xfrm>
          <a:off x="72258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6479686"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60839</xdr:rowOff>
    </xdr:from>
    <xdr:ext cx="534377" cy="259045"/>
    <xdr:sp macro="" textlink="">
      <xdr:nvSpPr>
        <xdr:cNvPr id="131" name="n_1mainValue【道路】&#10;一人当たり延長"/>
        <xdr:cNvSpPr txBox="1"/>
      </xdr:nvSpPr>
      <xdr:spPr>
        <a:xfrm>
          <a:off x="7959236" y="62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72759</xdr:rowOff>
    </xdr:from>
    <xdr:ext cx="534377" cy="259045"/>
    <xdr:sp macro="" textlink="">
      <xdr:nvSpPr>
        <xdr:cNvPr id="132" name="n_2mainValue【道路】&#10;一人当たり延長"/>
        <xdr:cNvSpPr txBox="1"/>
      </xdr:nvSpPr>
      <xdr:spPr>
        <a:xfrm>
          <a:off x="7225811" y="62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39490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39878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39878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3889375" y="956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39878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38989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203575" y="100859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428875"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68275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78196</xdr:rowOff>
    </xdr:from>
    <xdr:to>
      <xdr:col>24</xdr:col>
      <xdr:colOff>114300</xdr:colOff>
      <xdr:row>58</xdr:row>
      <xdr:rowOff>8346</xdr:rowOff>
    </xdr:to>
    <xdr:sp macro="" textlink="">
      <xdr:nvSpPr>
        <xdr:cNvPr id="173" name="楕円 172"/>
        <xdr:cNvSpPr/>
      </xdr:nvSpPr>
      <xdr:spPr>
        <a:xfrm>
          <a:off x="38989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101073</xdr:rowOff>
    </xdr:from>
    <xdr:ext cx="405111" cy="259045"/>
    <xdr:sp macro="" textlink="">
      <xdr:nvSpPr>
        <xdr:cNvPr id="174" name="【橋りょう・トンネル】&#10;有形固定資産減価償却率該当値テキスト"/>
        <xdr:cNvSpPr txBox="1"/>
      </xdr:nvSpPr>
      <xdr:spPr>
        <a:xfrm>
          <a:off x="39878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5" name="楕円 174"/>
        <xdr:cNvSpPr/>
      </xdr:nvSpPr>
      <xdr:spPr>
        <a:xfrm>
          <a:off x="3203575" y="9870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128996</xdr:rowOff>
    </xdr:from>
    <xdr:to>
      <xdr:col>24</xdr:col>
      <xdr:colOff>63500</xdr:colOff>
      <xdr:row>57</xdr:row>
      <xdr:rowOff>148590</xdr:rowOff>
    </xdr:to>
    <xdr:cxnSp macro="">
      <xdr:nvCxnSpPr>
        <xdr:cNvPr id="176" name="直線コネクタ 175"/>
        <xdr:cNvCxnSpPr/>
      </xdr:nvCxnSpPr>
      <xdr:spPr>
        <a:xfrm flipV="1">
          <a:off x="3235325" y="9901646"/>
          <a:ext cx="714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115751</xdr:rowOff>
    </xdr:from>
    <xdr:to>
      <xdr:col>15</xdr:col>
      <xdr:colOff>101600</xdr:colOff>
      <xdr:row>58</xdr:row>
      <xdr:rowOff>45901</xdr:rowOff>
    </xdr:to>
    <xdr:sp macro="" textlink="">
      <xdr:nvSpPr>
        <xdr:cNvPr id="177" name="楕円 176"/>
        <xdr:cNvSpPr/>
      </xdr:nvSpPr>
      <xdr:spPr>
        <a:xfrm>
          <a:off x="2428875"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166551</xdr:rowOff>
    </xdr:to>
    <xdr:cxnSp macro="">
      <xdr:nvCxnSpPr>
        <xdr:cNvPr id="178" name="直線コネクタ 177"/>
        <xdr:cNvCxnSpPr/>
      </xdr:nvCxnSpPr>
      <xdr:spPr>
        <a:xfrm flipV="1">
          <a:off x="2479675" y="9921240"/>
          <a:ext cx="7556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06769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30569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559569"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82" name="n_1mainValue【橋りょう・トンネル】&#10;有形固定資産減価償却率"/>
        <xdr:cNvSpPr txBox="1"/>
      </xdr:nvSpPr>
      <xdr:spPr>
        <a:xfrm>
          <a:off x="306769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62428</xdr:rowOff>
    </xdr:from>
    <xdr:ext cx="405111" cy="259045"/>
    <xdr:sp macro="" textlink="">
      <xdr:nvSpPr>
        <xdr:cNvPr id="183" name="n_2mainValue【橋りょう・トンネル】&#10;有形固定資産減価償却率"/>
        <xdr:cNvSpPr txBox="1"/>
      </xdr:nvSpPr>
      <xdr:spPr>
        <a:xfrm>
          <a:off x="230569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8905240"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8943975"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8845550"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8943975"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8845550" y="97602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8943975"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8883650" y="108723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815975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7413625" y="10875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6638925"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132603</xdr:rowOff>
    </xdr:from>
    <xdr:to>
      <xdr:col>55</xdr:col>
      <xdr:colOff>50800</xdr:colOff>
      <xdr:row>63</xdr:row>
      <xdr:rowOff>62753</xdr:rowOff>
    </xdr:to>
    <xdr:sp macro="" textlink="">
      <xdr:nvSpPr>
        <xdr:cNvPr id="222" name="楕円 221"/>
        <xdr:cNvSpPr/>
      </xdr:nvSpPr>
      <xdr:spPr>
        <a:xfrm>
          <a:off x="8883650" y="107625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155480</xdr:rowOff>
    </xdr:from>
    <xdr:ext cx="599010" cy="259045"/>
    <xdr:sp macro="" textlink="">
      <xdr:nvSpPr>
        <xdr:cNvPr id="223" name="【橋りょう・トンネル】&#10;一人当たり有形固定資産（償却資産）額該当値テキスト"/>
        <xdr:cNvSpPr txBox="1"/>
      </xdr:nvSpPr>
      <xdr:spPr>
        <a:xfrm>
          <a:off x="8943975" y="1061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134768</xdr:rowOff>
    </xdr:from>
    <xdr:to>
      <xdr:col>50</xdr:col>
      <xdr:colOff>165100</xdr:colOff>
      <xdr:row>63</xdr:row>
      <xdr:rowOff>64918</xdr:rowOff>
    </xdr:to>
    <xdr:sp macro="" textlink="">
      <xdr:nvSpPr>
        <xdr:cNvPr id="224" name="楕円 223"/>
        <xdr:cNvSpPr/>
      </xdr:nvSpPr>
      <xdr:spPr>
        <a:xfrm>
          <a:off x="8159750" y="107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11953</xdr:rowOff>
    </xdr:from>
    <xdr:to>
      <xdr:col>55</xdr:col>
      <xdr:colOff>0</xdr:colOff>
      <xdr:row>63</xdr:row>
      <xdr:rowOff>14118</xdr:rowOff>
    </xdr:to>
    <xdr:cxnSp macro="">
      <xdr:nvCxnSpPr>
        <xdr:cNvPr id="225" name="直線コネクタ 224"/>
        <xdr:cNvCxnSpPr/>
      </xdr:nvCxnSpPr>
      <xdr:spPr>
        <a:xfrm flipV="1">
          <a:off x="8210550" y="10813303"/>
          <a:ext cx="695325"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138794</xdr:rowOff>
    </xdr:from>
    <xdr:to>
      <xdr:col>46</xdr:col>
      <xdr:colOff>38100</xdr:colOff>
      <xdr:row>63</xdr:row>
      <xdr:rowOff>68944</xdr:rowOff>
    </xdr:to>
    <xdr:sp macro="" textlink="">
      <xdr:nvSpPr>
        <xdr:cNvPr id="226" name="楕円 225"/>
        <xdr:cNvSpPr/>
      </xdr:nvSpPr>
      <xdr:spPr>
        <a:xfrm>
          <a:off x="7413625" y="107686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14118</xdr:rowOff>
    </xdr:from>
    <xdr:to>
      <xdr:col>50</xdr:col>
      <xdr:colOff>114300</xdr:colOff>
      <xdr:row>63</xdr:row>
      <xdr:rowOff>18144</xdr:rowOff>
    </xdr:to>
    <xdr:cxnSp macro="">
      <xdr:nvCxnSpPr>
        <xdr:cNvPr id="227" name="直線コネクタ 226"/>
        <xdr:cNvCxnSpPr/>
      </xdr:nvCxnSpPr>
      <xdr:spPr>
        <a:xfrm flipV="1">
          <a:off x="7445375" y="10815468"/>
          <a:ext cx="765175"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28" name="n_1aveValue【橋りょう・トンネル】&#10;一人当たり有形固定資産（償却資産）額"/>
        <xdr:cNvSpPr txBox="1"/>
      </xdr:nvSpPr>
      <xdr:spPr>
        <a:xfrm>
          <a:off x="793644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29" name="n_2aveValue【橋りょう・トンネル】&#10;一人当たり有形固定資産（償却資産）額"/>
        <xdr:cNvSpPr txBox="1"/>
      </xdr:nvSpPr>
      <xdr:spPr>
        <a:xfrm>
          <a:off x="71934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6447370"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81445</xdr:rowOff>
    </xdr:from>
    <xdr:ext cx="599010" cy="259045"/>
    <xdr:sp macro="" textlink="">
      <xdr:nvSpPr>
        <xdr:cNvPr id="231" name="n_1mainValue【橋りょう・トンネル】&#10;一人当たり有形固定資産（償却資産）額"/>
        <xdr:cNvSpPr txBox="1"/>
      </xdr:nvSpPr>
      <xdr:spPr>
        <a:xfrm>
          <a:off x="793644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85471</xdr:rowOff>
    </xdr:from>
    <xdr:ext cx="599010" cy="259045"/>
    <xdr:sp macro="" textlink="">
      <xdr:nvSpPr>
        <xdr:cNvPr id="232" name="n_2mainValue【橋りょう・トンネル】&#10;一人当たり有形固定資産（償却資産）額"/>
        <xdr:cNvSpPr txBox="1"/>
      </xdr:nvSpPr>
      <xdr:spPr>
        <a:xfrm>
          <a:off x="7193495" y="105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39490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39878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3889375" y="14883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39878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3889375" y="1350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39878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38989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203575" y="141284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428875"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68275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35306</xdr:rowOff>
    </xdr:from>
    <xdr:to>
      <xdr:col>24</xdr:col>
      <xdr:colOff>114300</xdr:colOff>
      <xdr:row>81</xdr:row>
      <xdr:rowOff>136906</xdr:rowOff>
    </xdr:to>
    <xdr:sp macro="" textlink="">
      <xdr:nvSpPr>
        <xdr:cNvPr id="270" name="楕円 269"/>
        <xdr:cNvSpPr/>
      </xdr:nvSpPr>
      <xdr:spPr>
        <a:xfrm>
          <a:off x="38989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58183</xdr:rowOff>
    </xdr:from>
    <xdr:ext cx="405111" cy="259045"/>
    <xdr:sp macro="" textlink="">
      <xdr:nvSpPr>
        <xdr:cNvPr id="271" name="【公営住宅】&#10;有形固定資産減価償却率該当値テキスト"/>
        <xdr:cNvSpPr txBox="1"/>
      </xdr:nvSpPr>
      <xdr:spPr>
        <a:xfrm>
          <a:off x="3987800" y="1377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272" name="楕円 271"/>
        <xdr:cNvSpPr/>
      </xdr:nvSpPr>
      <xdr:spPr>
        <a:xfrm>
          <a:off x="3203575" y="13970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86106</xdr:rowOff>
    </xdr:from>
    <xdr:to>
      <xdr:col>24</xdr:col>
      <xdr:colOff>63500</xdr:colOff>
      <xdr:row>81</xdr:row>
      <xdr:rowOff>134113</xdr:rowOff>
    </xdr:to>
    <xdr:cxnSp macro="">
      <xdr:nvCxnSpPr>
        <xdr:cNvPr id="273" name="直線コネクタ 272"/>
        <xdr:cNvCxnSpPr/>
      </xdr:nvCxnSpPr>
      <xdr:spPr>
        <a:xfrm flipV="1">
          <a:off x="3235325" y="13973556"/>
          <a:ext cx="714375"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140463</xdr:rowOff>
    </xdr:from>
    <xdr:to>
      <xdr:col>15</xdr:col>
      <xdr:colOff>101600</xdr:colOff>
      <xdr:row>82</xdr:row>
      <xdr:rowOff>70613</xdr:rowOff>
    </xdr:to>
    <xdr:sp macro="" textlink="">
      <xdr:nvSpPr>
        <xdr:cNvPr id="274" name="楕円 273"/>
        <xdr:cNvSpPr/>
      </xdr:nvSpPr>
      <xdr:spPr>
        <a:xfrm>
          <a:off x="2428875"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82</xdr:row>
      <xdr:rowOff>19813</xdr:rowOff>
    </xdr:to>
    <xdr:cxnSp macro="">
      <xdr:nvCxnSpPr>
        <xdr:cNvPr id="275" name="直線コネクタ 274"/>
        <xdr:cNvCxnSpPr/>
      </xdr:nvCxnSpPr>
      <xdr:spPr>
        <a:xfrm flipV="1">
          <a:off x="2479675" y="14021563"/>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06769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30569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559569"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29990</xdr:rowOff>
    </xdr:from>
    <xdr:ext cx="405111" cy="259045"/>
    <xdr:sp macro="" textlink="">
      <xdr:nvSpPr>
        <xdr:cNvPr id="279" name="n_1mainValue【公営住宅】&#10;有形固定資産減価償却率"/>
        <xdr:cNvSpPr txBox="1"/>
      </xdr:nvSpPr>
      <xdr:spPr>
        <a:xfrm>
          <a:off x="306769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87140</xdr:rowOff>
    </xdr:from>
    <xdr:ext cx="405111" cy="259045"/>
    <xdr:sp macro="" textlink="">
      <xdr:nvSpPr>
        <xdr:cNvPr id="280" name="n_2mainValue【公営住宅】&#10;有形固定資産減価償却率"/>
        <xdr:cNvSpPr txBox="1"/>
      </xdr:nvSpPr>
      <xdr:spPr>
        <a:xfrm>
          <a:off x="230569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8905240"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8943975"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8845550" y="13340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8943975"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8883650" y="142313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8159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7413625" y="14274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6638925"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145796</xdr:rowOff>
    </xdr:from>
    <xdr:to>
      <xdr:col>55</xdr:col>
      <xdr:colOff>50800</xdr:colOff>
      <xdr:row>83</xdr:row>
      <xdr:rowOff>75946</xdr:rowOff>
    </xdr:to>
    <xdr:sp macro="" textlink="">
      <xdr:nvSpPr>
        <xdr:cNvPr id="319" name="楕円 318"/>
        <xdr:cNvSpPr/>
      </xdr:nvSpPr>
      <xdr:spPr>
        <a:xfrm>
          <a:off x="8883650" y="142046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168673</xdr:rowOff>
    </xdr:from>
    <xdr:ext cx="469744" cy="259045"/>
    <xdr:sp macro="" textlink="">
      <xdr:nvSpPr>
        <xdr:cNvPr id="320" name="【公営住宅】&#10;一人当たり面積該当値テキスト"/>
        <xdr:cNvSpPr txBox="1"/>
      </xdr:nvSpPr>
      <xdr:spPr>
        <a:xfrm>
          <a:off x="8943975"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155702</xdr:rowOff>
    </xdr:from>
    <xdr:to>
      <xdr:col>50</xdr:col>
      <xdr:colOff>165100</xdr:colOff>
      <xdr:row>83</xdr:row>
      <xdr:rowOff>85852</xdr:rowOff>
    </xdr:to>
    <xdr:sp macro="" textlink="">
      <xdr:nvSpPr>
        <xdr:cNvPr id="321" name="楕円 320"/>
        <xdr:cNvSpPr/>
      </xdr:nvSpPr>
      <xdr:spPr>
        <a:xfrm>
          <a:off x="8159750" y="142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25146</xdr:rowOff>
    </xdr:from>
    <xdr:to>
      <xdr:col>55</xdr:col>
      <xdr:colOff>0</xdr:colOff>
      <xdr:row>83</xdr:row>
      <xdr:rowOff>35052</xdr:rowOff>
    </xdr:to>
    <xdr:cxnSp macro="">
      <xdr:nvCxnSpPr>
        <xdr:cNvPr id="322" name="直線コネクタ 321"/>
        <xdr:cNvCxnSpPr/>
      </xdr:nvCxnSpPr>
      <xdr:spPr>
        <a:xfrm flipV="1">
          <a:off x="8210550" y="14255496"/>
          <a:ext cx="69532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165608</xdr:rowOff>
    </xdr:from>
    <xdr:to>
      <xdr:col>46</xdr:col>
      <xdr:colOff>38100</xdr:colOff>
      <xdr:row>83</xdr:row>
      <xdr:rowOff>95758</xdr:rowOff>
    </xdr:to>
    <xdr:sp macro="" textlink="">
      <xdr:nvSpPr>
        <xdr:cNvPr id="323" name="楕円 322"/>
        <xdr:cNvSpPr/>
      </xdr:nvSpPr>
      <xdr:spPr>
        <a:xfrm>
          <a:off x="7413625" y="14224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35052</xdr:rowOff>
    </xdr:from>
    <xdr:to>
      <xdr:col>50</xdr:col>
      <xdr:colOff>114300</xdr:colOff>
      <xdr:row>83</xdr:row>
      <xdr:rowOff>44958</xdr:rowOff>
    </xdr:to>
    <xdr:cxnSp macro="">
      <xdr:nvCxnSpPr>
        <xdr:cNvPr id="324" name="直線コネクタ 323"/>
        <xdr:cNvCxnSpPr/>
      </xdr:nvCxnSpPr>
      <xdr:spPr>
        <a:xfrm flipV="1">
          <a:off x="7445375" y="14265402"/>
          <a:ext cx="76517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7991552"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72581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6483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102379</xdr:rowOff>
    </xdr:from>
    <xdr:ext cx="469744" cy="259045"/>
    <xdr:sp macro="" textlink="">
      <xdr:nvSpPr>
        <xdr:cNvPr id="328" name="n_1mainValue【公営住宅】&#10;一人当たり面積"/>
        <xdr:cNvSpPr txBox="1"/>
      </xdr:nvSpPr>
      <xdr:spPr>
        <a:xfrm>
          <a:off x="7991552"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329" name="n_2mainValue【公営住宅】&#10;一人当たり面積"/>
        <xdr:cNvSpPr txBox="1"/>
      </xdr:nvSpPr>
      <xdr:spPr>
        <a:xfrm>
          <a:off x="72581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3889989"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3928725"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3801725" y="721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3928725"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380172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3928725"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3839825" y="6563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3115925"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23698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1623675" y="6489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85" name="楕円 384"/>
        <xdr:cNvSpPr/>
      </xdr:nvSpPr>
      <xdr:spPr>
        <a:xfrm>
          <a:off x="13839825" y="6380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386" name="【認定こども園・幼稚園・保育所】&#10;有形固定資産減価償却率該当値テキスト"/>
        <xdr:cNvSpPr txBox="1"/>
      </xdr:nvSpPr>
      <xdr:spPr>
        <a:xfrm>
          <a:off x="13928725"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387" name="楕円 386"/>
        <xdr:cNvSpPr/>
      </xdr:nvSpPr>
      <xdr:spPr>
        <a:xfrm>
          <a:off x="13115925"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87630</xdr:rowOff>
    </xdr:to>
    <xdr:cxnSp macro="">
      <xdr:nvCxnSpPr>
        <xdr:cNvPr id="388" name="直線コネクタ 387"/>
        <xdr:cNvCxnSpPr/>
      </xdr:nvCxnSpPr>
      <xdr:spPr>
        <a:xfrm>
          <a:off x="13166725" y="640080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389" name="楕円 388"/>
        <xdr:cNvSpPr/>
      </xdr:nvSpPr>
      <xdr:spPr>
        <a:xfrm>
          <a:off x="123698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57150</xdr:rowOff>
    </xdr:from>
    <xdr:to>
      <xdr:col>81</xdr:col>
      <xdr:colOff>50800</xdr:colOff>
      <xdr:row>37</xdr:row>
      <xdr:rowOff>118110</xdr:rowOff>
    </xdr:to>
    <xdr:cxnSp macro="">
      <xdr:nvCxnSpPr>
        <xdr:cNvPr id="390" name="直線コネクタ 389"/>
        <xdr:cNvCxnSpPr/>
      </xdr:nvCxnSpPr>
      <xdr:spPr>
        <a:xfrm flipV="1">
          <a:off x="12420600" y="6400800"/>
          <a:ext cx="7461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2980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2246619"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150049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394" name="n_1mainValue【認定こども園・幼稚園・保育所】&#10;有形固定資産減価償却率"/>
        <xdr:cNvSpPr txBox="1"/>
      </xdr:nvSpPr>
      <xdr:spPr>
        <a:xfrm>
          <a:off x="12980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395" name="n_2mainValue【認定こども園・幼稚園・保育所】&#10;有形固定資産減価償却率"/>
        <xdr:cNvSpPr txBox="1"/>
      </xdr:nvSpPr>
      <xdr:spPr>
        <a:xfrm>
          <a:off x="12246619"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188461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188849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18786475" y="725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188849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18786475" y="5742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26" name="【認定こども園・幼稚園・保育所】&#10;一人当たり面積平均値テキスト"/>
        <xdr:cNvSpPr txBox="1"/>
      </xdr:nvSpPr>
      <xdr:spPr>
        <a:xfrm>
          <a:off x="188849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187960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18100675" y="6765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17325975"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657985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36" name="楕円 435"/>
        <xdr:cNvSpPr/>
      </xdr:nvSpPr>
      <xdr:spPr>
        <a:xfrm>
          <a:off x="18796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37" name="【認定こども園・幼稚園・保育所】&#10;一人当たり面積該当値テキスト"/>
        <xdr:cNvSpPr txBox="1"/>
      </xdr:nvSpPr>
      <xdr:spPr>
        <a:xfrm>
          <a:off x="188849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31931</xdr:rowOff>
    </xdr:from>
    <xdr:to>
      <xdr:col>112</xdr:col>
      <xdr:colOff>38100</xdr:colOff>
      <xdr:row>40</xdr:row>
      <xdr:rowOff>133531</xdr:rowOff>
    </xdr:to>
    <xdr:sp macro="" textlink="">
      <xdr:nvSpPr>
        <xdr:cNvPr id="438" name="楕円 437"/>
        <xdr:cNvSpPr/>
      </xdr:nvSpPr>
      <xdr:spPr>
        <a:xfrm>
          <a:off x="18100675" y="68899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82731</xdr:rowOff>
    </xdr:to>
    <xdr:cxnSp macro="">
      <xdr:nvCxnSpPr>
        <xdr:cNvPr id="439" name="直線コネクタ 438"/>
        <xdr:cNvCxnSpPr/>
      </xdr:nvCxnSpPr>
      <xdr:spPr>
        <a:xfrm flipV="1">
          <a:off x="18132425" y="6934200"/>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35197</xdr:rowOff>
    </xdr:from>
    <xdr:to>
      <xdr:col>107</xdr:col>
      <xdr:colOff>101600</xdr:colOff>
      <xdr:row>40</xdr:row>
      <xdr:rowOff>136797</xdr:rowOff>
    </xdr:to>
    <xdr:sp macro="" textlink="">
      <xdr:nvSpPr>
        <xdr:cNvPr id="440" name="楕円 439"/>
        <xdr:cNvSpPr/>
      </xdr:nvSpPr>
      <xdr:spPr>
        <a:xfrm>
          <a:off x="17325975"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82731</xdr:rowOff>
    </xdr:from>
    <xdr:to>
      <xdr:col>111</xdr:col>
      <xdr:colOff>177800</xdr:colOff>
      <xdr:row>40</xdr:row>
      <xdr:rowOff>85997</xdr:rowOff>
    </xdr:to>
    <xdr:cxnSp macro="">
      <xdr:nvCxnSpPr>
        <xdr:cNvPr id="441" name="直線コネクタ 440"/>
        <xdr:cNvCxnSpPr/>
      </xdr:nvCxnSpPr>
      <xdr:spPr>
        <a:xfrm flipV="1">
          <a:off x="17376775" y="6940731"/>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2" name="n_1aveValue【認定こども園・幼稚園・保育所】&#10;一人当たり面積"/>
        <xdr:cNvSpPr txBox="1"/>
      </xdr:nvSpPr>
      <xdr:spPr>
        <a:xfrm>
          <a:off x="1793247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3" name="n_2aveValue【認定こども園・幼稚園・保育所】&#10;一人当たり面積"/>
        <xdr:cNvSpPr txBox="1"/>
      </xdr:nvSpPr>
      <xdr:spPr>
        <a:xfrm>
          <a:off x="1717047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6424352"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124658</xdr:rowOff>
    </xdr:from>
    <xdr:ext cx="469744" cy="259045"/>
    <xdr:sp macro="" textlink="">
      <xdr:nvSpPr>
        <xdr:cNvPr id="445" name="n_1mainValue【認定こども園・幼稚園・保育所】&#10;一人当たり面積"/>
        <xdr:cNvSpPr txBox="1"/>
      </xdr:nvSpPr>
      <xdr:spPr>
        <a:xfrm>
          <a:off x="1793247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127924</xdr:rowOff>
    </xdr:from>
    <xdr:ext cx="469744" cy="259045"/>
    <xdr:sp macro="" textlink="">
      <xdr:nvSpPr>
        <xdr:cNvPr id="446" name="n_2mainValue【認定こども園・幼稚園・保育所】&#10;一人当たり面積"/>
        <xdr:cNvSpPr txBox="1"/>
      </xdr:nvSpPr>
      <xdr:spPr>
        <a:xfrm>
          <a:off x="1717047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3889989"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3928725"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3801725" y="10778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3928725"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3801725" y="9537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74" name="【学校施設】&#10;有形固定資産減価償却率平均値テキスト"/>
        <xdr:cNvSpPr txBox="1"/>
      </xdr:nvSpPr>
      <xdr:spPr>
        <a:xfrm>
          <a:off x="13928725"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3839825" y="1005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311592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23698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1623675" y="1007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42926</xdr:rowOff>
    </xdr:from>
    <xdr:to>
      <xdr:col>85</xdr:col>
      <xdr:colOff>177800</xdr:colOff>
      <xdr:row>60</xdr:row>
      <xdr:rowOff>144526</xdr:rowOff>
    </xdr:to>
    <xdr:sp macro="" textlink="">
      <xdr:nvSpPr>
        <xdr:cNvPr id="484" name="楕円 483"/>
        <xdr:cNvSpPr/>
      </xdr:nvSpPr>
      <xdr:spPr>
        <a:xfrm>
          <a:off x="13839825" y="103299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21353</xdr:rowOff>
    </xdr:from>
    <xdr:ext cx="405111" cy="259045"/>
    <xdr:sp macro="" textlink="">
      <xdr:nvSpPr>
        <xdr:cNvPr id="485" name="【学校施設】&#10;有形固定資産減価償却率該当値テキスト"/>
        <xdr:cNvSpPr txBox="1"/>
      </xdr:nvSpPr>
      <xdr:spPr>
        <a:xfrm>
          <a:off x="13928725"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77216</xdr:rowOff>
    </xdr:from>
    <xdr:to>
      <xdr:col>81</xdr:col>
      <xdr:colOff>101600</xdr:colOff>
      <xdr:row>61</xdr:row>
      <xdr:rowOff>7366</xdr:rowOff>
    </xdr:to>
    <xdr:sp macro="" textlink="">
      <xdr:nvSpPr>
        <xdr:cNvPr id="486" name="楕円 485"/>
        <xdr:cNvSpPr/>
      </xdr:nvSpPr>
      <xdr:spPr>
        <a:xfrm>
          <a:off x="13115925"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93726</xdr:rowOff>
    </xdr:from>
    <xdr:to>
      <xdr:col>85</xdr:col>
      <xdr:colOff>127000</xdr:colOff>
      <xdr:row>60</xdr:row>
      <xdr:rowOff>128016</xdr:rowOff>
    </xdr:to>
    <xdr:cxnSp macro="">
      <xdr:nvCxnSpPr>
        <xdr:cNvPr id="487" name="直線コネクタ 486"/>
        <xdr:cNvCxnSpPr/>
      </xdr:nvCxnSpPr>
      <xdr:spPr>
        <a:xfrm flipV="1">
          <a:off x="13166725" y="10380726"/>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125222</xdr:rowOff>
    </xdr:from>
    <xdr:to>
      <xdr:col>76</xdr:col>
      <xdr:colOff>165100</xdr:colOff>
      <xdr:row>61</xdr:row>
      <xdr:rowOff>55372</xdr:rowOff>
    </xdr:to>
    <xdr:sp macro="" textlink="">
      <xdr:nvSpPr>
        <xdr:cNvPr id="488" name="楕円 487"/>
        <xdr:cNvSpPr/>
      </xdr:nvSpPr>
      <xdr:spPr>
        <a:xfrm>
          <a:off x="123698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61</xdr:row>
      <xdr:rowOff>4572</xdr:rowOff>
    </xdr:to>
    <xdr:cxnSp macro="">
      <xdr:nvCxnSpPr>
        <xdr:cNvPr id="489" name="直線コネクタ 488"/>
        <xdr:cNvCxnSpPr/>
      </xdr:nvCxnSpPr>
      <xdr:spPr>
        <a:xfrm flipV="1">
          <a:off x="12420600" y="10415016"/>
          <a:ext cx="74612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490" name="n_1aveValue【学校施設】&#10;有形固定資産減価償却率"/>
        <xdr:cNvSpPr txBox="1"/>
      </xdr:nvSpPr>
      <xdr:spPr>
        <a:xfrm>
          <a:off x="12980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91" name="n_2aveValue【学校施設】&#10;有形固定資産減価償却率"/>
        <xdr:cNvSpPr txBox="1"/>
      </xdr:nvSpPr>
      <xdr:spPr>
        <a:xfrm>
          <a:off x="12246619"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150049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169943</xdr:rowOff>
    </xdr:from>
    <xdr:ext cx="405111" cy="259045"/>
    <xdr:sp macro="" textlink="">
      <xdr:nvSpPr>
        <xdr:cNvPr id="493" name="n_1mainValue【学校施設】&#10;有形固定資産減価償却率"/>
        <xdr:cNvSpPr txBox="1"/>
      </xdr:nvSpPr>
      <xdr:spPr>
        <a:xfrm>
          <a:off x="12980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46499</xdr:rowOff>
    </xdr:from>
    <xdr:ext cx="405111" cy="259045"/>
    <xdr:sp macro="" textlink="">
      <xdr:nvSpPr>
        <xdr:cNvPr id="494" name="n_2mainValue【学校施設】&#10;有形固定資産減価償却率"/>
        <xdr:cNvSpPr txBox="1"/>
      </xdr:nvSpPr>
      <xdr:spPr>
        <a:xfrm>
          <a:off x="12246619"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188461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188849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18786475" y="11040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188849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18786475" y="9665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188849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187960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18100675" y="10322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17325975"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657985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533" name="楕円 532"/>
        <xdr:cNvSpPr/>
      </xdr:nvSpPr>
      <xdr:spPr>
        <a:xfrm>
          <a:off x="187960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534" name="【学校施設】&#10;一人当たり面積該当値テキスト"/>
        <xdr:cNvSpPr txBox="1"/>
      </xdr:nvSpPr>
      <xdr:spPr>
        <a:xfrm>
          <a:off x="188849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6731</xdr:rowOff>
    </xdr:from>
    <xdr:to>
      <xdr:col>112</xdr:col>
      <xdr:colOff>38100</xdr:colOff>
      <xdr:row>60</xdr:row>
      <xdr:rowOff>108331</xdr:rowOff>
    </xdr:to>
    <xdr:sp macro="" textlink="">
      <xdr:nvSpPr>
        <xdr:cNvPr id="535" name="楕円 534"/>
        <xdr:cNvSpPr/>
      </xdr:nvSpPr>
      <xdr:spPr>
        <a:xfrm>
          <a:off x="18100675" y="102937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57531</xdr:rowOff>
    </xdr:to>
    <xdr:cxnSp macro="">
      <xdr:nvCxnSpPr>
        <xdr:cNvPr id="536" name="直線コネクタ 535"/>
        <xdr:cNvCxnSpPr/>
      </xdr:nvCxnSpPr>
      <xdr:spPr>
        <a:xfrm flipV="1">
          <a:off x="18132425" y="10344150"/>
          <a:ext cx="7143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18161</xdr:rowOff>
    </xdr:from>
    <xdr:to>
      <xdr:col>107</xdr:col>
      <xdr:colOff>101600</xdr:colOff>
      <xdr:row>60</xdr:row>
      <xdr:rowOff>119761</xdr:rowOff>
    </xdr:to>
    <xdr:sp macro="" textlink="">
      <xdr:nvSpPr>
        <xdr:cNvPr id="537" name="楕円 536"/>
        <xdr:cNvSpPr/>
      </xdr:nvSpPr>
      <xdr:spPr>
        <a:xfrm>
          <a:off x="17325975"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57531</xdr:rowOff>
    </xdr:from>
    <xdr:to>
      <xdr:col>111</xdr:col>
      <xdr:colOff>177800</xdr:colOff>
      <xdr:row>60</xdr:row>
      <xdr:rowOff>68961</xdr:rowOff>
    </xdr:to>
    <xdr:cxnSp macro="">
      <xdr:nvCxnSpPr>
        <xdr:cNvPr id="538" name="直線コネクタ 537"/>
        <xdr:cNvCxnSpPr/>
      </xdr:nvCxnSpPr>
      <xdr:spPr>
        <a:xfrm flipV="1">
          <a:off x="17376775" y="10344531"/>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1793247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1717047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6424352"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124858</xdr:rowOff>
    </xdr:from>
    <xdr:ext cx="469744" cy="259045"/>
    <xdr:sp macro="" textlink="">
      <xdr:nvSpPr>
        <xdr:cNvPr id="542" name="n_1mainValue【学校施設】&#10;一人当たり面積"/>
        <xdr:cNvSpPr txBox="1"/>
      </xdr:nvSpPr>
      <xdr:spPr>
        <a:xfrm>
          <a:off x="17932477" y="100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136288</xdr:rowOff>
    </xdr:from>
    <xdr:ext cx="469744" cy="259045"/>
    <xdr:sp macro="" textlink="">
      <xdr:nvSpPr>
        <xdr:cNvPr id="543" name="n_2mainValue【学校施設】&#10;一人当たり面積"/>
        <xdr:cNvSpPr txBox="1"/>
      </xdr:nvSpPr>
      <xdr:spPr>
        <a:xfrm>
          <a:off x="17170477"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3928725"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3839825" y="14137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3115925"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23698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7" name="フローチャート: 判断 576"/>
        <xdr:cNvSpPr/>
      </xdr:nvSpPr>
      <xdr:spPr>
        <a:xfrm>
          <a:off x="11623675" y="140328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583" name="楕円 582"/>
        <xdr:cNvSpPr/>
      </xdr:nvSpPr>
      <xdr:spPr>
        <a:xfrm>
          <a:off x="13839825" y="13947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584" name="【児童館】&#10;有形固定資産減価償却率該当値テキスト"/>
        <xdr:cNvSpPr txBox="1"/>
      </xdr:nvSpPr>
      <xdr:spPr>
        <a:xfrm>
          <a:off x="13928725"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585" name="楕円 584"/>
        <xdr:cNvSpPr/>
      </xdr:nvSpPr>
      <xdr:spPr>
        <a:xfrm>
          <a:off x="13115925"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110489</xdr:rowOff>
    </xdr:from>
    <xdr:to>
      <xdr:col>85</xdr:col>
      <xdr:colOff>127000</xdr:colOff>
      <xdr:row>81</xdr:row>
      <xdr:rowOff>148589</xdr:rowOff>
    </xdr:to>
    <xdr:cxnSp macro="">
      <xdr:nvCxnSpPr>
        <xdr:cNvPr id="586" name="直線コネクタ 585"/>
        <xdr:cNvCxnSpPr/>
      </xdr:nvCxnSpPr>
      <xdr:spPr>
        <a:xfrm flipV="1">
          <a:off x="13166725" y="13997939"/>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87" name="楕円 586"/>
        <xdr:cNvSpPr/>
      </xdr:nvSpPr>
      <xdr:spPr>
        <a:xfrm>
          <a:off x="123698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82</xdr:row>
      <xdr:rowOff>15239</xdr:rowOff>
    </xdr:to>
    <xdr:cxnSp macro="">
      <xdr:nvCxnSpPr>
        <xdr:cNvPr id="588" name="直線コネクタ 587"/>
        <xdr:cNvCxnSpPr/>
      </xdr:nvCxnSpPr>
      <xdr:spPr>
        <a:xfrm flipV="1">
          <a:off x="12420600" y="14036039"/>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2980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2246619"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91" name="n_3aveValue【児童館】&#10;有形固定資産減価償却率"/>
        <xdr:cNvSpPr txBox="1"/>
      </xdr:nvSpPr>
      <xdr:spPr>
        <a:xfrm>
          <a:off x="1150049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592" name="n_1mainValue【児童館】&#10;有形固定資産減価償却率"/>
        <xdr:cNvSpPr txBox="1"/>
      </xdr:nvSpPr>
      <xdr:spPr>
        <a:xfrm>
          <a:off x="12980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93" name="n_2mainValue【児童館】&#10;有形固定資産減価償却率"/>
        <xdr:cNvSpPr txBox="1"/>
      </xdr:nvSpPr>
      <xdr:spPr>
        <a:xfrm>
          <a:off x="12246619"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188461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xdr:cNvSpPr txBox="1"/>
      </xdr:nvSpPr>
      <xdr:spPr>
        <a:xfrm>
          <a:off x="188849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187960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18100675" y="1411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657985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30" name="楕円 629"/>
        <xdr:cNvSpPr/>
      </xdr:nvSpPr>
      <xdr:spPr>
        <a:xfrm>
          <a:off x="187960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31" name="【児童館】&#10;一人当たり面積該当値テキスト"/>
        <xdr:cNvSpPr txBox="1"/>
      </xdr:nvSpPr>
      <xdr:spPr>
        <a:xfrm>
          <a:off x="188849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32" name="楕円 631"/>
        <xdr:cNvSpPr/>
      </xdr:nvSpPr>
      <xdr:spPr>
        <a:xfrm>
          <a:off x="18100675" y="1427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95250</xdr:rowOff>
    </xdr:to>
    <xdr:cxnSp macro="">
      <xdr:nvCxnSpPr>
        <xdr:cNvPr id="633" name="直線コネクタ 632"/>
        <xdr:cNvCxnSpPr/>
      </xdr:nvCxnSpPr>
      <xdr:spPr>
        <a:xfrm flipV="1">
          <a:off x="18132425" y="14302739"/>
          <a:ext cx="7143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34" name="楕円 633"/>
        <xdr:cNvSpPr/>
      </xdr:nvSpPr>
      <xdr:spPr>
        <a:xfrm>
          <a:off x="17325975"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35" name="直線コネクタ 634"/>
        <xdr:cNvCxnSpPr/>
      </xdr:nvCxnSpPr>
      <xdr:spPr>
        <a:xfrm>
          <a:off x="17376775" y="143256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17170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6424352"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39" name="n_1mainValue【児童館】&#10;一人当たり面積"/>
        <xdr:cNvSpPr txBox="1"/>
      </xdr:nvSpPr>
      <xdr:spPr>
        <a:xfrm>
          <a:off x="17932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0" name="n_2mainValue【児童館】&#10;一人当たり面積"/>
        <xdr:cNvSpPr txBox="1"/>
      </xdr:nvSpPr>
      <xdr:spPr>
        <a:xfrm>
          <a:off x="17170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3889989"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3928725"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3801725" y="1866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3928725"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3801725" y="172554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70" name="【公民館】&#10;有形固定資産減価償却率平均値テキスト"/>
        <xdr:cNvSpPr txBox="1"/>
      </xdr:nvSpPr>
      <xdr:spPr>
        <a:xfrm>
          <a:off x="13928725"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3839825" y="1787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3115925"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23698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4" name="フローチャート: 判断 673"/>
        <xdr:cNvSpPr/>
      </xdr:nvSpPr>
      <xdr:spPr>
        <a:xfrm>
          <a:off x="11623675" y="17873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80" name="楕円 679"/>
        <xdr:cNvSpPr/>
      </xdr:nvSpPr>
      <xdr:spPr>
        <a:xfrm>
          <a:off x="13839825" y="17867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681" name="【公民館】&#10;有形固定資産減価償却率該当値テキスト"/>
        <xdr:cNvSpPr txBox="1"/>
      </xdr:nvSpPr>
      <xdr:spPr>
        <a:xfrm>
          <a:off x="13928725"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682" name="楕円 681"/>
        <xdr:cNvSpPr/>
      </xdr:nvSpPr>
      <xdr:spPr>
        <a:xfrm>
          <a:off x="1311592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121920</xdr:rowOff>
    </xdr:to>
    <xdr:cxnSp macro="">
      <xdr:nvCxnSpPr>
        <xdr:cNvPr id="683" name="直線コネクタ 682"/>
        <xdr:cNvCxnSpPr/>
      </xdr:nvCxnSpPr>
      <xdr:spPr>
        <a:xfrm flipV="1">
          <a:off x="13166725" y="1791843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684" name="楕円 683"/>
        <xdr:cNvSpPr/>
      </xdr:nvSpPr>
      <xdr:spPr>
        <a:xfrm>
          <a:off x="123698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163830</xdr:rowOff>
    </xdr:to>
    <xdr:cxnSp macro="">
      <xdr:nvCxnSpPr>
        <xdr:cNvPr id="685" name="直線コネクタ 684"/>
        <xdr:cNvCxnSpPr/>
      </xdr:nvCxnSpPr>
      <xdr:spPr>
        <a:xfrm flipV="1">
          <a:off x="12420600" y="1795272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2980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2246619"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150049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689" name="n_1mainValue【公民館】&#10;有形固定資産減価償却率"/>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690" name="n_2mainValue【公民館】&#10;有形固定資産減価償却率"/>
        <xdr:cNvSpPr txBox="1"/>
      </xdr:nvSpPr>
      <xdr:spPr>
        <a:xfrm>
          <a:off x="12246619"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188461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188849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18786475" y="1858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188849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18786475" y="1721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7" name="【公民館】&#10;一人当たり面積平均値テキスト"/>
        <xdr:cNvSpPr txBox="1"/>
      </xdr:nvSpPr>
      <xdr:spPr>
        <a:xfrm>
          <a:off x="188849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187960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18100675" y="182013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1732597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1" name="フローチャート: 判断 720"/>
        <xdr:cNvSpPr/>
      </xdr:nvSpPr>
      <xdr:spPr>
        <a:xfrm>
          <a:off x="1657985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103124</xdr:rowOff>
    </xdr:from>
    <xdr:to>
      <xdr:col>116</xdr:col>
      <xdr:colOff>114300</xdr:colOff>
      <xdr:row>102</xdr:row>
      <xdr:rowOff>33274</xdr:rowOff>
    </xdr:to>
    <xdr:sp macro="" textlink="">
      <xdr:nvSpPr>
        <xdr:cNvPr id="727" name="楕円 726"/>
        <xdr:cNvSpPr/>
      </xdr:nvSpPr>
      <xdr:spPr>
        <a:xfrm>
          <a:off x="187960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126001</xdr:rowOff>
    </xdr:from>
    <xdr:ext cx="469744" cy="259045"/>
    <xdr:sp macro="" textlink="">
      <xdr:nvSpPr>
        <xdr:cNvPr id="728" name="【公民館】&#10;一人当たり面積該当値テキスト"/>
        <xdr:cNvSpPr txBox="1"/>
      </xdr:nvSpPr>
      <xdr:spPr>
        <a:xfrm>
          <a:off x="18884900" y="172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93980</xdr:rowOff>
    </xdr:from>
    <xdr:to>
      <xdr:col>112</xdr:col>
      <xdr:colOff>38100</xdr:colOff>
      <xdr:row>102</xdr:row>
      <xdr:rowOff>24130</xdr:rowOff>
    </xdr:to>
    <xdr:sp macro="" textlink="">
      <xdr:nvSpPr>
        <xdr:cNvPr id="729" name="楕円 728"/>
        <xdr:cNvSpPr/>
      </xdr:nvSpPr>
      <xdr:spPr>
        <a:xfrm>
          <a:off x="18100675" y="17410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144780</xdr:rowOff>
    </xdr:from>
    <xdr:to>
      <xdr:col>116</xdr:col>
      <xdr:colOff>63500</xdr:colOff>
      <xdr:row>101</xdr:row>
      <xdr:rowOff>153924</xdr:rowOff>
    </xdr:to>
    <xdr:cxnSp macro="">
      <xdr:nvCxnSpPr>
        <xdr:cNvPr id="730" name="直線コネクタ 729"/>
        <xdr:cNvCxnSpPr/>
      </xdr:nvCxnSpPr>
      <xdr:spPr>
        <a:xfrm>
          <a:off x="18132425" y="17461230"/>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112268</xdr:rowOff>
    </xdr:from>
    <xdr:to>
      <xdr:col>107</xdr:col>
      <xdr:colOff>101600</xdr:colOff>
      <xdr:row>102</xdr:row>
      <xdr:rowOff>42418</xdr:rowOff>
    </xdr:to>
    <xdr:sp macro="" textlink="">
      <xdr:nvSpPr>
        <xdr:cNvPr id="731" name="楕円 730"/>
        <xdr:cNvSpPr/>
      </xdr:nvSpPr>
      <xdr:spPr>
        <a:xfrm>
          <a:off x="17325975"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144780</xdr:rowOff>
    </xdr:from>
    <xdr:to>
      <xdr:col>111</xdr:col>
      <xdr:colOff>177800</xdr:colOff>
      <xdr:row>101</xdr:row>
      <xdr:rowOff>163068</xdr:rowOff>
    </xdr:to>
    <xdr:cxnSp macro="">
      <xdr:nvCxnSpPr>
        <xdr:cNvPr id="732" name="直線コネクタ 731"/>
        <xdr:cNvCxnSpPr/>
      </xdr:nvCxnSpPr>
      <xdr:spPr>
        <a:xfrm flipV="1">
          <a:off x="17376775" y="17461230"/>
          <a:ext cx="7556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33" name="n_1aveValue【公民館】&#10;一人当たり面積"/>
        <xdr:cNvSpPr txBox="1"/>
      </xdr:nvSpPr>
      <xdr:spPr>
        <a:xfrm>
          <a:off x="17932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34" name="n_2aveValue【公民館】&#10;一人当たり面積"/>
        <xdr:cNvSpPr txBox="1"/>
      </xdr:nvSpPr>
      <xdr:spPr>
        <a:xfrm>
          <a:off x="17170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6424352"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40657</xdr:rowOff>
    </xdr:from>
    <xdr:ext cx="469744" cy="259045"/>
    <xdr:sp macro="" textlink="">
      <xdr:nvSpPr>
        <xdr:cNvPr id="736" name="n_1mainValue【公民館】&#10;一人当たり面積"/>
        <xdr:cNvSpPr txBox="1"/>
      </xdr:nvSpPr>
      <xdr:spPr>
        <a:xfrm>
          <a:off x="1793247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58945</xdr:rowOff>
    </xdr:from>
    <xdr:ext cx="469744" cy="259045"/>
    <xdr:sp macro="" textlink="">
      <xdr:nvSpPr>
        <xdr:cNvPr id="737" name="n_2mainValue【公民館】&#10;一人当たり面積"/>
        <xdr:cNvSpPr txBox="1"/>
      </xdr:nvSpPr>
      <xdr:spPr>
        <a:xfrm>
          <a:off x="17170477"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道路、学校施設以外の有形固定資産減価償却率が類似団体と比較して高くなっている。橋りょう・トンネルについては、橋りょう数が多く、その大半が昭和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年代後半に整備され、老朽化が進んでいることから比率は</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と類似団体平均よりも</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高くなっている。横手市橋梁長寿命化修繕計画に基づき、老朽化対策に取り組んでいく。認定こども園・幼稚園・保育所については、比率が</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で類似団体と比較して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高くなっているが、教育・保育施設整備計画および横手市公立保育所民営化計画に基づき、全公立保育所の民営化を進めているため、今後は比率が低下すると見込んでいる。公営住宅については、昭和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年代前半に供給された木造住宅の老朽化の進行などにより、比率が</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と類似団体平均より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高くなっているため、横手市市営住宅長寿命化計画に基づき、長寿命化を進めていく。児童館については、比率が</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と類似団体平均と比較して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高くなっているが、横手市財産経営推進計画に基づき、施設譲渡を進めているため、今後は比率が低下すると見込んでいる。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類似団体と比較して比率が低くなっている学校施設については、今後も十文字地域の小中学校統廃合による新校舎建設や既存施設の長寿命化対策が控えていることから比率は低下する見込みである。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39490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39878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3889375" y="711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39878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38989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203575" y="649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428875"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68275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2" name="楕円 71"/>
        <xdr:cNvSpPr/>
      </xdr:nvSpPr>
      <xdr:spPr>
        <a:xfrm>
          <a:off x="38989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3" name="【図書館】&#10;有形固定資産減価償却率該当値テキスト"/>
        <xdr:cNvSpPr txBox="1"/>
      </xdr:nvSpPr>
      <xdr:spPr>
        <a:xfrm>
          <a:off x="39878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4" name="楕円 73"/>
        <xdr:cNvSpPr/>
      </xdr:nvSpPr>
      <xdr:spPr>
        <a:xfrm>
          <a:off x="3203575" y="6571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107224</xdr:rowOff>
    </xdr:to>
    <xdr:cxnSp macro="">
      <xdr:nvCxnSpPr>
        <xdr:cNvPr id="75" name="直線コネクタ 74"/>
        <xdr:cNvCxnSpPr/>
      </xdr:nvCxnSpPr>
      <xdr:spPr>
        <a:xfrm flipV="1">
          <a:off x="3235325" y="658966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6" name="楕円 75"/>
        <xdr:cNvSpPr/>
      </xdr:nvSpPr>
      <xdr:spPr>
        <a:xfrm>
          <a:off x="2428875"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107224</xdr:rowOff>
    </xdr:to>
    <xdr:cxnSp macro="">
      <xdr:nvCxnSpPr>
        <xdr:cNvPr id="77" name="直線コネクタ 76"/>
        <xdr:cNvCxnSpPr/>
      </xdr:nvCxnSpPr>
      <xdr:spPr>
        <a:xfrm>
          <a:off x="2479675" y="6584769"/>
          <a:ext cx="7556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06769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30569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559569"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149151</xdr:rowOff>
    </xdr:from>
    <xdr:ext cx="405111" cy="259045"/>
    <xdr:sp macro="" textlink="">
      <xdr:nvSpPr>
        <xdr:cNvPr id="81" name="n_1mainValue【図書館】&#10;有形固定資産減価償却率"/>
        <xdr:cNvSpPr txBox="1"/>
      </xdr:nvSpPr>
      <xdr:spPr>
        <a:xfrm>
          <a:off x="306769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111596</xdr:rowOff>
    </xdr:from>
    <xdr:ext cx="405111" cy="259045"/>
    <xdr:sp macro="" textlink="">
      <xdr:nvSpPr>
        <xdr:cNvPr id="82" name="n_2mainValue【図書館】&#10;有形固定資産減価償却率"/>
        <xdr:cNvSpPr txBox="1"/>
      </xdr:nvSpPr>
      <xdr:spPr>
        <a:xfrm>
          <a:off x="230569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8905240"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8943975"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8845550" y="561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8943975"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8883650" y="63690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815975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741362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66389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1" name="楕円 120"/>
        <xdr:cNvSpPr/>
      </xdr:nvSpPr>
      <xdr:spPr>
        <a:xfrm>
          <a:off x="8883650" y="6121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2" name="【図書館】&#10;一人当たり面積該当値テキスト"/>
        <xdr:cNvSpPr txBox="1"/>
      </xdr:nvSpPr>
      <xdr:spPr>
        <a:xfrm>
          <a:off x="8943975"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23" name="楕円 122"/>
        <xdr:cNvSpPr/>
      </xdr:nvSpPr>
      <xdr:spPr>
        <a:xfrm>
          <a:off x="815975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19050</xdr:rowOff>
    </xdr:to>
    <xdr:cxnSp macro="">
      <xdr:nvCxnSpPr>
        <xdr:cNvPr id="124" name="直線コネクタ 123"/>
        <xdr:cNvCxnSpPr/>
      </xdr:nvCxnSpPr>
      <xdr:spPr>
        <a:xfrm flipV="1">
          <a:off x="8210550" y="6172200"/>
          <a:ext cx="6953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25" name="楕円 124"/>
        <xdr:cNvSpPr/>
      </xdr:nvSpPr>
      <xdr:spPr>
        <a:xfrm>
          <a:off x="7413625" y="6235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114300</xdr:rowOff>
    </xdr:to>
    <xdr:cxnSp macro="">
      <xdr:nvCxnSpPr>
        <xdr:cNvPr id="126" name="直線コネクタ 125"/>
        <xdr:cNvCxnSpPr/>
      </xdr:nvCxnSpPr>
      <xdr:spPr>
        <a:xfrm flipV="1">
          <a:off x="7445375" y="6191250"/>
          <a:ext cx="7651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7991552"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72581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6483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86377</xdr:rowOff>
    </xdr:from>
    <xdr:ext cx="469744" cy="259045"/>
    <xdr:sp macro="" textlink="">
      <xdr:nvSpPr>
        <xdr:cNvPr id="130" name="n_1mainValue【図書館】&#10;一人当たり面積"/>
        <xdr:cNvSpPr txBox="1"/>
      </xdr:nvSpPr>
      <xdr:spPr>
        <a:xfrm>
          <a:off x="7991552"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31" name="n_2mainValue【図書館】&#10;一人当たり面積"/>
        <xdr:cNvSpPr txBox="1"/>
      </xdr:nvSpPr>
      <xdr:spPr>
        <a:xfrm>
          <a:off x="72581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39490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39878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3889375" y="1101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39878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3889375" y="9671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39878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38989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203575" y="1023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42887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68275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141605</xdr:rowOff>
    </xdr:from>
    <xdr:to>
      <xdr:col>24</xdr:col>
      <xdr:colOff>114300</xdr:colOff>
      <xdr:row>58</xdr:row>
      <xdr:rowOff>71755</xdr:rowOff>
    </xdr:to>
    <xdr:sp macro="" textlink="">
      <xdr:nvSpPr>
        <xdr:cNvPr id="171" name="楕円 170"/>
        <xdr:cNvSpPr/>
      </xdr:nvSpPr>
      <xdr:spPr>
        <a:xfrm>
          <a:off x="38989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164482</xdr:rowOff>
    </xdr:from>
    <xdr:ext cx="405111" cy="259045"/>
    <xdr:sp macro="" textlink="">
      <xdr:nvSpPr>
        <xdr:cNvPr id="172" name="【体育館・プール】&#10;有形固定資産減価償却率該当値テキスト"/>
        <xdr:cNvSpPr txBox="1"/>
      </xdr:nvSpPr>
      <xdr:spPr>
        <a:xfrm>
          <a:off x="39878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73" name="楕円 172"/>
        <xdr:cNvSpPr/>
      </xdr:nvSpPr>
      <xdr:spPr>
        <a:xfrm>
          <a:off x="3203575" y="9954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60960</xdr:rowOff>
    </xdr:to>
    <xdr:cxnSp macro="">
      <xdr:nvCxnSpPr>
        <xdr:cNvPr id="174" name="直線コネクタ 173"/>
        <xdr:cNvCxnSpPr/>
      </xdr:nvCxnSpPr>
      <xdr:spPr>
        <a:xfrm flipV="1">
          <a:off x="3235325" y="996505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75" name="楕円 174"/>
        <xdr:cNvSpPr/>
      </xdr:nvSpPr>
      <xdr:spPr>
        <a:xfrm>
          <a:off x="2428875"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100965</xdr:rowOff>
    </xdr:to>
    <xdr:cxnSp macro="">
      <xdr:nvCxnSpPr>
        <xdr:cNvPr id="176" name="直線コネクタ 175"/>
        <xdr:cNvCxnSpPr/>
      </xdr:nvCxnSpPr>
      <xdr:spPr>
        <a:xfrm flipV="1">
          <a:off x="2479675" y="1000506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06769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30569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559569"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80" name="n_1mainValue【体育館・プール】&#10;有形固定資産減価償却率"/>
        <xdr:cNvSpPr txBox="1"/>
      </xdr:nvSpPr>
      <xdr:spPr>
        <a:xfrm>
          <a:off x="306769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168292</xdr:rowOff>
    </xdr:from>
    <xdr:ext cx="405111" cy="259045"/>
    <xdr:sp macro="" textlink="">
      <xdr:nvSpPr>
        <xdr:cNvPr id="181" name="n_2mainValue【体育館・プール】&#10;有形固定資産減価償却率"/>
        <xdr:cNvSpPr txBox="1"/>
      </xdr:nvSpPr>
      <xdr:spPr>
        <a:xfrm>
          <a:off x="230569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8905240"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8943975"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8845550" y="109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8943975"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8845550" y="96080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8943975"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8883650" y="1037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815975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7413625" y="103893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6638925"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70358</xdr:rowOff>
    </xdr:from>
    <xdr:to>
      <xdr:col>55</xdr:col>
      <xdr:colOff>50800</xdr:colOff>
      <xdr:row>60</xdr:row>
      <xdr:rowOff>508</xdr:rowOff>
    </xdr:to>
    <xdr:sp macro="" textlink="">
      <xdr:nvSpPr>
        <xdr:cNvPr id="218" name="楕円 217"/>
        <xdr:cNvSpPr/>
      </xdr:nvSpPr>
      <xdr:spPr>
        <a:xfrm>
          <a:off x="8883650" y="101859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93235</xdr:rowOff>
    </xdr:from>
    <xdr:ext cx="469744" cy="259045"/>
    <xdr:sp macro="" textlink="">
      <xdr:nvSpPr>
        <xdr:cNvPr id="219" name="【体育館・プール】&#10;一人当たり面積該当値テキスト"/>
        <xdr:cNvSpPr txBox="1"/>
      </xdr:nvSpPr>
      <xdr:spPr>
        <a:xfrm>
          <a:off x="8943975"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79502</xdr:rowOff>
    </xdr:from>
    <xdr:to>
      <xdr:col>50</xdr:col>
      <xdr:colOff>165100</xdr:colOff>
      <xdr:row>60</xdr:row>
      <xdr:rowOff>9652</xdr:rowOff>
    </xdr:to>
    <xdr:sp macro="" textlink="">
      <xdr:nvSpPr>
        <xdr:cNvPr id="220" name="楕円 219"/>
        <xdr:cNvSpPr/>
      </xdr:nvSpPr>
      <xdr:spPr>
        <a:xfrm>
          <a:off x="815975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121158</xdr:rowOff>
    </xdr:from>
    <xdr:to>
      <xdr:col>55</xdr:col>
      <xdr:colOff>0</xdr:colOff>
      <xdr:row>59</xdr:row>
      <xdr:rowOff>130302</xdr:rowOff>
    </xdr:to>
    <xdr:cxnSp macro="">
      <xdr:nvCxnSpPr>
        <xdr:cNvPr id="221" name="直線コネクタ 220"/>
        <xdr:cNvCxnSpPr/>
      </xdr:nvCxnSpPr>
      <xdr:spPr>
        <a:xfrm flipV="1">
          <a:off x="8210550" y="10236708"/>
          <a:ext cx="6953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90932</xdr:rowOff>
    </xdr:from>
    <xdr:to>
      <xdr:col>46</xdr:col>
      <xdr:colOff>38100</xdr:colOff>
      <xdr:row>60</xdr:row>
      <xdr:rowOff>21082</xdr:rowOff>
    </xdr:to>
    <xdr:sp macro="" textlink="">
      <xdr:nvSpPr>
        <xdr:cNvPr id="222" name="楕円 221"/>
        <xdr:cNvSpPr/>
      </xdr:nvSpPr>
      <xdr:spPr>
        <a:xfrm>
          <a:off x="7413625" y="102064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130302</xdr:rowOff>
    </xdr:from>
    <xdr:to>
      <xdr:col>50</xdr:col>
      <xdr:colOff>114300</xdr:colOff>
      <xdr:row>59</xdr:row>
      <xdr:rowOff>141732</xdr:rowOff>
    </xdr:to>
    <xdr:cxnSp macro="">
      <xdr:nvCxnSpPr>
        <xdr:cNvPr id="223" name="直線コネクタ 222"/>
        <xdr:cNvCxnSpPr/>
      </xdr:nvCxnSpPr>
      <xdr:spPr>
        <a:xfrm flipV="1">
          <a:off x="7445375" y="10245852"/>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7991552"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72581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6483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26179</xdr:rowOff>
    </xdr:from>
    <xdr:ext cx="469744" cy="259045"/>
    <xdr:sp macro="" textlink="">
      <xdr:nvSpPr>
        <xdr:cNvPr id="227" name="n_1mainValue【体育館・プール】&#10;一人当たり面積"/>
        <xdr:cNvSpPr txBox="1"/>
      </xdr:nvSpPr>
      <xdr:spPr>
        <a:xfrm>
          <a:off x="7991552"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37609</xdr:rowOff>
    </xdr:from>
    <xdr:ext cx="469744" cy="259045"/>
    <xdr:sp macro="" textlink="">
      <xdr:nvSpPr>
        <xdr:cNvPr id="228" name="n_2mainValue【体育館・プール】&#10;一人当たり面積"/>
        <xdr:cNvSpPr txBox="1"/>
      </xdr:nvSpPr>
      <xdr:spPr>
        <a:xfrm>
          <a:off x="72581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39490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39878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3889375" y="14954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39878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388937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39878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38989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203575" y="14210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428875"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68275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268" name="楕円 267"/>
        <xdr:cNvSpPr/>
      </xdr:nvSpPr>
      <xdr:spPr>
        <a:xfrm>
          <a:off x="38989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269" name="【福祉施設】&#10;有形固定資産減価償却率該当値テキスト"/>
        <xdr:cNvSpPr txBox="1"/>
      </xdr:nvSpPr>
      <xdr:spPr>
        <a:xfrm>
          <a:off x="39878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70" name="楕円 269"/>
        <xdr:cNvSpPr/>
      </xdr:nvSpPr>
      <xdr:spPr>
        <a:xfrm>
          <a:off x="3203575" y="13989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152400</xdr:rowOff>
    </xdr:to>
    <xdr:cxnSp macro="">
      <xdr:nvCxnSpPr>
        <xdr:cNvPr id="271" name="直線コネクタ 270"/>
        <xdr:cNvCxnSpPr/>
      </xdr:nvCxnSpPr>
      <xdr:spPr>
        <a:xfrm flipV="1">
          <a:off x="3235325" y="1399984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72" name="楕円 271"/>
        <xdr:cNvSpPr/>
      </xdr:nvSpPr>
      <xdr:spPr>
        <a:xfrm>
          <a:off x="2428875"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26670</xdr:rowOff>
    </xdr:to>
    <xdr:cxnSp macro="">
      <xdr:nvCxnSpPr>
        <xdr:cNvPr id="273" name="直線コネクタ 272"/>
        <xdr:cNvCxnSpPr/>
      </xdr:nvCxnSpPr>
      <xdr:spPr>
        <a:xfrm flipV="1">
          <a:off x="2479675" y="1403985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06769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30569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559569"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77" name="n_1mainValue【福祉施設】&#10;有形固定資産減価償却率"/>
        <xdr:cNvSpPr txBox="1"/>
      </xdr:nvSpPr>
      <xdr:spPr>
        <a:xfrm>
          <a:off x="306769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78" name="n_2mainValue【福祉施設】&#10;有形固定資産減価償却率"/>
        <xdr:cNvSpPr txBox="1"/>
      </xdr:nvSpPr>
      <xdr:spPr>
        <a:xfrm>
          <a:off x="230569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8905240"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8943975"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8845550" y="14893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8943975"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8845550" y="1349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8943975"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8883650" y="14467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815975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7413625" y="144772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6638925"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59145</xdr:rowOff>
    </xdr:from>
    <xdr:to>
      <xdr:col>55</xdr:col>
      <xdr:colOff>50800</xdr:colOff>
      <xdr:row>80</xdr:row>
      <xdr:rowOff>160745</xdr:rowOff>
    </xdr:to>
    <xdr:sp macro="" textlink="">
      <xdr:nvSpPr>
        <xdr:cNvPr id="319" name="楕円 318"/>
        <xdr:cNvSpPr/>
      </xdr:nvSpPr>
      <xdr:spPr>
        <a:xfrm>
          <a:off x="8883650" y="13775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82022</xdr:rowOff>
    </xdr:from>
    <xdr:ext cx="469744" cy="259045"/>
    <xdr:sp macro="" textlink="">
      <xdr:nvSpPr>
        <xdr:cNvPr id="320" name="【福祉施設】&#10;一人当たり面積該当値テキスト"/>
        <xdr:cNvSpPr txBox="1"/>
      </xdr:nvSpPr>
      <xdr:spPr>
        <a:xfrm>
          <a:off x="8943975"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59145</xdr:rowOff>
    </xdr:from>
    <xdr:to>
      <xdr:col>50</xdr:col>
      <xdr:colOff>165100</xdr:colOff>
      <xdr:row>80</xdr:row>
      <xdr:rowOff>160745</xdr:rowOff>
    </xdr:to>
    <xdr:sp macro="" textlink="">
      <xdr:nvSpPr>
        <xdr:cNvPr id="321" name="楕円 320"/>
        <xdr:cNvSpPr/>
      </xdr:nvSpPr>
      <xdr:spPr>
        <a:xfrm>
          <a:off x="815975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109945</xdr:rowOff>
    </xdr:from>
    <xdr:to>
      <xdr:col>55</xdr:col>
      <xdr:colOff>0</xdr:colOff>
      <xdr:row>80</xdr:row>
      <xdr:rowOff>109945</xdr:rowOff>
    </xdr:to>
    <xdr:cxnSp macro="">
      <xdr:nvCxnSpPr>
        <xdr:cNvPr id="322" name="直線コネクタ 321"/>
        <xdr:cNvCxnSpPr/>
      </xdr:nvCxnSpPr>
      <xdr:spPr>
        <a:xfrm>
          <a:off x="8210550" y="13825945"/>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78739</xdr:rowOff>
    </xdr:from>
    <xdr:to>
      <xdr:col>46</xdr:col>
      <xdr:colOff>38100</xdr:colOff>
      <xdr:row>81</xdr:row>
      <xdr:rowOff>8889</xdr:rowOff>
    </xdr:to>
    <xdr:sp macro="" textlink="">
      <xdr:nvSpPr>
        <xdr:cNvPr id="323" name="楕円 322"/>
        <xdr:cNvSpPr/>
      </xdr:nvSpPr>
      <xdr:spPr>
        <a:xfrm>
          <a:off x="7413625" y="137947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109945</xdr:rowOff>
    </xdr:from>
    <xdr:to>
      <xdr:col>50</xdr:col>
      <xdr:colOff>114300</xdr:colOff>
      <xdr:row>80</xdr:row>
      <xdr:rowOff>129539</xdr:rowOff>
    </xdr:to>
    <xdr:cxnSp macro="">
      <xdr:nvCxnSpPr>
        <xdr:cNvPr id="324" name="直線コネクタ 323"/>
        <xdr:cNvCxnSpPr/>
      </xdr:nvCxnSpPr>
      <xdr:spPr>
        <a:xfrm flipV="1">
          <a:off x="7445375" y="13825945"/>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7991552"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72581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6483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5822</xdr:rowOff>
    </xdr:from>
    <xdr:ext cx="469744" cy="259045"/>
    <xdr:sp macro="" textlink="">
      <xdr:nvSpPr>
        <xdr:cNvPr id="328" name="n_1mainValue【福祉施設】&#10;一人当たり面積"/>
        <xdr:cNvSpPr txBox="1"/>
      </xdr:nvSpPr>
      <xdr:spPr>
        <a:xfrm>
          <a:off x="7991552" y="135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25416</xdr:rowOff>
    </xdr:from>
    <xdr:ext cx="469744" cy="259045"/>
    <xdr:sp macro="" textlink="">
      <xdr:nvSpPr>
        <xdr:cNvPr id="329" name="n_2mainValue【福祉施設】&#10;一人当たり面積"/>
        <xdr:cNvSpPr txBox="1"/>
      </xdr:nvSpPr>
      <xdr:spPr>
        <a:xfrm>
          <a:off x="72581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39490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39878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3889375"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xdr:cNvSpPr txBox="1"/>
      </xdr:nvSpPr>
      <xdr:spPr>
        <a:xfrm>
          <a:off x="39878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38989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203575" y="17813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428875"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68275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0" name="楕円 369"/>
        <xdr:cNvSpPr/>
      </xdr:nvSpPr>
      <xdr:spPr>
        <a:xfrm>
          <a:off x="38989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71" name="【市民会館】&#10;有形固定資産減価償却率該当値テキスト"/>
        <xdr:cNvSpPr txBox="1"/>
      </xdr:nvSpPr>
      <xdr:spPr>
        <a:xfrm>
          <a:off x="39878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69487</xdr:rowOff>
    </xdr:from>
    <xdr:to>
      <xdr:col>20</xdr:col>
      <xdr:colOff>38100</xdr:colOff>
      <xdr:row>104</xdr:row>
      <xdr:rowOff>171087</xdr:rowOff>
    </xdr:to>
    <xdr:sp macro="" textlink="">
      <xdr:nvSpPr>
        <xdr:cNvPr id="372" name="楕円 371"/>
        <xdr:cNvSpPr/>
      </xdr:nvSpPr>
      <xdr:spPr>
        <a:xfrm>
          <a:off x="3203575" y="1790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120287</xdr:rowOff>
    </xdr:to>
    <xdr:cxnSp macro="">
      <xdr:nvCxnSpPr>
        <xdr:cNvPr id="373" name="直線コネクタ 372"/>
        <xdr:cNvCxnSpPr/>
      </xdr:nvCxnSpPr>
      <xdr:spPr>
        <a:xfrm flipV="1">
          <a:off x="3235325" y="1791843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100512</xdr:rowOff>
    </xdr:from>
    <xdr:to>
      <xdr:col>15</xdr:col>
      <xdr:colOff>101600</xdr:colOff>
      <xdr:row>105</xdr:row>
      <xdr:rowOff>30662</xdr:rowOff>
    </xdr:to>
    <xdr:sp macro="" textlink="">
      <xdr:nvSpPr>
        <xdr:cNvPr id="374" name="楕円 373"/>
        <xdr:cNvSpPr/>
      </xdr:nvSpPr>
      <xdr:spPr>
        <a:xfrm>
          <a:off x="2428875"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120287</xdr:rowOff>
    </xdr:from>
    <xdr:to>
      <xdr:col>19</xdr:col>
      <xdr:colOff>177800</xdr:colOff>
      <xdr:row>104</xdr:row>
      <xdr:rowOff>151312</xdr:rowOff>
    </xdr:to>
    <xdr:cxnSp macro="">
      <xdr:nvCxnSpPr>
        <xdr:cNvPr id="375" name="直線コネクタ 374"/>
        <xdr:cNvCxnSpPr/>
      </xdr:nvCxnSpPr>
      <xdr:spPr>
        <a:xfrm flipV="1">
          <a:off x="2479675" y="17951087"/>
          <a:ext cx="7556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06769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xdr:cNvSpPr txBox="1"/>
      </xdr:nvSpPr>
      <xdr:spPr>
        <a:xfrm>
          <a:off x="230569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559569"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162214</xdr:rowOff>
    </xdr:from>
    <xdr:ext cx="405111" cy="259045"/>
    <xdr:sp macro="" textlink="">
      <xdr:nvSpPr>
        <xdr:cNvPr id="379" name="n_1mainValue【市民会館】&#10;有形固定資産減価償却率"/>
        <xdr:cNvSpPr txBox="1"/>
      </xdr:nvSpPr>
      <xdr:spPr>
        <a:xfrm>
          <a:off x="306769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380" name="n_2mainValue【市民会館】&#10;有形固定資産減価償却率"/>
        <xdr:cNvSpPr txBox="1"/>
      </xdr:nvSpPr>
      <xdr:spPr>
        <a:xfrm>
          <a:off x="230569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8905240"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8943975"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8845550" y="18423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8943975"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8845550"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07" name="【市民会館】&#10;一人当たり面積平均値テキスト"/>
        <xdr:cNvSpPr txBox="1"/>
      </xdr:nvSpPr>
      <xdr:spPr>
        <a:xfrm>
          <a:off x="8943975"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8883650" y="180116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8159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7413625" y="18007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6638925"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27687</xdr:rowOff>
    </xdr:from>
    <xdr:to>
      <xdr:col>55</xdr:col>
      <xdr:colOff>50800</xdr:colOff>
      <xdr:row>107</xdr:row>
      <xdr:rowOff>129287</xdr:rowOff>
    </xdr:to>
    <xdr:sp macro="" textlink="">
      <xdr:nvSpPr>
        <xdr:cNvPr id="417" name="楕円 416"/>
        <xdr:cNvSpPr/>
      </xdr:nvSpPr>
      <xdr:spPr>
        <a:xfrm>
          <a:off x="8883650" y="18372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114064</xdr:rowOff>
    </xdr:from>
    <xdr:ext cx="469744" cy="259045"/>
    <xdr:sp macro="" textlink="">
      <xdr:nvSpPr>
        <xdr:cNvPr id="418" name="【市民会館】&#10;一人当たり面積該当値テキスト"/>
        <xdr:cNvSpPr txBox="1"/>
      </xdr:nvSpPr>
      <xdr:spPr>
        <a:xfrm>
          <a:off x="8943975"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19" name="楕円 418"/>
        <xdr:cNvSpPr/>
      </xdr:nvSpPr>
      <xdr:spPr>
        <a:xfrm>
          <a:off x="815975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78487</xdr:rowOff>
    </xdr:from>
    <xdr:to>
      <xdr:col>55</xdr:col>
      <xdr:colOff>0</xdr:colOff>
      <xdr:row>107</xdr:row>
      <xdr:rowOff>78487</xdr:rowOff>
    </xdr:to>
    <xdr:cxnSp macro="">
      <xdr:nvCxnSpPr>
        <xdr:cNvPr id="420" name="直線コネクタ 419"/>
        <xdr:cNvCxnSpPr/>
      </xdr:nvCxnSpPr>
      <xdr:spPr>
        <a:xfrm>
          <a:off x="8210550" y="18423637"/>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32258</xdr:rowOff>
    </xdr:from>
    <xdr:to>
      <xdr:col>46</xdr:col>
      <xdr:colOff>38100</xdr:colOff>
      <xdr:row>107</xdr:row>
      <xdr:rowOff>133858</xdr:rowOff>
    </xdr:to>
    <xdr:sp macro="" textlink="">
      <xdr:nvSpPr>
        <xdr:cNvPr id="421" name="楕円 420"/>
        <xdr:cNvSpPr/>
      </xdr:nvSpPr>
      <xdr:spPr>
        <a:xfrm>
          <a:off x="7413625" y="183774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83058</xdr:rowOff>
    </xdr:to>
    <xdr:cxnSp macro="">
      <xdr:nvCxnSpPr>
        <xdr:cNvPr id="422" name="直線コネクタ 421"/>
        <xdr:cNvCxnSpPr/>
      </xdr:nvCxnSpPr>
      <xdr:spPr>
        <a:xfrm flipV="1">
          <a:off x="7445375" y="18423637"/>
          <a:ext cx="76517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3" name="n_1aveValue【市民会館】&#10;一人当たり面積"/>
        <xdr:cNvSpPr txBox="1"/>
      </xdr:nvSpPr>
      <xdr:spPr>
        <a:xfrm>
          <a:off x="799155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4" name="n_2aveValue【市民会館】&#10;一人当たり面積"/>
        <xdr:cNvSpPr txBox="1"/>
      </xdr:nvSpPr>
      <xdr:spPr>
        <a:xfrm>
          <a:off x="72581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6483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26" name="n_1mainValue【市民会館】&#10;一人当たり面積"/>
        <xdr:cNvSpPr txBox="1"/>
      </xdr:nvSpPr>
      <xdr:spPr>
        <a:xfrm>
          <a:off x="7991552"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124985</xdr:rowOff>
    </xdr:from>
    <xdr:ext cx="469744" cy="259045"/>
    <xdr:sp macro="" textlink="">
      <xdr:nvSpPr>
        <xdr:cNvPr id="427" name="n_2mainValue【市民会館】&#10;一人当たり面積"/>
        <xdr:cNvSpPr txBox="1"/>
      </xdr:nvSpPr>
      <xdr:spPr>
        <a:xfrm>
          <a:off x="72581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3889989"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3928725"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3801725" y="705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8" name="【一般廃棄物処理施設】&#10;有形固定資産減価償却率平均値テキスト"/>
        <xdr:cNvSpPr txBox="1"/>
      </xdr:nvSpPr>
      <xdr:spPr>
        <a:xfrm>
          <a:off x="13928725"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3839825" y="6339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3115925"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23698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1623675" y="63331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35197</xdr:rowOff>
    </xdr:from>
    <xdr:to>
      <xdr:col>85</xdr:col>
      <xdr:colOff>177800</xdr:colOff>
      <xdr:row>40</xdr:row>
      <xdr:rowOff>136797</xdr:rowOff>
    </xdr:to>
    <xdr:sp macro="" textlink="">
      <xdr:nvSpPr>
        <xdr:cNvPr id="468" name="楕円 467"/>
        <xdr:cNvSpPr/>
      </xdr:nvSpPr>
      <xdr:spPr>
        <a:xfrm>
          <a:off x="13839825" y="68931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121574</xdr:rowOff>
    </xdr:from>
    <xdr:ext cx="405111" cy="259045"/>
    <xdr:sp macro="" textlink="">
      <xdr:nvSpPr>
        <xdr:cNvPr id="469" name="【一般廃棄物処理施設】&#10;有形固定資産減価償却率該当値テキスト"/>
        <xdr:cNvSpPr txBox="1"/>
      </xdr:nvSpPr>
      <xdr:spPr>
        <a:xfrm>
          <a:off x="13928725" y="680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470" name="楕円 469"/>
        <xdr:cNvSpPr/>
      </xdr:nvSpPr>
      <xdr:spPr>
        <a:xfrm>
          <a:off x="13115925"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85997</xdr:rowOff>
    </xdr:from>
    <xdr:to>
      <xdr:col>85</xdr:col>
      <xdr:colOff>127000</xdr:colOff>
      <xdr:row>40</xdr:row>
      <xdr:rowOff>128451</xdr:rowOff>
    </xdr:to>
    <xdr:cxnSp macro="">
      <xdr:nvCxnSpPr>
        <xdr:cNvPr id="471" name="直線コネクタ 470"/>
        <xdr:cNvCxnSpPr/>
      </xdr:nvCxnSpPr>
      <xdr:spPr>
        <a:xfrm flipV="1">
          <a:off x="13166725" y="6943997"/>
          <a:ext cx="723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472" name="楕円 471"/>
        <xdr:cNvSpPr/>
      </xdr:nvSpPr>
      <xdr:spPr>
        <a:xfrm>
          <a:off x="123698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128451</xdr:rowOff>
    </xdr:from>
    <xdr:to>
      <xdr:col>81</xdr:col>
      <xdr:colOff>50800</xdr:colOff>
      <xdr:row>41</xdr:row>
      <xdr:rowOff>1088</xdr:rowOff>
    </xdr:to>
    <xdr:cxnSp macro="">
      <xdr:nvCxnSpPr>
        <xdr:cNvPr id="473" name="直線コネクタ 472"/>
        <xdr:cNvCxnSpPr/>
      </xdr:nvCxnSpPr>
      <xdr:spPr>
        <a:xfrm flipV="1">
          <a:off x="12420600" y="6986451"/>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xdr:cNvSpPr txBox="1"/>
      </xdr:nvSpPr>
      <xdr:spPr>
        <a:xfrm>
          <a:off x="12980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xdr:cNvSpPr txBox="1"/>
      </xdr:nvSpPr>
      <xdr:spPr>
        <a:xfrm>
          <a:off x="12246619"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150049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477" name="n_1mainValue【一般廃棄物処理施設】&#10;有形固定資産減価償却率"/>
        <xdr:cNvSpPr txBox="1"/>
      </xdr:nvSpPr>
      <xdr:spPr>
        <a:xfrm>
          <a:off x="12980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478" name="n_2mainValue【一般廃棄物処理施設】&#10;有形固定資産減価償却率"/>
        <xdr:cNvSpPr txBox="1"/>
      </xdr:nvSpPr>
      <xdr:spPr>
        <a:xfrm>
          <a:off x="12246619"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535316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188461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188849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18786475" y="70402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188849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18786475" y="57372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188849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187960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18100675" y="65468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17325975"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657985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118412</xdr:rowOff>
    </xdr:from>
    <xdr:to>
      <xdr:col>116</xdr:col>
      <xdr:colOff>114300</xdr:colOff>
      <xdr:row>37</xdr:row>
      <xdr:rowOff>48562</xdr:rowOff>
    </xdr:to>
    <xdr:sp macro="" textlink="">
      <xdr:nvSpPr>
        <xdr:cNvPr id="513" name="楕円 512"/>
        <xdr:cNvSpPr/>
      </xdr:nvSpPr>
      <xdr:spPr>
        <a:xfrm>
          <a:off x="18796000" y="62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141289</xdr:rowOff>
    </xdr:from>
    <xdr:ext cx="599010" cy="259045"/>
    <xdr:sp macro="" textlink="">
      <xdr:nvSpPr>
        <xdr:cNvPr id="514" name="【一般廃棄物処理施設】&#10;一人当たり有形固定資産（償却資産）額該当値テキスト"/>
        <xdr:cNvSpPr txBox="1"/>
      </xdr:nvSpPr>
      <xdr:spPr>
        <a:xfrm>
          <a:off x="18884900" y="614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129602</xdr:rowOff>
    </xdr:from>
    <xdr:to>
      <xdr:col>112</xdr:col>
      <xdr:colOff>38100</xdr:colOff>
      <xdr:row>37</xdr:row>
      <xdr:rowOff>59752</xdr:rowOff>
    </xdr:to>
    <xdr:sp macro="" textlink="">
      <xdr:nvSpPr>
        <xdr:cNvPr id="515" name="楕円 514"/>
        <xdr:cNvSpPr/>
      </xdr:nvSpPr>
      <xdr:spPr>
        <a:xfrm>
          <a:off x="18100675" y="6301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169212</xdr:rowOff>
    </xdr:from>
    <xdr:to>
      <xdr:col>116</xdr:col>
      <xdr:colOff>63500</xdr:colOff>
      <xdr:row>37</xdr:row>
      <xdr:rowOff>8952</xdr:rowOff>
    </xdr:to>
    <xdr:cxnSp macro="">
      <xdr:nvCxnSpPr>
        <xdr:cNvPr id="516" name="直線コネクタ 515"/>
        <xdr:cNvCxnSpPr/>
      </xdr:nvCxnSpPr>
      <xdr:spPr>
        <a:xfrm flipV="1">
          <a:off x="18132425" y="6341412"/>
          <a:ext cx="714375"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140791</xdr:rowOff>
    </xdr:from>
    <xdr:to>
      <xdr:col>107</xdr:col>
      <xdr:colOff>101600</xdr:colOff>
      <xdr:row>37</xdr:row>
      <xdr:rowOff>70941</xdr:rowOff>
    </xdr:to>
    <xdr:sp macro="" textlink="">
      <xdr:nvSpPr>
        <xdr:cNvPr id="517" name="楕円 516"/>
        <xdr:cNvSpPr/>
      </xdr:nvSpPr>
      <xdr:spPr>
        <a:xfrm>
          <a:off x="17325975" y="63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8952</xdr:rowOff>
    </xdr:from>
    <xdr:to>
      <xdr:col>111</xdr:col>
      <xdr:colOff>177800</xdr:colOff>
      <xdr:row>37</xdr:row>
      <xdr:rowOff>20141</xdr:rowOff>
    </xdr:to>
    <xdr:cxnSp macro="">
      <xdr:nvCxnSpPr>
        <xdr:cNvPr id="518" name="直線コネクタ 517"/>
        <xdr:cNvCxnSpPr/>
      </xdr:nvCxnSpPr>
      <xdr:spPr>
        <a:xfrm flipV="1">
          <a:off x="17376775" y="6352602"/>
          <a:ext cx="75565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9" name="n_1aveValue【一般廃棄物処理施設】&#10;一人当たり有形固定資産（償却資産）額"/>
        <xdr:cNvSpPr txBox="1"/>
      </xdr:nvSpPr>
      <xdr:spPr>
        <a:xfrm>
          <a:off x="1790016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0" name="n_2aveValue【一般廃棄物処理施設】&#10;一人当たり有形固定資産（償却資産）額"/>
        <xdr:cNvSpPr txBox="1"/>
      </xdr:nvSpPr>
      <xdr:spPr>
        <a:xfrm>
          <a:off x="17166736"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6392036"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76279</xdr:rowOff>
    </xdr:from>
    <xdr:ext cx="599010" cy="259045"/>
    <xdr:sp macro="" textlink="">
      <xdr:nvSpPr>
        <xdr:cNvPr id="522" name="n_1mainValue【一般廃棄物処理施設】&#10;一人当たり有形固定資産（償却資産）額"/>
        <xdr:cNvSpPr txBox="1"/>
      </xdr:nvSpPr>
      <xdr:spPr>
        <a:xfrm>
          <a:off x="17867845" y="607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87468</xdr:rowOff>
    </xdr:from>
    <xdr:ext cx="599010" cy="259045"/>
    <xdr:sp macro="" textlink="">
      <xdr:nvSpPr>
        <xdr:cNvPr id="523" name="n_2mainValue【一般廃棄物処理施設】&#10;一人当たり有形固定資産（償却資産）額"/>
        <xdr:cNvSpPr txBox="1"/>
      </xdr:nvSpPr>
      <xdr:spPr>
        <a:xfrm>
          <a:off x="17134420" y="608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3889989"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3928725"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3928725"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3801725" y="95162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3928725"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3839825" y="10299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3115925"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23698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1623675" y="103553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64" name="楕円 563"/>
        <xdr:cNvSpPr/>
      </xdr:nvSpPr>
      <xdr:spPr>
        <a:xfrm>
          <a:off x="13839825" y="10190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65" name="【保健センター・保健所】&#10;有形固定資産減価償却率該当値テキスト"/>
        <xdr:cNvSpPr txBox="1"/>
      </xdr:nvSpPr>
      <xdr:spPr>
        <a:xfrm>
          <a:off x="13928725"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107587</xdr:rowOff>
    </xdr:from>
    <xdr:to>
      <xdr:col>81</xdr:col>
      <xdr:colOff>101600</xdr:colOff>
      <xdr:row>60</xdr:row>
      <xdr:rowOff>37737</xdr:rowOff>
    </xdr:to>
    <xdr:sp macro="" textlink="">
      <xdr:nvSpPr>
        <xdr:cNvPr id="566" name="楕円 565"/>
        <xdr:cNvSpPr/>
      </xdr:nvSpPr>
      <xdr:spPr>
        <a:xfrm>
          <a:off x="13115925"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158387</xdr:rowOff>
    </xdr:to>
    <xdr:cxnSp macro="">
      <xdr:nvCxnSpPr>
        <xdr:cNvPr id="567" name="直線コネクタ 566"/>
        <xdr:cNvCxnSpPr/>
      </xdr:nvCxnSpPr>
      <xdr:spPr>
        <a:xfrm flipV="1">
          <a:off x="13166725" y="1024128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68" name="楕円 567"/>
        <xdr:cNvSpPr/>
      </xdr:nvSpPr>
      <xdr:spPr>
        <a:xfrm>
          <a:off x="123698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60</xdr:row>
      <xdr:rowOff>19594</xdr:rowOff>
    </xdr:to>
    <xdr:cxnSp macro="">
      <xdr:nvCxnSpPr>
        <xdr:cNvPr id="569" name="直線コネクタ 568"/>
        <xdr:cNvCxnSpPr/>
      </xdr:nvCxnSpPr>
      <xdr:spPr>
        <a:xfrm flipV="1">
          <a:off x="12420600" y="1027393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2980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2246619"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150049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54264</xdr:rowOff>
    </xdr:from>
    <xdr:ext cx="405111" cy="259045"/>
    <xdr:sp macro="" textlink="">
      <xdr:nvSpPr>
        <xdr:cNvPr id="573" name="n_1mainValue【保健センター・保健所】&#10;有形固定資産減価償却率"/>
        <xdr:cNvSpPr txBox="1"/>
      </xdr:nvSpPr>
      <xdr:spPr>
        <a:xfrm>
          <a:off x="12980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74" name="n_2mainValue【保健センター・保健所】&#10;有形固定資産減価償却率"/>
        <xdr:cNvSpPr txBox="1"/>
      </xdr:nvSpPr>
      <xdr:spPr>
        <a:xfrm>
          <a:off x="12246619"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188461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188849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18786475" y="1096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188849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18786475" y="968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188849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18796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18100675"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17325975"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657985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13" name="楕円 612"/>
        <xdr:cNvSpPr/>
      </xdr:nvSpPr>
      <xdr:spPr>
        <a:xfrm>
          <a:off x="187960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614" name="【保健センター・保健所】&#10;一人当たり面積該当値テキスト"/>
        <xdr:cNvSpPr txBox="1"/>
      </xdr:nvSpPr>
      <xdr:spPr>
        <a:xfrm>
          <a:off x="188849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5" name="楕円 614"/>
        <xdr:cNvSpPr/>
      </xdr:nvSpPr>
      <xdr:spPr>
        <a:xfrm>
          <a:off x="18100675" y="1084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95250</xdr:rowOff>
    </xdr:to>
    <xdr:cxnSp macro="">
      <xdr:nvCxnSpPr>
        <xdr:cNvPr id="616" name="直線コネクタ 615"/>
        <xdr:cNvCxnSpPr/>
      </xdr:nvCxnSpPr>
      <xdr:spPr>
        <a:xfrm flipV="1">
          <a:off x="18132425" y="1088898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7" name="楕円 616"/>
        <xdr:cNvSpPr/>
      </xdr:nvSpPr>
      <xdr:spPr>
        <a:xfrm>
          <a:off x="17325975"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8" name="直線コネクタ 617"/>
        <xdr:cNvCxnSpPr/>
      </xdr:nvCxnSpPr>
      <xdr:spPr>
        <a:xfrm>
          <a:off x="17376775" y="108966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17932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1717047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6424352"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22" name="n_1mainValue【保健センター・保健所】&#10;一人当たり面積"/>
        <xdr:cNvSpPr txBox="1"/>
      </xdr:nvSpPr>
      <xdr:spPr>
        <a:xfrm>
          <a:off x="17932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3" name="n_2mainValue【保健センター・保健所】&#10;一人当たり面積"/>
        <xdr:cNvSpPr txBox="1"/>
      </xdr:nvSpPr>
      <xdr:spPr>
        <a:xfrm>
          <a:off x="17170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3889989"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3928725"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3801725" y="147779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3928725"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3801725" y="1348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3928725"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3839825" y="13912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3115925"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23698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1623675" y="137800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166914</xdr:rowOff>
    </xdr:from>
    <xdr:to>
      <xdr:col>85</xdr:col>
      <xdr:colOff>177800</xdr:colOff>
      <xdr:row>79</xdr:row>
      <xdr:rowOff>97064</xdr:rowOff>
    </xdr:to>
    <xdr:sp macro="" textlink="">
      <xdr:nvSpPr>
        <xdr:cNvPr id="664" name="楕円 663"/>
        <xdr:cNvSpPr/>
      </xdr:nvSpPr>
      <xdr:spPr>
        <a:xfrm>
          <a:off x="13839825" y="13540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81841</xdr:rowOff>
    </xdr:from>
    <xdr:ext cx="405111" cy="259045"/>
    <xdr:sp macro="" textlink="">
      <xdr:nvSpPr>
        <xdr:cNvPr id="665" name="【消防施設】&#10;有形固定資産減価償却率該当値テキスト"/>
        <xdr:cNvSpPr txBox="1"/>
      </xdr:nvSpPr>
      <xdr:spPr>
        <a:xfrm>
          <a:off x="13928725" y="1345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666" name="楕円 665"/>
        <xdr:cNvSpPr/>
      </xdr:nvSpPr>
      <xdr:spPr>
        <a:xfrm>
          <a:off x="13115925"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46264</xdr:rowOff>
    </xdr:to>
    <xdr:cxnSp macro="">
      <xdr:nvCxnSpPr>
        <xdr:cNvPr id="667" name="直線コネクタ 666"/>
        <xdr:cNvCxnSpPr/>
      </xdr:nvCxnSpPr>
      <xdr:spPr>
        <a:xfrm>
          <a:off x="13166725" y="13532031"/>
          <a:ext cx="7239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85271</xdr:rowOff>
    </xdr:from>
    <xdr:to>
      <xdr:col>76</xdr:col>
      <xdr:colOff>165100</xdr:colOff>
      <xdr:row>79</xdr:row>
      <xdr:rowOff>15421</xdr:rowOff>
    </xdr:to>
    <xdr:sp macro="" textlink="">
      <xdr:nvSpPr>
        <xdr:cNvPr id="668" name="楕円 667"/>
        <xdr:cNvSpPr/>
      </xdr:nvSpPr>
      <xdr:spPr>
        <a:xfrm>
          <a:off x="123698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136071</xdr:rowOff>
    </xdr:from>
    <xdr:to>
      <xdr:col>81</xdr:col>
      <xdr:colOff>50800</xdr:colOff>
      <xdr:row>78</xdr:row>
      <xdr:rowOff>158931</xdr:rowOff>
    </xdr:to>
    <xdr:cxnSp macro="">
      <xdr:nvCxnSpPr>
        <xdr:cNvPr id="669" name="直線コネクタ 668"/>
        <xdr:cNvCxnSpPr/>
      </xdr:nvCxnSpPr>
      <xdr:spPr>
        <a:xfrm>
          <a:off x="12420600" y="13509171"/>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2980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2246619"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150049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673" name="n_1mainValue【消防施設】&#10;有形固定資産減価償却率"/>
        <xdr:cNvSpPr txBox="1"/>
      </xdr:nvSpPr>
      <xdr:spPr>
        <a:xfrm>
          <a:off x="12980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674" name="n_2mainValue【消防施設】&#10;有形固定資産減価償却率"/>
        <xdr:cNvSpPr txBox="1"/>
      </xdr:nvSpPr>
      <xdr:spPr>
        <a:xfrm>
          <a:off x="12246619"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188461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188849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18786475" y="13717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188849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187960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18100675" y="14270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17325975"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657985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11" name="楕円 710"/>
        <xdr:cNvSpPr/>
      </xdr:nvSpPr>
      <xdr:spPr>
        <a:xfrm>
          <a:off x="187960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712" name="【消防施設】&#10;一人当たり面積該当値テキスト"/>
        <xdr:cNvSpPr txBox="1"/>
      </xdr:nvSpPr>
      <xdr:spPr>
        <a:xfrm>
          <a:off x="188849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13" name="楕円 712"/>
        <xdr:cNvSpPr/>
      </xdr:nvSpPr>
      <xdr:spPr>
        <a:xfrm>
          <a:off x="18100675" y="142839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104394</xdr:rowOff>
    </xdr:to>
    <xdr:cxnSp macro="">
      <xdr:nvCxnSpPr>
        <xdr:cNvPr id="714" name="直線コネクタ 713"/>
        <xdr:cNvCxnSpPr/>
      </xdr:nvCxnSpPr>
      <xdr:spPr>
        <a:xfrm flipV="1">
          <a:off x="18132425" y="14302739"/>
          <a:ext cx="714375"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15" name="楕円 714"/>
        <xdr:cNvSpPr/>
      </xdr:nvSpPr>
      <xdr:spPr>
        <a:xfrm>
          <a:off x="17325975"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136398</xdr:rowOff>
    </xdr:to>
    <xdr:cxnSp macro="">
      <xdr:nvCxnSpPr>
        <xdr:cNvPr id="716" name="直線コネクタ 715"/>
        <xdr:cNvCxnSpPr/>
      </xdr:nvCxnSpPr>
      <xdr:spPr>
        <a:xfrm flipV="1">
          <a:off x="17376775" y="14334744"/>
          <a:ext cx="7556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7" name="n_1aveValue【消防施設】&#10;一人当たり面積"/>
        <xdr:cNvSpPr txBox="1"/>
      </xdr:nvSpPr>
      <xdr:spPr>
        <a:xfrm>
          <a:off x="179324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8" name="n_2aveValue【消防施設】&#10;一人当たり面積"/>
        <xdr:cNvSpPr txBox="1"/>
      </xdr:nvSpPr>
      <xdr:spPr>
        <a:xfrm>
          <a:off x="1717047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642435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146321</xdr:rowOff>
    </xdr:from>
    <xdr:ext cx="469744" cy="259045"/>
    <xdr:sp macro="" textlink="">
      <xdr:nvSpPr>
        <xdr:cNvPr id="720" name="n_1mainValue【消防施設】&#10;一人当たり面積"/>
        <xdr:cNvSpPr txBox="1"/>
      </xdr:nvSpPr>
      <xdr:spPr>
        <a:xfrm>
          <a:off x="1793247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721" name="n_2mainValue【消防施設】&#10;一人当たり面積"/>
        <xdr:cNvSpPr txBox="1"/>
      </xdr:nvSpPr>
      <xdr:spPr>
        <a:xfrm>
          <a:off x="1717047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3889989"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3928725"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380172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3928725"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3839825" y="18073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3115925"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23698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1623675" y="178300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62" name="楕円 761"/>
        <xdr:cNvSpPr/>
      </xdr:nvSpPr>
      <xdr:spPr>
        <a:xfrm>
          <a:off x="13839825"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63" name="【庁舎】&#10;有形固定資産減価償却率該当値テキスト"/>
        <xdr:cNvSpPr txBox="1"/>
      </xdr:nvSpPr>
      <xdr:spPr>
        <a:xfrm>
          <a:off x="13928725"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64" name="楕円 763"/>
        <xdr:cNvSpPr/>
      </xdr:nvSpPr>
      <xdr:spPr>
        <a:xfrm>
          <a:off x="13115925"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110489</xdr:rowOff>
    </xdr:to>
    <xdr:cxnSp macro="">
      <xdr:nvCxnSpPr>
        <xdr:cNvPr id="765" name="直線コネクタ 764"/>
        <xdr:cNvCxnSpPr/>
      </xdr:nvCxnSpPr>
      <xdr:spPr>
        <a:xfrm flipV="1">
          <a:off x="13166725" y="17907000"/>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6" name="楕円 765"/>
        <xdr:cNvSpPr/>
      </xdr:nvSpPr>
      <xdr:spPr>
        <a:xfrm>
          <a:off x="123698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110489</xdr:rowOff>
    </xdr:to>
    <xdr:cxnSp macro="">
      <xdr:nvCxnSpPr>
        <xdr:cNvPr id="767" name="直線コネクタ 766"/>
        <xdr:cNvCxnSpPr/>
      </xdr:nvCxnSpPr>
      <xdr:spPr>
        <a:xfrm>
          <a:off x="12420600" y="17920063"/>
          <a:ext cx="74612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8" name="n_1aveValue【庁舎】&#10;有形固定資産減価償却率"/>
        <xdr:cNvSpPr txBox="1"/>
      </xdr:nvSpPr>
      <xdr:spPr>
        <a:xfrm>
          <a:off x="12980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2246619"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150049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71" name="n_1mainValue【庁舎】&#10;有形固定資産減価償却率"/>
        <xdr:cNvSpPr txBox="1"/>
      </xdr:nvSpPr>
      <xdr:spPr>
        <a:xfrm>
          <a:off x="12980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72" name="n_2mainValue【庁舎】&#10;有形固定資産減価償却率"/>
        <xdr:cNvSpPr txBox="1"/>
      </xdr:nvSpPr>
      <xdr:spPr>
        <a:xfrm>
          <a:off x="12246619"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188461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188849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18786475" y="185508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188849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18786475" y="1730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188849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187960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18100675" y="181133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17325975"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657985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11" name="楕円 810"/>
        <xdr:cNvSpPr/>
      </xdr:nvSpPr>
      <xdr:spPr>
        <a:xfrm>
          <a:off x="187960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12" name="【庁舎】&#10;一人当たり面積該当値テキスト"/>
        <xdr:cNvSpPr txBox="1"/>
      </xdr:nvSpPr>
      <xdr:spPr>
        <a:xfrm>
          <a:off x="188849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116839</xdr:rowOff>
    </xdr:from>
    <xdr:to>
      <xdr:col>112</xdr:col>
      <xdr:colOff>38100</xdr:colOff>
      <xdr:row>104</xdr:row>
      <xdr:rowOff>46989</xdr:rowOff>
    </xdr:to>
    <xdr:sp macro="" textlink="">
      <xdr:nvSpPr>
        <xdr:cNvPr id="813" name="楕円 812"/>
        <xdr:cNvSpPr/>
      </xdr:nvSpPr>
      <xdr:spPr>
        <a:xfrm>
          <a:off x="18100675" y="17776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167639</xdr:rowOff>
    </xdr:to>
    <xdr:cxnSp macro="">
      <xdr:nvCxnSpPr>
        <xdr:cNvPr id="814" name="直線コネクタ 813"/>
        <xdr:cNvCxnSpPr/>
      </xdr:nvCxnSpPr>
      <xdr:spPr>
        <a:xfrm flipV="1">
          <a:off x="18132425" y="17807939"/>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107314</xdr:rowOff>
    </xdr:from>
    <xdr:to>
      <xdr:col>107</xdr:col>
      <xdr:colOff>101600</xdr:colOff>
      <xdr:row>104</xdr:row>
      <xdr:rowOff>37464</xdr:rowOff>
    </xdr:to>
    <xdr:sp macro="" textlink="">
      <xdr:nvSpPr>
        <xdr:cNvPr id="815" name="楕円 814"/>
        <xdr:cNvSpPr/>
      </xdr:nvSpPr>
      <xdr:spPr>
        <a:xfrm>
          <a:off x="17325975"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158114</xdr:rowOff>
    </xdr:from>
    <xdr:to>
      <xdr:col>111</xdr:col>
      <xdr:colOff>177800</xdr:colOff>
      <xdr:row>103</xdr:row>
      <xdr:rowOff>167639</xdr:rowOff>
    </xdr:to>
    <xdr:cxnSp macro="">
      <xdr:nvCxnSpPr>
        <xdr:cNvPr id="816" name="直線コネクタ 815"/>
        <xdr:cNvCxnSpPr/>
      </xdr:nvCxnSpPr>
      <xdr:spPr>
        <a:xfrm>
          <a:off x="17376775" y="17817464"/>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1793247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8" name="n_2aveValue【庁舎】&#10;一人当たり面積"/>
        <xdr:cNvSpPr txBox="1"/>
      </xdr:nvSpPr>
      <xdr:spPr>
        <a:xfrm>
          <a:off x="1717047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6424352"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63516</xdr:rowOff>
    </xdr:from>
    <xdr:ext cx="469744" cy="259045"/>
    <xdr:sp macro="" textlink="">
      <xdr:nvSpPr>
        <xdr:cNvPr id="820" name="n_1mainValue【庁舎】&#10;一人当たり面積"/>
        <xdr:cNvSpPr txBox="1"/>
      </xdr:nvSpPr>
      <xdr:spPr>
        <a:xfrm>
          <a:off x="1793247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53991</xdr:rowOff>
    </xdr:from>
    <xdr:ext cx="469744" cy="259045"/>
    <xdr:sp macro="" textlink="">
      <xdr:nvSpPr>
        <xdr:cNvPr id="821" name="n_2mainValue【庁舎】&#10;一人当たり面積"/>
        <xdr:cNvSpPr txBox="1"/>
      </xdr:nvSpPr>
      <xdr:spPr>
        <a:xfrm>
          <a:off x="1717047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である。特に消防施設は比率が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高くなっている。これは、消防団の消防器具置場やポンプ車の車庫などの数が多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が耐用年数を超えて使用されていることが要因となっている。近年は消防団の統合を進め、施設の配置を見直すなど施設数の適正化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。また、消防署についても横手市財産経営推進計画に基づき庁舎との複合化や、統合を進めており比率の抑制を図っている。体育館・プールは横手市財産経営推進計画において、ほ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んどが維持、長寿命化という位置づけになっているため今後も比率は上昇していく見込みであり、施設配置のバランスを考慮した統廃合を検討する必要がある。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は旧市町村庁舎が残っていることなどにより比率が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高くなっているが、今後は雄物川庁舎整備や十文字地域多目的総合施設整備による新庁舎建設により、比率は低下すると見込んでいる。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一方で類似団体と比較して大きく比率が低くなっている施設は一般廃棄物処理施設である。これは、東部・南部・西部環境保全センターの統合に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クリーンプラザよこて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人口減少の進行等により、税収等の大きな伸びは見込めず、依然として自主財源の確保は非常に厳しい状況であり、今後も類似団体平均を大幅に下回ると予想される。基幹産業である農業振興を中心とし、税収等の確保を図るとともに、横手市財産経営推進計画、第２次横手市定員適正化計画等により、行政の効率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算定替えの段階的縮減による普通交付税の減により、分母が減少し、障害者支援施設特別会計廃止による扶助費の減や第２次横手市定員適正化計画に基づく退職者補充の抑制による人件費の減等により分子も減少したものの、横手体育館の指定管理開始に伴う物件費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となった。少子高齢化に伴う人口減少の進行等により税収が減少していくなか、第２次横手市定員適正化計画等により、人件費など義務的経費の削減に取り組みながら、既存事業の継続的な見直しを実施し、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108796</xdr:rowOff>
    </xdr:to>
    <xdr:cxnSp macro="">
      <xdr:nvCxnSpPr>
        <xdr:cNvPr id="132" name="直線コネクタ 131"/>
        <xdr:cNvCxnSpPr/>
      </xdr:nvCxnSpPr>
      <xdr:spPr>
        <a:xfrm>
          <a:off x="4114800" y="1072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116840</xdr:rowOff>
    </xdr:to>
    <xdr:cxnSp macro="">
      <xdr:nvCxnSpPr>
        <xdr:cNvPr id="135" name="直線コネクタ 134"/>
        <xdr:cNvCxnSpPr/>
      </xdr:nvCxnSpPr>
      <xdr:spPr>
        <a:xfrm flipV="1">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116840</xdr:rowOff>
    </xdr:to>
    <xdr:cxnSp macro="">
      <xdr:nvCxnSpPr>
        <xdr:cNvPr id="138" name="直線コネクタ 137"/>
        <xdr:cNvCxnSpPr/>
      </xdr:nvCxnSpPr>
      <xdr:spPr>
        <a:xfrm>
          <a:off x="2336800" y="1051348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76623</xdr:rowOff>
    </xdr:to>
    <xdr:cxnSp macro="">
      <xdr:nvCxnSpPr>
        <xdr:cNvPr id="141" name="直線コネクタ 140"/>
        <xdr:cNvCxnSpPr/>
      </xdr:nvCxnSpPr>
      <xdr:spPr>
        <a:xfrm flipV="1">
          <a:off x="1447800" y="105134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3" name="楕円 152"/>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4" name="テキスト ボックス 15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8" name="テキスト ボックス 157"/>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3,743</a:t>
          </a:r>
          <a:r>
            <a:rPr kumimoji="1" lang="ja-JP" altLang="en-US" sz="1300">
              <a:latin typeface="ＭＳ Ｐゴシック" panose="020B0600070205080204" pitchFamily="50" charset="-128"/>
              <a:ea typeface="ＭＳ Ｐゴシック" panose="020B0600070205080204" pitchFamily="50" charset="-128"/>
            </a:rPr>
            <a:t>円減少しているが、依然として類似団体平均を大きく上回っている。要因としては、ごみ処理業務や消防業務を市単独で運営していること、保育所、養護老人ホーム等福祉施設の直営運営箇所が多いことが挙げられる。人件費も依然として多い状況にあることから、今後も第２次横手市定員適正化計画に基づき、職員の定員適正化に取り組むとともに、施設の民営化や、横手市財産経営推進計画に基づく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82028</xdr:rowOff>
    </xdr:from>
    <xdr:to>
      <xdr:col>23</xdr:col>
      <xdr:colOff>133350</xdr:colOff>
      <xdr:row>85</xdr:row>
      <xdr:rowOff>118154</xdr:rowOff>
    </xdr:to>
    <xdr:cxnSp macro="">
      <xdr:nvCxnSpPr>
        <xdr:cNvPr id="193" name="直線コネクタ 192"/>
        <xdr:cNvCxnSpPr/>
      </xdr:nvCxnSpPr>
      <xdr:spPr>
        <a:xfrm flipV="1">
          <a:off x="4114800" y="14655278"/>
          <a:ext cx="8382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150529</xdr:rowOff>
    </xdr:from>
    <xdr:to>
      <xdr:col>19</xdr:col>
      <xdr:colOff>133350</xdr:colOff>
      <xdr:row>85</xdr:row>
      <xdr:rowOff>118154</xdr:rowOff>
    </xdr:to>
    <xdr:cxnSp macro="">
      <xdr:nvCxnSpPr>
        <xdr:cNvPr id="196" name="直線コネクタ 195"/>
        <xdr:cNvCxnSpPr/>
      </xdr:nvCxnSpPr>
      <xdr:spPr>
        <a:xfrm>
          <a:off x="3225800" y="14552329"/>
          <a:ext cx="889000" cy="1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140424</xdr:rowOff>
    </xdr:from>
    <xdr:to>
      <xdr:col>15</xdr:col>
      <xdr:colOff>82550</xdr:colOff>
      <xdr:row>84</xdr:row>
      <xdr:rowOff>150529</xdr:rowOff>
    </xdr:to>
    <xdr:cxnSp macro="">
      <xdr:nvCxnSpPr>
        <xdr:cNvPr id="199" name="直線コネクタ 198"/>
        <xdr:cNvCxnSpPr/>
      </xdr:nvCxnSpPr>
      <xdr:spPr>
        <a:xfrm>
          <a:off x="2336800" y="1454222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140424</xdr:rowOff>
    </xdr:from>
    <xdr:to>
      <xdr:col>11</xdr:col>
      <xdr:colOff>31750</xdr:colOff>
      <xdr:row>85</xdr:row>
      <xdr:rowOff>8248</xdr:rowOff>
    </xdr:to>
    <xdr:cxnSp macro="">
      <xdr:nvCxnSpPr>
        <xdr:cNvPr id="202" name="直線コネクタ 201"/>
        <xdr:cNvCxnSpPr/>
      </xdr:nvCxnSpPr>
      <xdr:spPr>
        <a:xfrm flipV="1">
          <a:off x="1447800" y="14542224"/>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31228</xdr:rowOff>
    </xdr:from>
    <xdr:to>
      <xdr:col>23</xdr:col>
      <xdr:colOff>184150</xdr:colOff>
      <xdr:row>85</xdr:row>
      <xdr:rowOff>132828</xdr:rowOff>
    </xdr:to>
    <xdr:sp macro="" textlink="">
      <xdr:nvSpPr>
        <xdr:cNvPr id="212" name="楕円 211"/>
        <xdr:cNvSpPr/>
      </xdr:nvSpPr>
      <xdr:spPr>
        <a:xfrm>
          <a:off x="4902200" y="14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3305</xdr:rowOff>
    </xdr:from>
    <xdr:ext cx="762000" cy="259045"/>
    <xdr:sp macro="" textlink="">
      <xdr:nvSpPr>
        <xdr:cNvPr id="213" name="人件費・物件費等の状況該当値テキスト"/>
        <xdr:cNvSpPr txBox="1"/>
      </xdr:nvSpPr>
      <xdr:spPr>
        <a:xfrm>
          <a:off x="5041900" y="14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67354</xdr:rowOff>
    </xdr:from>
    <xdr:to>
      <xdr:col>19</xdr:col>
      <xdr:colOff>184150</xdr:colOff>
      <xdr:row>85</xdr:row>
      <xdr:rowOff>168954</xdr:rowOff>
    </xdr:to>
    <xdr:sp macro="" textlink="">
      <xdr:nvSpPr>
        <xdr:cNvPr id="214" name="楕円 213"/>
        <xdr:cNvSpPr/>
      </xdr:nvSpPr>
      <xdr:spPr>
        <a:xfrm>
          <a:off x="4064000" y="146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153731</xdr:rowOff>
    </xdr:from>
    <xdr:ext cx="736600" cy="259045"/>
    <xdr:sp macro="" textlink="">
      <xdr:nvSpPr>
        <xdr:cNvPr id="215" name="テキスト ボックス 214"/>
        <xdr:cNvSpPr txBox="1"/>
      </xdr:nvSpPr>
      <xdr:spPr>
        <a:xfrm>
          <a:off x="3733800" y="1472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99729</xdr:rowOff>
    </xdr:from>
    <xdr:to>
      <xdr:col>15</xdr:col>
      <xdr:colOff>133350</xdr:colOff>
      <xdr:row>85</xdr:row>
      <xdr:rowOff>29879</xdr:rowOff>
    </xdr:to>
    <xdr:sp macro="" textlink="">
      <xdr:nvSpPr>
        <xdr:cNvPr id="216" name="楕円 215"/>
        <xdr:cNvSpPr/>
      </xdr:nvSpPr>
      <xdr:spPr>
        <a:xfrm>
          <a:off x="3175000" y="145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14656</xdr:rowOff>
    </xdr:from>
    <xdr:ext cx="762000" cy="259045"/>
    <xdr:sp macro="" textlink="">
      <xdr:nvSpPr>
        <xdr:cNvPr id="217" name="テキスト ボックス 216"/>
        <xdr:cNvSpPr txBox="1"/>
      </xdr:nvSpPr>
      <xdr:spPr>
        <a:xfrm>
          <a:off x="2844800" y="1458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89624</xdr:rowOff>
    </xdr:from>
    <xdr:to>
      <xdr:col>11</xdr:col>
      <xdr:colOff>82550</xdr:colOff>
      <xdr:row>85</xdr:row>
      <xdr:rowOff>19774</xdr:rowOff>
    </xdr:to>
    <xdr:sp macro="" textlink="">
      <xdr:nvSpPr>
        <xdr:cNvPr id="218" name="楕円 217"/>
        <xdr:cNvSpPr/>
      </xdr:nvSpPr>
      <xdr:spPr>
        <a:xfrm>
          <a:off x="2286000" y="144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4551</xdr:rowOff>
    </xdr:from>
    <xdr:ext cx="762000" cy="259045"/>
    <xdr:sp macro="" textlink="">
      <xdr:nvSpPr>
        <xdr:cNvPr id="219" name="テキスト ボックス 218"/>
        <xdr:cNvSpPr txBox="1"/>
      </xdr:nvSpPr>
      <xdr:spPr>
        <a:xfrm>
          <a:off x="1955800" y="1457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128898</xdr:rowOff>
    </xdr:from>
    <xdr:to>
      <xdr:col>7</xdr:col>
      <xdr:colOff>31750</xdr:colOff>
      <xdr:row>85</xdr:row>
      <xdr:rowOff>59048</xdr:rowOff>
    </xdr:to>
    <xdr:sp macro="" textlink="">
      <xdr:nvSpPr>
        <xdr:cNvPr id="220" name="楕円 219"/>
        <xdr:cNvSpPr/>
      </xdr:nvSpPr>
      <xdr:spPr>
        <a:xfrm>
          <a:off x="1397000" y="145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43825</xdr:rowOff>
    </xdr:from>
    <xdr:ext cx="762000" cy="259045"/>
    <xdr:sp macro="" textlink="">
      <xdr:nvSpPr>
        <xdr:cNvPr id="221" name="テキスト ボックス 220"/>
        <xdr:cNvSpPr txBox="1"/>
      </xdr:nvSpPr>
      <xdr:spPr>
        <a:xfrm>
          <a:off x="1066800" y="1461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5" name="直線コネクタ 254"/>
        <xdr:cNvCxnSpPr/>
      </xdr:nvCxnSpPr>
      <xdr:spPr>
        <a:xfrm flipV="1">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7761</xdr:rowOff>
    </xdr:to>
    <xdr:cxnSp macro="">
      <xdr:nvCxnSpPr>
        <xdr:cNvPr id="258" name="直線コネクタ 257"/>
        <xdr:cNvCxnSpPr/>
      </xdr:nvCxnSpPr>
      <xdr:spPr>
        <a:xfrm>
          <a:off x="15290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1" name="直線コネクタ 260"/>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34572</xdr:rowOff>
    </xdr:to>
    <xdr:cxnSp macro="">
      <xdr:nvCxnSpPr>
        <xdr:cNvPr id="264" name="直線コネクタ 263"/>
        <xdr:cNvCxnSpPr/>
      </xdr:nvCxnSpPr>
      <xdr:spPr>
        <a:xfrm>
          <a:off x="13512800" y="146452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6" name="楕円 275"/>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7" name="テキスト ボックス 276"/>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79" name="テキスト ボックス 278"/>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0" name="楕円 279"/>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1" name="テキスト ボックス 280"/>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消防業務の単独運営や福祉施設等の直営箇所が多いこと等により、類似団体と比較すると依然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職員数が多い状況にある。平成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年度に策定した「第２次横手市定員適正化計画（平成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年度）」に基づき、定員適正化の取り組みを進めていく。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8588</xdr:rowOff>
    </xdr:to>
    <xdr:cxnSp macro="">
      <xdr:nvCxnSpPr>
        <xdr:cNvPr id="320" name="直線コネクタ 319"/>
        <xdr:cNvCxnSpPr/>
      </xdr:nvCxnSpPr>
      <xdr:spPr>
        <a:xfrm flipV="1">
          <a:off x="16179800" y="108030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8588</xdr:rowOff>
    </xdr:from>
    <xdr:to>
      <xdr:col>77</xdr:col>
      <xdr:colOff>44450</xdr:colOff>
      <xdr:row>63</xdr:row>
      <xdr:rowOff>16631</xdr:rowOff>
    </xdr:to>
    <xdr:cxnSp macro="">
      <xdr:nvCxnSpPr>
        <xdr:cNvPr id="323" name="直線コネクタ 322"/>
        <xdr:cNvCxnSpPr/>
      </xdr:nvCxnSpPr>
      <xdr:spPr>
        <a:xfrm flipV="1">
          <a:off x="15290800" y="10809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16631</xdr:rowOff>
    </xdr:from>
    <xdr:to>
      <xdr:col>72</xdr:col>
      <xdr:colOff>203200</xdr:colOff>
      <xdr:row>63</xdr:row>
      <xdr:rowOff>18929</xdr:rowOff>
    </xdr:to>
    <xdr:cxnSp macro="">
      <xdr:nvCxnSpPr>
        <xdr:cNvPr id="326" name="直線コネクタ 325"/>
        <xdr:cNvCxnSpPr/>
      </xdr:nvCxnSpPr>
      <xdr:spPr>
        <a:xfrm flipV="1">
          <a:off x="14401800" y="108179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18929</xdr:rowOff>
    </xdr:from>
    <xdr:to>
      <xdr:col>68</xdr:col>
      <xdr:colOff>152400</xdr:colOff>
      <xdr:row>63</xdr:row>
      <xdr:rowOff>33867</xdr:rowOff>
    </xdr:to>
    <xdr:cxnSp macro="">
      <xdr:nvCxnSpPr>
        <xdr:cNvPr id="329" name="直線コネクタ 328"/>
        <xdr:cNvCxnSpPr/>
      </xdr:nvCxnSpPr>
      <xdr:spPr>
        <a:xfrm flipV="1">
          <a:off x="13512800" y="108202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39" name="楕円 338"/>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0"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129238</xdr:rowOff>
    </xdr:from>
    <xdr:to>
      <xdr:col>77</xdr:col>
      <xdr:colOff>95250</xdr:colOff>
      <xdr:row>63</xdr:row>
      <xdr:rowOff>59388</xdr:rowOff>
    </xdr:to>
    <xdr:sp macro="" textlink="">
      <xdr:nvSpPr>
        <xdr:cNvPr id="341" name="楕円 340"/>
        <xdr:cNvSpPr/>
      </xdr:nvSpPr>
      <xdr:spPr>
        <a:xfrm>
          <a:off x="16129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44165</xdr:rowOff>
    </xdr:from>
    <xdr:ext cx="736600" cy="259045"/>
    <xdr:sp macro="" textlink="">
      <xdr:nvSpPr>
        <xdr:cNvPr id="342" name="テキスト ボックス 341"/>
        <xdr:cNvSpPr txBox="1"/>
      </xdr:nvSpPr>
      <xdr:spPr>
        <a:xfrm>
          <a:off x="15798800" y="108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137281</xdr:rowOff>
    </xdr:from>
    <xdr:to>
      <xdr:col>73</xdr:col>
      <xdr:colOff>44450</xdr:colOff>
      <xdr:row>63</xdr:row>
      <xdr:rowOff>67431</xdr:rowOff>
    </xdr:to>
    <xdr:sp macro="" textlink="">
      <xdr:nvSpPr>
        <xdr:cNvPr id="343" name="楕円 342"/>
        <xdr:cNvSpPr/>
      </xdr:nvSpPr>
      <xdr:spPr>
        <a:xfrm>
          <a:off x="15240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52208</xdr:rowOff>
    </xdr:from>
    <xdr:ext cx="762000" cy="259045"/>
    <xdr:sp macro="" textlink="">
      <xdr:nvSpPr>
        <xdr:cNvPr id="344" name="テキスト ボックス 343"/>
        <xdr:cNvSpPr txBox="1"/>
      </xdr:nvSpPr>
      <xdr:spPr>
        <a:xfrm>
          <a:off x="14909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139579</xdr:rowOff>
    </xdr:from>
    <xdr:to>
      <xdr:col>68</xdr:col>
      <xdr:colOff>203200</xdr:colOff>
      <xdr:row>63</xdr:row>
      <xdr:rowOff>69729</xdr:rowOff>
    </xdr:to>
    <xdr:sp macro="" textlink="">
      <xdr:nvSpPr>
        <xdr:cNvPr id="345" name="楕円 344"/>
        <xdr:cNvSpPr/>
      </xdr:nvSpPr>
      <xdr:spPr>
        <a:xfrm>
          <a:off x="14351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54506</xdr:rowOff>
    </xdr:from>
    <xdr:ext cx="762000" cy="259045"/>
    <xdr:sp macro="" textlink="">
      <xdr:nvSpPr>
        <xdr:cNvPr id="346" name="テキスト ボックス 345"/>
        <xdr:cNvSpPr txBox="1"/>
      </xdr:nvSpPr>
      <xdr:spPr>
        <a:xfrm>
          <a:off x="14020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47" name="楕円 346"/>
        <xdr:cNvSpPr/>
      </xdr:nvSpPr>
      <xdr:spPr>
        <a:xfrm>
          <a:off x="13462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48" name="テキスト ボックス 347"/>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地方債発行の抑制により、比率は経年で改善しているが、よこて農業創生大学の整備や消防分署統合等の元金償還開始に伴い、分子における元利償還金等は増加するとともに、雄物川庁舎整備事業や十文字地域多目的施設整備事業などの大型の公共事業実施による多額の地方債発行が予定されており、合併算定替の段階的縮減による普通交付税の減少の影響から、比率の上昇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引き続き比率の動向を注視し、事業の選択と集中により持続可能な財政運営に努めていく。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80" name="直線コネクタ 379"/>
        <xdr:cNvCxnSpPr/>
      </xdr:nvCxnSpPr>
      <xdr:spPr>
        <a:xfrm flipV="1">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117348</xdr:rowOff>
    </xdr:to>
    <xdr:cxnSp macro="">
      <xdr:nvCxnSpPr>
        <xdr:cNvPr id="383" name="直線コネクタ 382"/>
        <xdr:cNvCxnSpPr/>
      </xdr:nvCxnSpPr>
      <xdr:spPr>
        <a:xfrm flipV="1">
          <a:off x="15290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42418</xdr:rowOff>
    </xdr:to>
    <xdr:cxnSp macro="">
      <xdr:nvCxnSpPr>
        <xdr:cNvPr id="386" name="直線コネクタ 385"/>
        <xdr:cNvCxnSpPr/>
      </xdr:nvCxnSpPr>
      <xdr:spPr>
        <a:xfrm flipV="1">
          <a:off x="14401800" y="69753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167894</xdr:rowOff>
    </xdr:to>
    <xdr:cxnSp macro="">
      <xdr:nvCxnSpPr>
        <xdr:cNvPr id="389" name="直線コネクタ 388"/>
        <xdr:cNvCxnSpPr/>
      </xdr:nvCxnSpPr>
      <xdr:spPr>
        <a:xfrm flipV="1">
          <a:off x="13512800" y="707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0"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2" name="テキスト ボックス 40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4" name="テキスト ボックス 403"/>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6" name="テキスト ボックス 405"/>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これは、下水道事業会計の企業債残高の減少による公営企業債等繰入見込額の減及び一般会計における地方債発行の抑制による地方債現在高の減少が要因として挙げられる。今後は、類似、将来負担の増加が見込まれるため、充当可能財源等の確保と全体的な建設事業の平準化等を図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14</xdr:row>
      <xdr:rowOff>133531</xdr:rowOff>
    </xdr:to>
    <xdr:cxnSp macro="">
      <xdr:nvCxnSpPr>
        <xdr:cNvPr id="444" name="直線コネクタ 443"/>
        <xdr:cNvCxnSpPr/>
      </xdr:nvCxnSpPr>
      <xdr:spPr>
        <a:xfrm flipV="1">
          <a:off x="16179800" y="245339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133531</xdr:rowOff>
    </xdr:from>
    <xdr:to>
      <xdr:col>77</xdr:col>
      <xdr:colOff>44450</xdr:colOff>
      <xdr:row>15</xdr:row>
      <xdr:rowOff>29875</xdr:rowOff>
    </xdr:to>
    <xdr:cxnSp macro="">
      <xdr:nvCxnSpPr>
        <xdr:cNvPr id="447" name="直線コネクタ 446"/>
        <xdr:cNvCxnSpPr/>
      </xdr:nvCxnSpPr>
      <xdr:spPr>
        <a:xfrm flipV="1">
          <a:off x="15290800" y="253383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29875</xdr:rowOff>
    </xdr:from>
    <xdr:to>
      <xdr:col>72</xdr:col>
      <xdr:colOff>203200</xdr:colOff>
      <xdr:row>17</xdr:row>
      <xdr:rowOff>51223</xdr:rowOff>
    </xdr:to>
    <xdr:cxnSp macro="">
      <xdr:nvCxnSpPr>
        <xdr:cNvPr id="450" name="直線コネクタ 449"/>
        <xdr:cNvCxnSpPr/>
      </xdr:nvCxnSpPr>
      <xdr:spPr>
        <a:xfrm flipV="1">
          <a:off x="14401800" y="2601625"/>
          <a:ext cx="889000" cy="3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164072</xdr:rowOff>
    </xdr:from>
    <xdr:to>
      <xdr:col>68</xdr:col>
      <xdr:colOff>152400</xdr:colOff>
      <xdr:row>17</xdr:row>
      <xdr:rowOff>51223</xdr:rowOff>
    </xdr:to>
    <xdr:cxnSp macro="">
      <xdr:nvCxnSpPr>
        <xdr:cNvPr id="453" name="直線コネクタ 452"/>
        <xdr:cNvCxnSpPr/>
      </xdr:nvCxnSpPr>
      <xdr:spPr>
        <a:xfrm>
          <a:off x="13512800" y="290727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63" name="楕円 462"/>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18825</xdr:rowOff>
    </xdr:from>
    <xdr:ext cx="762000" cy="259045"/>
    <xdr:sp macro="" textlink="">
      <xdr:nvSpPr>
        <xdr:cNvPr id="464" name="将来負担の状況該当値テキスト"/>
        <xdr:cNvSpPr txBox="1"/>
      </xdr:nvSpPr>
      <xdr:spPr>
        <a:xfrm>
          <a:off x="17106900" y="224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82731</xdr:rowOff>
    </xdr:from>
    <xdr:to>
      <xdr:col>77</xdr:col>
      <xdr:colOff>95250</xdr:colOff>
      <xdr:row>15</xdr:row>
      <xdr:rowOff>12881</xdr:rowOff>
    </xdr:to>
    <xdr:sp macro="" textlink="">
      <xdr:nvSpPr>
        <xdr:cNvPr id="465" name="楕円 464"/>
        <xdr:cNvSpPr/>
      </xdr:nvSpPr>
      <xdr:spPr>
        <a:xfrm>
          <a:off x="16129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66" name="テキスト ボックス 465"/>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67" name="楕円 466"/>
        <xdr:cNvSpPr/>
      </xdr:nvSpPr>
      <xdr:spPr>
        <a:xfrm>
          <a:off x="15240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68" name="テキスト ボックス 467"/>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9" name="楕円 468"/>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70" name="テキスト ボックス 469"/>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113272</xdr:rowOff>
    </xdr:from>
    <xdr:to>
      <xdr:col>64</xdr:col>
      <xdr:colOff>152400</xdr:colOff>
      <xdr:row>17</xdr:row>
      <xdr:rowOff>43422</xdr:rowOff>
    </xdr:to>
    <xdr:sp macro="" textlink="">
      <xdr:nvSpPr>
        <xdr:cNvPr id="471" name="楕円 470"/>
        <xdr:cNvSpPr/>
      </xdr:nvSpPr>
      <xdr:spPr>
        <a:xfrm>
          <a:off x="13462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28199</xdr:rowOff>
    </xdr:from>
    <xdr:ext cx="762000" cy="259045"/>
    <xdr:sp macro="" textlink="">
      <xdr:nvSpPr>
        <xdr:cNvPr id="472" name="テキスト ボックス 471"/>
        <xdr:cNvSpPr txBox="1"/>
      </xdr:nvSpPr>
      <xdr:spPr>
        <a:xfrm>
          <a:off x="13131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８市町村による合併や、消防業務の単独実施等により、類似団体平均と比較し、職員数が多く、人件費の比率が高いため、退職者補充抑制により人件費の抑制を継続してきている。今後も第２次横手市定員適正化計画に基づく、毎年の新規採用職員者数の抑制を継続し、直営で実施する業務量の見直しや業務委託を進め、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127000</xdr:rowOff>
    </xdr:to>
    <xdr:cxnSp macro="">
      <xdr:nvCxnSpPr>
        <xdr:cNvPr id="66" name="直線コネクタ 65"/>
        <xdr:cNvCxnSpPr/>
      </xdr:nvCxnSpPr>
      <xdr:spPr>
        <a:xfrm>
          <a:off x="3987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100330</xdr:rowOff>
    </xdr:to>
    <xdr:cxnSp macro="">
      <xdr:nvCxnSpPr>
        <xdr:cNvPr id="69" name="直線コネクタ 68"/>
        <xdr:cNvCxnSpPr/>
      </xdr:nvCxnSpPr>
      <xdr:spPr>
        <a:xfrm flipV="1">
          <a:off x="3098800" y="6291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xdr:cNvCxnSpPr/>
      </xdr:nvCxnSpPr>
      <xdr:spPr>
        <a:xfrm>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12700</xdr:rowOff>
    </xdr:to>
    <xdr:cxnSp macro="">
      <xdr:nvCxnSpPr>
        <xdr:cNvPr id="75" name="直線コネクタ 74"/>
        <xdr:cNvCxnSpPr/>
      </xdr:nvCxnSpPr>
      <xdr:spPr>
        <a:xfrm flipV="1">
          <a:off x="1320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ふるさと納税収納代行業務委託の増や横手体育館の指定管理開始が挙げられる。横手市財産経営推進計画に基づく公共施設解体・改修事業により類似施設の統廃合を進め、維持管理コストの縮減を図り、今後も、計画の着実な推進及び個別事業ごとに、その必要性、コスト等を総合的に検討し、物件費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92710</xdr:rowOff>
    </xdr:to>
    <xdr:cxnSp macro="">
      <xdr:nvCxnSpPr>
        <xdr:cNvPr id="127" name="直線コネクタ 126"/>
        <xdr:cNvCxnSpPr/>
      </xdr:nvCxnSpPr>
      <xdr:spPr>
        <a:xfrm>
          <a:off x="15671800" y="2969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54610</xdr:rowOff>
    </xdr:to>
    <xdr:cxnSp macro="">
      <xdr:nvCxnSpPr>
        <xdr:cNvPr id="130" name="直線コネクタ 129"/>
        <xdr:cNvCxnSpPr/>
      </xdr:nvCxnSpPr>
      <xdr:spPr>
        <a:xfrm>
          <a:off x="14782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24130</xdr:rowOff>
    </xdr:to>
    <xdr:cxnSp macro="">
      <xdr:nvCxnSpPr>
        <xdr:cNvPr id="133" name="直線コネクタ 132"/>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8890</xdr:rowOff>
    </xdr:to>
    <xdr:cxnSp macro="">
      <xdr:nvCxnSpPr>
        <xdr:cNvPr id="136" name="直線コネクタ 135"/>
        <xdr:cNvCxnSpPr/>
      </xdr:nvCxnSpPr>
      <xdr:spPr>
        <a:xfrm flipV="1">
          <a:off x="13004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5" name="テキスト ボックス 154"/>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ものの、高齢者人口の増加による自立支援給付費の増や、公立保育所の民営化による施設型給付費の増により年々増加傾向にある。実施事業の見直しや、適正な給付に努めると共に、公立保育所の民営化計画等により、上昇傾向に歯止めをかけるよう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8890</xdr:rowOff>
    </xdr:to>
    <xdr:cxnSp macro="">
      <xdr:nvCxnSpPr>
        <xdr:cNvPr id="188" name="直線コネクタ 187"/>
        <xdr:cNvCxnSpPr/>
      </xdr:nvCxnSpPr>
      <xdr:spPr>
        <a:xfrm flipV="1">
          <a:off x="3987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16510</xdr:rowOff>
    </xdr:to>
    <xdr:cxnSp macro="">
      <xdr:nvCxnSpPr>
        <xdr:cNvPr id="191" name="直線コネクタ 190"/>
        <xdr:cNvCxnSpPr/>
      </xdr:nvCxnSpPr>
      <xdr:spPr>
        <a:xfrm flipV="1">
          <a:off x="3098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55</xdr:row>
      <xdr:rowOff>16510</xdr:rowOff>
    </xdr:to>
    <xdr:cxnSp macro="">
      <xdr:nvCxnSpPr>
        <xdr:cNvPr id="194" name="直線コネクタ 193"/>
        <xdr:cNvCxnSpPr/>
      </xdr:nvCxnSpPr>
      <xdr:spPr>
        <a:xfrm>
          <a:off x="2209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119380</xdr:rowOff>
    </xdr:to>
    <xdr:cxnSp macro="">
      <xdr:nvCxnSpPr>
        <xdr:cNvPr id="197" name="直線コネクタ 196"/>
        <xdr:cNvCxnSpPr/>
      </xdr:nvCxnSpPr>
      <xdr:spPr>
        <a:xfrm>
          <a:off x="1320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9" name="楕円 208"/>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10" name="テキスト ボックス 209"/>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11" name="楕円 210"/>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77487</xdr:rowOff>
    </xdr:from>
    <xdr:ext cx="762000" cy="259045"/>
    <xdr:sp macro="" textlink="">
      <xdr:nvSpPr>
        <xdr:cNvPr id="212" name="テキスト ボックス 211"/>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5" name="楕円 214"/>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6" name="テキスト ボックス 215"/>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集落排水事業が下水道事業（法適用）に移行したことに伴い繰出金が減少し、前年度比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ポイントの減となっている。高齢者人口の増により、介護保険特別会計への繰出金が増加すると予想されるが、各種事業の適正化や見直しにより比率の抑制に努める。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51888</xdr:rowOff>
    </xdr:to>
    <xdr:cxnSp macro="">
      <xdr:nvCxnSpPr>
        <xdr:cNvPr id="251" name="直線コネクタ 250"/>
        <xdr:cNvCxnSpPr/>
      </xdr:nvCxnSpPr>
      <xdr:spPr>
        <a:xfrm flipV="1">
          <a:off x="15671800" y="96008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51888</xdr:rowOff>
    </xdr:to>
    <xdr:cxnSp macro="">
      <xdr:nvCxnSpPr>
        <xdr:cNvPr id="254" name="直線コネクタ 253"/>
        <xdr:cNvCxnSpPr/>
      </xdr:nvCxnSpPr>
      <xdr:spPr>
        <a:xfrm>
          <a:off x="14782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38826</xdr:rowOff>
    </xdr:to>
    <xdr:cxnSp macro="">
      <xdr:nvCxnSpPr>
        <xdr:cNvPr id="257" name="直線コネクタ 256"/>
        <xdr:cNvCxnSpPr/>
      </xdr:nvCxnSpPr>
      <xdr:spPr>
        <a:xfrm>
          <a:off x="13893800" y="9600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55</xdr:row>
      <xdr:rowOff>171087</xdr:rowOff>
    </xdr:to>
    <xdr:cxnSp macro="">
      <xdr:nvCxnSpPr>
        <xdr:cNvPr id="260" name="直線コネクタ 259"/>
        <xdr:cNvCxnSpPr/>
      </xdr:nvCxnSpPr>
      <xdr:spPr>
        <a:xfrm>
          <a:off x="13004800" y="9594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0" name="楕円 269"/>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1"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6" name="楕円 275"/>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7" name="テキスト ボックス 276"/>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78" name="楕円 277"/>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79" name="テキスト ボックス 278"/>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集落排水事業が下水道事業（法適用）に移行したことに伴い、前年度比で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ポイントの増となった。類似団体平均は下回っているが、今後も各種補助金等の計画的な見直しを行い、補助費等の抑制に努める。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98425</xdr:rowOff>
    </xdr:to>
    <xdr:cxnSp macro="">
      <xdr:nvCxnSpPr>
        <xdr:cNvPr id="307" name="直線コネクタ 306"/>
        <xdr:cNvCxnSpPr/>
      </xdr:nvCxnSpPr>
      <xdr:spPr>
        <a:xfrm>
          <a:off x="15671800" y="6224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52705</xdr:rowOff>
    </xdr:to>
    <xdr:cxnSp macro="">
      <xdr:nvCxnSpPr>
        <xdr:cNvPr id="310" name="直線コネクタ 309"/>
        <xdr:cNvCxnSpPr/>
      </xdr:nvCxnSpPr>
      <xdr:spPr>
        <a:xfrm>
          <a:off x="14782800" y="6207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29845</xdr:rowOff>
    </xdr:from>
    <xdr:to>
      <xdr:col>73</xdr:col>
      <xdr:colOff>180975</xdr:colOff>
      <xdr:row>36</xdr:row>
      <xdr:rowOff>35560</xdr:rowOff>
    </xdr:to>
    <xdr:cxnSp macro="">
      <xdr:nvCxnSpPr>
        <xdr:cNvPr id="313" name="直線コネクタ 312"/>
        <xdr:cNvCxnSpPr/>
      </xdr:nvCxnSpPr>
      <xdr:spPr>
        <a:xfrm>
          <a:off x="13893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29845</xdr:rowOff>
    </xdr:from>
    <xdr:to>
      <xdr:col>69</xdr:col>
      <xdr:colOff>92075</xdr:colOff>
      <xdr:row>36</xdr:row>
      <xdr:rowOff>35560</xdr:rowOff>
    </xdr:to>
    <xdr:cxnSp macro="">
      <xdr:nvCxnSpPr>
        <xdr:cNvPr id="316" name="直線コネクタ 315"/>
        <xdr:cNvCxnSpPr/>
      </xdr:nvCxnSpPr>
      <xdr:spPr>
        <a:xfrm flipV="1">
          <a:off x="13004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47625</xdr:rowOff>
    </xdr:from>
    <xdr:to>
      <xdr:col>82</xdr:col>
      <xdr:colOff>158750</xdr:colOff>
      <xdr:row>36</xdr:row>
      <xdr:rowOff>149225</xdr:rowOff>
    </xdr:to>
    <xdr:sp macro="" textlink="">
      <xdr:nvSpPr>
        <xdr:cNvPr id="326" name="楕円 325"/>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64152</xdr:rowOff>
    </xdr:from>
    <xdr:ext cx="762000" cy="259045"/>
    <xdr:sp macro="" textlink="">
      <xdr:nvSpPr>
        <xdr:cNvPr id="327" name="補助費等該当値テキスト"/>
        <xdr:cNvSpPr txBox="1"/>
      </xdr:nvSpPr>
      <xdr:spPr>
        <a:xfrm>
          <a:off x="16598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8" name="楕円 327"/>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113682</xdr:rowOff>
    </xdr:from>
    <xdr:ext cx="736600" cy="259045"/>
    <xdr:sp macro="" textlink="">
      <xdr:nvSpPr>
        <xdr:cNvPr id="329" name="テキスト ボックス 328"/>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150495</xdr:rowOff>
    </xdr:from>
    <xdr:to>
      <xdr:col>69</xdr:col>
      <xdr:colOff>142875</xdr:colOff>
      <xdr:row>36</xdr:row>
      <xdr:rowOff>80645</xdr:rowOff>
    </xdr:to>
    <xdr:sp macro="" textlink="">
      <xdr:nvSpPr>
        <xdr:cNvPr id="332" name="楕円 331"/>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90822</xdr:rowOff>
    </xdr:from>
    <xdr:ext cx="762000" cy="259045"/>
    <xdr:sp macro="" textlink="">
      <xdr:nvSpPr>
        <xdr:cNvPr id="333" name="テキスト ボックス 332"/>
        <xdr:cNvSpPr txBox="1"/>
      </xdr:nvSpPr>
      <xdr:spPr>
        <a:xfrm>
          <a:off x="13512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較で横ばいに推移しているが、横手市財産経営推進計画に基づく公共施設解体・改修事業や雄物川庁舎整備事業や十文字地域多目的総合施設整備事業などの大型事業が控えていることから、比率は年々上昇することが予想されるため、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55155</xdr:rowOff>
    </xdr:to>
    <xdr:cxnSp macro="">
      <xdr:nvCxnSpPr>
        <xdr:cNvPr id="370" name="直線コネクタ 369"/>
        <xdr:cNvCxnSpPr/>
      </xdr:nvCxnSpPr>
      <xdr:spPr>
        <a:xfrm>
          <a:off x="3987800" y="13428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55155</xdr:rowOff>
    </xdr:to>
    <xdr:cxnSp macro="">
      <xdr:nvCxnSpPr>
        <xdr:cNvPr id="373" name="直線コネクタ 372"/>
        <xdr:cNvCxnSpPr/>
      </xdr:nvCxnSpPr>
      <xdr:spPr>
        <a:xfrm>
          <a:off x="3098800" y="133694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167821</xdr:rowOff>
    </xdr:to>
    <xdr:cxnSp macro="">
      <xdr:nvCxnSpPr>
        <xdr:cNvPr id="376" name="直線コネクタ 375"/>
        <xdr:cNvCxnSpPr/>
      </xdr:nvCxnSpPr>
      <xdr:spPr>
        <a:xfrm>
          <a:off x="2209800" y="13362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29029</xdr:rowOff>
    </xdr:to>
    <xdr:cxnSp macro="">
      <xdr:nvCxnSpPr>
        <xdr:cNvPr id="379" name="直線コネクタ 378"/>
        <xdr:cNvCxnSpPr/>
      </xdr:nvCxnSpPr>
      <xdr:spPr>
        <a:xfrm flipV="1">
          <a:off x="1320800" y="133629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89" name="楕円 388"/>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0" name="公債費該当値テキスト"/>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1" name="楕円 390"/>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2" name="テキスト ボックス 391"/>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93" name="楕円 392"/>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394" name="テキスト ボックス 393"/>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7" name="楕円 396"/>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8" name="テキスト ボックス 397"/>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要因として、横手体育館の指定管理開始に伴う物件費の増等が挙げられる。今後は、合併算定替えの段階的縮減による普通交付税の減や、少子高齢化に伴う税収等の減少により比率の上昇が見込まれることから、第２次横手市定員適正化計画等により、人件費など義務的経費の削減に取り組みながら、既存事業の継続的な見直しを実施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156718</xdr:rowOff>
    </xdr:to>
    <xdr:cxnSp macro="">
      <xdr:nvCxnSpPr>
        <xdr:cNvPr id="429" name="直線コネクタ 428"/>
        <xdr:cNvCxnSpPr/>
      </xdr:nvCxnSpPr>
      <xdr:spPr>
        <a:xfrm>
          <a:off x="15671800" y="13006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30987</xdr:rowOff>
    </xdr:to>
    <xdr:cxnSp macro="">
      <xdr:nvCxnSpPr>
        <xdr:cNvPr id="432" name="直線コネクタ 431"/>
        <xdr:cNvCxnSpPr/>
      </xdr:nvCxnSpPr>
      <xdr:spPr>
        <a:xfrm flipV="1">
          <a:off x="14782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30987</xdr:rowOff>
    </xdr:to>
    <xdr:cxnSp macro="">
      <xdr:nvCxnSpPr>
        <xdr:cNvPr id="435" name="直線コネクタ 434"/>
        <xdr:cNvCxnSpPr/>
      </xdr:nvCxnSpPr>
      <xdr:spPr>
        <a:xfrm>
          <a:off x="13893800" y="129331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156718</xdr:rowOff>
    </xdr:to>
    <xdr:cxnSp macro="">
      <xdr:nvCxnSpPr>
        <xdr:cNvPr id="438" name="直線コネクタ 437"/>
        <xdr:cNvCxnSpPr/>
      </xdr:nvCxnSpPr>
      <xdr:spPr>
        <a:xfrm flipV="1">
          <a:off x="13004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8" name="楕円 447"/>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9"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0" name="楕円 449"/>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1" name="テキスト ボックス 450"/>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2" name="楕円 451"/>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3" name="テキスト ボックス 452"/>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4" name="楕円 453"/>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5" name="テキスト ボックス 454"/>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154769</xdr:rowOff>
    </xdr:from>
    <xdr:to>
      <xdr:col>29</xdr:col>
      <xdr:colOff>127000</xdr:colOff>
      <xdr:row>14</xdr:row>
      <xdr:rowOff>156370</xdr:rowOff>
    </xdr:to>
    <xdr:cxnSp macro="">
      <xdr:nvCxnSpPr>
        <xdr:cNvPr id="52" name="直線コネクタ 51"/>
        <xdr:cNvCxnSpPr/>
      </xdr:nvCxnSpPr>
      <xdr:spPr bwMode="auto">
        <a:xfrm flipV="1">
          <a:off x="5003800" y="2602694"/>
          <a:ext cx="6477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156370</xdr:rowOff>
    </xdr:from>
    <xdr:to>
      <xdr:col>26</xdr:col>
      <xdr:colOff>50800</xdr:colOff>
      <xdr:row>15</xdr:row>
      <xdr:rowOff>16499</xdr:rowOff>
    </xdr:to>
    <xdr:cxnSp macro="">
      <xdr:nvCxnSpPr>
        <xdr:cNvPr id="55" name="直線コネクタ 54"/>
        <xdr:cNvCxnSpPr/>
      </xdr:nvCxnSpPr>
      <xdr:spPr bwMode="auto">
        <a:xfrm flipV="1">
          <a:off x="4305300" y="2604295"/>
          <a:ext cx="698500" cy="3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138490</xdr:rowOff>
    </xdr:from>
    <xdr:to>
      <xdr:col>22</xdr:col>
      <xdr:colOff>114300</xdr:colOff>
      <xdr:row>15</xdr:row>
      <xdr:rowOff>16499</xdr:rowOff>
    </xdr:to>
    <xdr:cxnSp macro="">
      <xdr:nvCxnSpPr>
        <xdr:cNvPr id="58" name="直線コネクタ 57"/>
        <xdr:cNvCxnSpPr/>
      </xdr:nvCxnSpPr>
      <xdr:spPr bwMode="auto">
        <a:xfrm>
          <a:off x="3606800" y="2586415"/>
          <a:ext cx="6985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125900</xdr:rowOff>
    </xdr:from>
    <xdr:to>
      <xdr:col>18</xdr:col>
      <xdr:colOff>177800</xdr:colOff>
      <xdr:row>14</xdr:row>
      <xdr:rowOff>138490</xdr:rowOff>
    </xdr:to>
    <xdr:cxnSp macro="">
      <xdr:nvCxnSpPr>
        <xdr:cNvPr id="61" name="直線コネクタ 60"/>
        <xdr:cNvCxnSpPr/>
      </xdr:nvCxnSpPr>
      <xdr:spPr bwMode="auto">
        <a:xfrm>
          <a:off x="2908300" y="2573825"/>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103969</xdr:rowOff>
    </xdr:from>
    <xdr:to>
      <xdr:col>29</xdr:col>
      <xdr:colOff>177800</xdr:colOff>
      <xdr:row>15</xdr:row>
      <xdr:rowOff>34119</xdr:rowOff>
    </xdr:to>
    <xdr:sp macro="" textlink="">
      <xdr:nvSpPr>
        <xdr:cNvPr id="71" name="楕円 70"/>
        <xdr:cNvSpPr/>
      </xdr:nvSpPr>
      <xdr:spPr bwMode="auto">
        <a:xfrm>
          <a:off x="5600700" y="255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120496</xdr:rowOff>
    </xdr:from>
    <xdr:ext cx="762000" cy="259045"/>
    <xdr:sp macro="" textlink="">
      <xdr:nvSpPr>
        <xdr:cNvPr id="72" name="人口1人当たり決算額の推移該当値テキスト130"/>
        <xdr:cNvSpPr txBox="1"/>
      </xdr:nvSpPr>
      <xdr:spPr>
        <a:xfrm>
          <a:off x="5740400" y="239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105570</xdr:rowOff>
    </xdr:from>
    <xdr:to>
      <xdr:col>26</xdr:col>
      <xdr:colOff>101600</xdr:colOff>
      <xdr:row>15</xdr:row>
      <xdr:rowOff>35720</xdr:rowOff>
    </xdr:to>
    <xdr:sp macro="" textlink="">
      <xdr:nvSpPr>
        <xdr:cNvPr id="73" name="楕円 72"/>
        <xdr:cNvSpPr/>
      </xdr:nvSpPr>
      <xdr:spPr bwMode="auto">
        <a:xfrm>
          <a:off x="4953000" y="25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45897</xdr:rowOff>
    </xdr:from>
    <xdr:ext cx="736600" cy="259045"/>
    <xdr:sp macro="" textlink="">
      <xdr:nvSpPr>
        <xdr:cNvPr id="74" name="テキスト ボックス 73"/>
        <xdr:cNvSpPr txBox="1"/>
      </xdr:nvSpPr>
      <xdr:spPr>
        <a:xfrm>
          <a:off x="4622800" y="232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137149</xdr:rowOff>
    </xdr:from>
    <xdr:to>
      <xdr:col>22</xdr:col>
      <xdr:colOff>165100</xdr:colOff>
      <xdr:row>15</xdr:row>
      <xdr:rowOff>67299</xdr:rowOff>
    </xdr:to>
    <xdr:sp macro="" textlink="">
      <xdr:nvSpPr>
        <xdr:cNvPr id="75" name="楕円 74"/>
        <xdr:cNvSpPr/>
      </xdr:nvSpPr>
      <xdr:spPr bwMode="auto">
        <a:xfrm>
          <a:off x="42545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77476</xdr:rowOff>
    </xdr:from>
    <xdr:ext cx="762000" cy="259045"/>
    <xdr:sp macro="" textlink="">
      <xdr:nvSpPr>
        <xdr:cNvPr id="76" name="テキスト ボックス 75"/>
        <xdr:cNvSpPr txBox="1"/>
      </xdr:nvSpPr>
      <xdr:spPr>
        <a:xfrm>
          <a:off x="3924300" y="235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87690</xdr:rowOff>
    </xdr:from>
    <xdr:to>
      <xdr:col>19</xdr:col>
      <xdr:colOff>38100</xdr:colOff>
      <xdr:row>15</xdr:row>
      <xdr:rowOff>17840</xdr:rowOff>
    </xdr:to>
    <xdr:sp macro="" textlink="">
      <xdr:nvSpPr>
        <xdr:cNvPr id="77" name="楕円 76"/>
        <xdr:cNvSpPr/>
      </xdr:nvSpPr>
      <xdr:spPr bwMode="auto">
        <a:xfrm>
          <a:off x="35560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28017</xdr:rowOff>
    </xdr:from>
    <xdr:ext cx="762000" cy="259045"/>
    <xdr:sp macro="" textlink="">
      <xdr:nvSpPr>
        <xdr:cNvPr id="78" name="テキスト ボックス 77"/>
        <xdr:cNvSpPr txBox="1"/>
      </xdr:nvSpPr>
      <xdr:spPr>
        <a:xfrm>
          <a:off x="3225800" y="23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75100</xdr:rowOff>
    </xdr:from>
    <xdr:to>
      <xdr:col>15</xdr:col>
      <xdr:colOff>101600</xdr:colOff>
      <xdr:row>15</xdr:row>
      <xdr:rowOff>5250</xdr:rowOff>
    </xdr:to>
    <xdr:sp macro="" textlink="">
      <xdr:nvSpPr>
        <xdr:cNvPr id="79" name="楕円 78"/>
        <xdr:cNvSpPr/>
      </xdr:nvSpPr>
      <xdr:spPr bwMode="auto">
        <a:xfrm>
          <a:off x="28575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15427</xdr:rowOff>
    </xdr:from>
    <xdr:ext cx="762000" cy="259045"/>
    <xdr:sp macro="" textlink="">
      <xdr:nvSpPr>
        <xdr:cNvPr id="80" name="テキスト ボックス 79"/>
        <xdr:cNvSpPr txBox="1"/>
      </xdr:nvSpPr>
      <xdr:spPr>
        <a:xfrm>
          <a:off x="2527300" y="22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65849</xdr:rowOff>
    </xdr:from>
    <xdr:to>
      <xdr:col>29</xdr:col>
      <xdr:colOff>127000</xdr:colOff>
      <xdr:row>36</xdr:row>
      <xdr:rowOff>86401</xdr:rowOff>
    </xdr:to>
    <xdr:cxnSp macro="">
      <xdr:nvCxnSpPr>
        <xdr:cNvPr id="112" name="直線コネクタ 111"/>
        <xdr:cNvCxnSpPr/>
      </xdr:nvCxnSpPr>
      <xdr:spPr bwMode="auto">
        <a:xfrm>
          <a:off x="5003800" y="7019099"/>
          <a:ext cx="647700" cy="2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71178</xdr:rowOff>
    </xdr:from>
    <xdr:ext cx="762000" cy="259045"/>
    <xdr:sp macro="" textlink="">
      <xdr:nvSpPr>
        <xdr:cNvPr id="113" name="人口1人当たり決算額の推移平均値テキスト445"/>
        <xdr:cNvSpPr txBox="1"/>
      </xdr:nvSpPr>
      <xdr:spPr>
        <a:xfrm>
          <a:off x="5740400" y="7024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65849</xdr:rowOff>
    </xdr:from>
    <xdr:to>
      <xdr:col>26</xdr:col>
      <xdr:colOff>50800</xdr:colOff>
      <xdr:row>36</xdr:row>
      <xdr:rowOff>102357</xdr:rowOff>
    </xdr:to>
    <xdr:cxnSp macro="">
      <xdr:nvCxnSpPr>
        <xdr:cNvPr id="115" name="直線コネクタ 114"/>
        <xdr:cNvCxnSpPr/>
      </xdr:nvCxnSpPr>
      <xdr:spPr bwMode="auto">
        <a:xfrm flipV="1">
          <a:off x="4305300" y="7019099"/>
          <a:ext cx="698500" cy="3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31697</xdr:rowOff>
    </xdr:from>
    <xdr:to>
      <xdr:col>22</xdr:col>
      <xdr:colOff>114300</xdr:colOff>
      <xdr:row>36</xdr:row>
      <xdr:rowOff>102357</xdr:rowOff>
    </xdr:to>
    <xdr:cxnSp macro="">
      <xdr:nvCxnSpPr>
        <xdr:cNvPr id="118" name="直線コネクタ 117"/>
        <xdr:cNvCxnSpPr/>
      </xdr:nvCxnSpPr>
      <xdr:spPr bwMode="auto">
        <a:xfrm>
          <a:off x="3606800" y="6984947"/>
          <a:ext cx="6985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5042</xdr:rowOff>
    </xdr:from>
    <xdr:to>
      <xdr:col>18</xdr:col>
      <xdr:colOff>177800</xdr:colOff>
      <xdr:row>36</xdr:row>
      <xdr:rowOff>31697</xdr:rowOff>
    </xdr:to>
    <xdr:cxnSp macro="">
      <xdr:nvCxnSpPr>
        <xdr:cNvPr id="121" name="直線コネクタ 120"/>
        <xdr:cNvCxnSpPr/>
      </xdr:nvCxnSpPr>
      <xdr:spPr bwMode="auto">
        <a:xfrm>
          <a:off x="2908300" y="6958292"/>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35601</xdr:rowOff>
    </xdr:from>
    <xdr:to>
      <xdr:col>29</xdr:col>
      <xdr:colOff>177800</xdr:colOff>
      <xdr:row>36</xdr:row>
      <xdr:rowOff>137201</xdr:rowOff>
    </xdr:to>
    <xdr:sp macro="" textlink="">
      <xdr:nvSpPr>
        <xdr:cNvPr id="131" name="楕円 130"/>
        <xdr:cNvSpPr/>
      </xdr:nvSpPr>
      <xdr:spPr bwMode="auto">
        <a:xfrm>
          <a:off x="5600700" y="698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223578</xdr:rowOff>
    </xdr:from>
    <xdr:ext cx="762000" cy="259045"/>
    <xdr:sp macro="" textlink="">
      <xdr:nvSpPr>
        <xdr:cNvPr id="132" name="人口1人当たり決算額の推移該当値テキスト445"/>
        <xdr:cNvSpPr txBox="1"/>
      </xdr:nvSpPr>
      <xdr:spPr>
        <a:xfrm>
          <a:off x="5740400" y="683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15049</xdr:rowOff>
    </xdr:from>
    <xdr:to>
      <xdr:col>26</xdr:col>
      <xdr:colOff>101600</xdr:colOff>
      <xdr:row>36</xdr:row>
      <xdr:rowOff>116649</xdr:rowOff>
    </xdr:to>
    <xdr:sp macro="" textlink="">
      <xdr:nvSpPr>
        <xdr:cNvPr id="133" name="楕円 132"/>
        <xdr:cNvSpPr/>
      </xdr:nvSpPr>
      <xdr:spPr bwMode="auto">
        <a:xfrm>
          <a:off x="49530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126826</xdr:rowOff>
    </xdr:from>
    <xdr:ext cx="736600" cy="259045"/>
    <xdr:sp macro="" textlink="">
      <xdr:nvSpPr>
        <xdr:cNvPr id="134" name="テキスト ボックス 133"/>
        <xdr:cNvSpPr txBox="1"/>
      </xdr:nvSpPr>
      <xdr:spPr>
        <a:xfrm>
          <a:off x="4622800" y="6737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51557</xdr:rowOff>
    </xdr:from>
    <xdr:to>
      <xdr:col>22</xdr:col>
      <xdr:colOff>165100</xdr:colOff>
      <xdr:row>36</xdr:row>
      <xdr:rowOff>153157</xdr:rowOff>
    </xdr:to>
    <xdr:sp macro="" textlink="">
      <xdr:nvSpPr>
        <xdr:cNvPr id="135" name="楕円 134"/>
        <xdr:cNvSpPr/>
      </xdr:nvSpPr>
      <xdr:spPr bwMode="auto">
        <a:xfrm>
          <a:off x="42545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163334</xdr:rowOff>
    </xdr:from>
    <xdr:ext cx="762000" cy="259045"/>
    <xdr:sp macro="" textlink="">
      <xdr:nvSpPr>
        <xdr:cNvPr id="136" name="テキスト ボックス 135"/>
        <xdr:cNvSpPr txBox="1"/>
      </xdr:nvSpPr>
      <xdr:spPr>
        <a:xfrm>
          <a:off x="3924300" y="677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323797</xdr:rowOff>
    </xdr:from>
    <xdr:to>
      <xdr:col>19</xdr:col>
      <xdr:colOff>38100</xdr:colOff>
      <xdr:row>36</xdr:row>
      <xdr:rowOff>82497</xdr:rowOff>
    </xdr:to>
    <xdr:sp macro="" textlink="">
      <xdr:nvSpPr>
        <xdr:cNvPr id="137" name="楕円 136"/>
        <xdr:cNvSpPr/>
      </xdr:nvSpPr>
      <xdr:spPr bwMode="auto">
        <a:xfrm>
          <a:off x="35560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92674</xdr:rowOff>
    </xdr:from>
    <xdr:ext cx="762000" cy="259045"/>
    <xdr:sp macro="" textlink="">
      <xdr:nvSpPr>
        <xdr:cNvPr id="138" name="テキスト ボックス 137"/>
        <xdr:cNvSpPr txBox="1"/>
      </xdr:nvSpPr>
      <xdr:spPr>
        <a:xfrm>
          <a:off x="3225800" y="670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297142</xdr:rowOff>
    </xdr:from>
    <xdr:to>
      <xdr:col>15</xdr:col>
      <xdr:colOff>101600</xdr:colOff>
      <xdr:row>36</xdr:row>
      <xdr:rowOff>55842</xdr:rowOff>
    </xdr:to>
    <xdr:sp macro="" textlink="">
      <xdr:nvSpPr>
        <xdr:cNvPr id="139" name="楕円 138"/>
        <xdr:cNvSpPr/>
      </xdr:nvSpPr>
      <xdr:spPr bwMode="auto">
        <a:xfrm>
          <a:off x="2857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66019</xdr:rowOff>
    </xdr:from>
    <xdr:ext cx="762000" cy="259045"/>
    <xdr:sp macro="" textlink="">
      <xdr:nvSpPr>
        <xdr:cNvPr id="140" name="テキスト ボックス 139"/>
        <xdr:cNvSpPr txBox="1"/>
      </xdr:nvSpPr>
      <xdr:spPr>
        <a:xfrm>
          <a:off x="25273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154510</xdr:rowOff>
    </xdr:from>
    <xdr:to>
      <xdr:col>24</xdr:col>
      <xdr:colOff>63500</xdr:colOff>
      <xdr:row>35</xdr:row>
      <xdr:rowOff>11554</xdr:rowOff>
    </xdr:to>
    <xdr:cxnSp macro="">
      <xdr:nvCxnSpPr>
        <xdr:cNvPr id="63" name="直線コネクタ 62"/>
        <xdr:cNvCxnSpPr/>
      </xdr:nvCxnSpPr>
      <xdr:spPr>
        <a:xfrm>
          <a:off x="3797300" y="5983810"/>
          <a:ext cx="8382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50628</xdr:rowOff>
    </xdr:from>
    <xdr:to>
      <xdr:col>19</xdr:col>
      <xdr:colOff>177800</xdr:colOff>
      <xdr:row>34</xdr:row>
      <xdr:rowOff>154510</xdr:rowOff>
    </xdr:to>
    <xdr:cxnSp macro="">
      <xdr:nvCxnSpPr>
        <xdr:cNvPr id="66" name="直線コネクタ 65"/>
        <xdr:cNvCxnSpPr/>
      </xdr:nvCxnSpPr>
      <xdr:spPr>
        <a:xfrm>
          <a:off x="2908300" y="5879928"/>
          <a:ext cx="8890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50628</xdr:rowOff>
    </xdr:from>
    <xdr:to>
      <xdr:col>15</xdr:col>
      <xdr:colOff>50800</xdr:colOff>
      <xdr:row>34</xdr:row>
      <xdr:rowOff>58139</xdr:rowOff>
    </xdr:to>
    <xdr:cxnSp macro="">
      <xdr:nvCxnSpPr>
        <xdr:cNvPr id="69" name="直線コネクタ 68"/>
        <xdr:cNvCxnSpPr/>
      </xdr:nvCxnSpPr>
      <xdr:spPr>
        <a:xfrm flipV="1">
          <a:off x="2019300" y="587992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20600</xdr:rowOff>
    </xdr:from>
    <xdr:to>
      <xdr:col>10</xdr:col>
      <xdr:colOff>114300</xdr:colOff>
      <xdr:row>34</xdr:row>
      <xdr:rowOff>58139</xdr:rowOff>
    </xdr:to>
    <xdr:cxnSp macro="">
      <xdr:nvCxnSpPr>
        <xdr:cNvPr id="72" name="直線コネクタ 71"/>
        <xdr:cNvCxnSpPr/>
      </xdr:nvCxnSpPr>
      <xdr:spPr>
        <a:xfrm>
          <a:off x="1130300" y="5849900"/>
          <a:ext cx="8890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132204</xdr:rowOff>
    </xdr:from>
    <xdr:to>
      <xdr:col>24</xdr:col>
      <xdr:colOff>114300</xdr:colOff>
      <xdr:row>35</xdr:row>
      <xdr:rowOff>62354</xdr:rowOff>
    </xdr:to>
    <xdr:sp macro="" textlink="">
      <xdr:nvSpPr>
        <xdr:cNvPr id="82" name="楕円 81"/>
        <xdr:cNvSpPr/>
      </xdr:nvSpPr>
      <xdr:spPr>
        <a:xfrm>
          <a:off x="4584700" y="59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155081</xdr:rowOff>
    </xdr:from>
    <xdr:ext cx="534377" cy="259045"/>
    <xdr:sp macro="" textlink="">
      <xdr:nvSpPr>
        <xdr:cNvPr id="83" name="人件費該当値テキスト"/>
        <xdr:cNvSpPr txBox="1"/>
      </xdr:nvSpPr>
      <xdr:spPr>
        <a:xfrm>
          <a:off x="4686300" y="58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103710</xdr:rowOff>
    </xdr:from>
    <xdr:to>
      <xdr:col>20</xdr:col>
      <xdr:colOff>38100</xdr:colOff>
      <xdr:row>35</xdr:row>
      <xdr:rowOff>33860</xdr:rowOff>
    </xdr:to>
    <xdr:sp macro="" textlink="">
      <xdr:nvSpPr>
        <xdr:cNvPr id="84" name="楕円 83"/>
        <xdr:cNvSpPr/>
      </xdr:nvSpPr>
      <xdr:spPr>
        <a:xfrm>
          <a:off x="3746500" y="5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50387</xdr:rowOff>
    </xdr:from>
    <xdr:ext cx="534377" cy="259045"/>
    <xdr:sp macro="" textlink="">
      <xdr:nvSpPr>
        <xdr:cNvPr id="85" name="テキスト ボックス 84"/>
        <xdr:cNvSpPr txBox="1"/>
      </xdr:nvSpPr>
      <xdr:spPr>
        <a:xfrm>
          <a:off x="3530111" y="5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171278</xdr:rowOff>
    </xdr:from>
    <xdr:to>
      <xdr:col>15</xdr:col>
      <xdr:colOff>101600</xdr:colOff>
      <xdr:row>34</xdr:row>
      <xdr:rowOff>101428</xdr:rowOff>
    </xdr:to>
    <xdr:sp macro="" textlink="">
      <xdr:nvSpPr>
        <xdr:cNvPr id="86" name="楕円 85"/>
        <xdr:cNvSpPr/>
      </xdr:nvSpPr>
      <xdr:spPr>
        <a:xfrm>
          <a:off x="2857500" y="5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117955</xdr:rowOff>
    </xdr:from>
    <xdr:ext cx="534377" cy="259045"/>
    <xdr:sp macro="" textlink="">
      <xdr:nvSpPr>
        <xdr:cNvPr id="87" name="テキスト ボックス 86"/>
        <xdr:cNvSpPr txBox="1"/>
      </xdr:nvSpPr>
      <xdr:spPr>
        <a:xfrm>
          <a:off x="2641111" y="56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7339</xdr:rowOff>
    </xdr:from>
    <xdr:to>
      <xdr:col>10</xdr:col>
      <xdr:colOff>165100</xdr:colOff>
      <xdr:row>34</xdr:row>
      <xdr:rowOff>108939</xdr:rowOff>
    </xdr:to>
    <xdr:sp macro="" textlink="">
      <xdr:nvSpPr>
        <xdr:cNvPr id="88" name="楕円 87"/>
        <xdr:cNvSpPr/>
      </xdr:nvSpPr>
      <xdr:spPr>
        <a:xfrm>
          <a:off x="1968500" y="5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125466</xdr:rowOff>
    </xdr:from>
    <xdr:ext cx="534377" cy="259045"/>
    <xdr:sp macro="" textlink="">
      <xdr:nvSpPr>
        <xdr:cNvPr id="89" name="テキスト ボックス 88"/>
        <xdr:cNvSpPr txBox="1"/>
      </xdr:nvSpPr>
      <xdr:spPr>
        <a:xfrm>
          <a:off x="1752111" y="56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141250</xdr:rowOff>
    </xdr:from>
    <xdr:to>
      <xdr:col>6</xdr:col>
      <xdr:colOff>38100</xdr:colOff>
      <xdr:row>34</xdr:row>
      <xdr:rowOff>71400</xdr:rowOff>
    </xdr:to>
    <xdr:sp macro="" textlink="">
      <xdr:nvSpPr>
        <xdr:cNvPr id="90" name="楕円 89"/>
        <xdr:cNvSpPr/>
      </xdr:nvSpPr>
      <xdr:spPr>
        <a:xfrm>
          <a:off x="1079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87927</xdr:rowOff>
    </xdr:from>
    <xdr:ext cx="534377" cy="259045"/>
    <xdr:sp macro="" textlink="">
      <xdr:nvSpPr>
        <xdr:cNvPr id="91" name="テキスト ボックス 90"/>
        <xdr:cNvSpPr txBox="1"/>
      </xdr:nvSpPr>
      <xdr:spPr>
        <a:xfrm>
          <a:off x="863111" y="55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163948</xdr:rowOff>
    </xdr:from>
    <xdr:to>
      <xdr:col>24</xdr:col>
      <xdr:colOff>63500</xdr:colOff>
      <xdr:row>54</xdr:row>
      <xdr:rowOff>14248</xdr:rowOff>
    </xdr:to>
    <xdr:cxnSp macro="">
      <xdr:nvCxnSpPr>
        <xdr:cNvPr id="123" name="直線コネクタ 122"/>
        <xdr:cNvCxnSpPr/>
      </xdr:nvCxnSpPr>
      <xdr:spPr>
        <a:xfrm flipV="1">
          <a:off x="3797300" y="9250798"/>
          <a:ext cx="8382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14248</xdr:rowOff>
    </xdr:from>
    <xdr:to>
      <xdr:col>19</xdr:col>
      <xdr:colOff>177800</xdr:colOff>
      <xdr:row>54</xdr:row>
      <xdr:rowOff>88591</xdr:rowOff>
    </xdr:to>
    <xdr:cxnSp macro="">
      <xdr:nvCxnSpPr>
        <xdr:cNvPr id="126" name="直線コネクタ 125"/>
        <xdr:cNvCxnSpPr/>
      </xdr:nvCxnSpPr>
      <xdr:spPr>
        <a:xfrm flipV="1">
          <a:off x="2908300" y="9272548"/>
          <a:ext cx="889000" cy="7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88591</xdr:rowOff>
    </xdr:from>
    <xdr:to>
      <xdr:col>15</xdr:col>
      <xdr:colOff>50800</xdr:colOff>
      <xdr:row>54</xdr:row>
      <xdr:rowOff>115812</xdr:rowOff>
    </xdr:to>
    <xdr:cxnSp macro="">
      <xdr:nvCxnSpPr>
        <xdr:cNvPr id="129" name="直線コネクタ 128"/>
        <xdr:cNvCxnSpPr/>
      </xdr:nvCxnSpPr>
      <xdr:spPr>
        <a:xfrm flipV="1">
          <a:off x="2019300" y="9346891"/>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115812</xdr:rowOff>
    </xdr:from>
    <xdr:to>
      <xdr:col>10</xdr:col>
      <xdr:colOff>114300</xdr:colOff>
      <xdr:row>54</xdr:row>
      <xdr:rowOff>121347</xdr:rowOff>
    </xdr:to>
    <xdr:cxnSp macro="">
      <xdr:nvCxnSpPr>
        <xdr:cNvPr id="132" name="直線コネクタ 131"/>
        <xdr:cNvCxnSpPr/>
      </xdr:nvCxnSpPr>
      <xdr:spPr>
        <a:xfrm flipV="1">
          <a:off x="1130300" y="9374112"/>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113148</xdr:rowOff>
    </xdr:from>
    <xdr:to>
      <xdr:col>24</xdr:col>
      <xdr:colOff>114300</xdr:colOff>
      <xdr:row>54</xdr:row>
      <xdr:rowOff>43298</xdr:rowOff>
    </xdr:to>
    <xdr:sp macro="" textlink="">
      <xdr:nvSpPr>
        <xdr:cNvPr id="142" name="楕円 141"/>
        <xdr:cNvSpPr/>
      </xdr:nvSpPr>
      <xdr:spPr>
        <a:xfrm>
          <a:off x="4584700" y="91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136025</xdr:rowOff>
    </xdr:from>
    <xdr:ext cx="534377" cy="259045"/>
    <xdr:sp macro="" textlink="">
      <xdr:nvSpPr>
        <xdr:cNvPr id="143" name="物件費該当値テキスト"/>
        <xdr:cNvSpPr txBox="1"/>
      </xdr:nvSpPr>
      <xdr:spPr>
        <a:xfrm>
          <a:off x="4686300" y="90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134898</xdr:rowOff>
    </xdr:from>
    <xdr:to>
      <xdr:col>20</xdr:col>
      <xdr:colOff>38100</xdr:colOff>
      <xdr:row>54</xdr:row>
      <xdr:rowOff>65048</xdr:rowOff>
    </xdr:to>
    <xdr:sp macro="" textlink="">
      <xdr:nvSpPr>
        <xdr:cNvPr id="144" name="楕円 143"/>
        <xdr:cNvSpPr/>
      </xdr:nvSpPr>
      <xdr:spPr>
        <a:xfrm>
          <a:off x="3746500" y="92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81575</xdr:rowOff>
    </xdr:from>
    <xdr:ext cx="534377" cy="259045"/>
    <xdr:sp macro="" textlink="">
      <xdr:nvSpPr>
        <xdr:cNvPr id="145" name="テキスト ボックス 144"/>
        <xdr:cNvSpPr txBox="1"/>
      </xdr:nvSpPr>
      <xdr:spPr>
        <a:xfrm>
          <a:off x="3530111" y="89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37791</xdr:rowOff>
    </xdr:from>
    <xdr:to>
      <xdr:col>15</xdr:col>
      <xdr:colOff>101600</xdr:colOff>
      <xdr:row>54</xdr:row>
      <xdr:rowOff>139391</xdr:rowOff>
    </xdr:to>
    <xdr:sp macro="" textlink="">
      <xdr:nvSpPr>
        <xdr:cNvPr id="146" name="楕円 145"/>
        <xdr:cNvSpPr/>
      </xdr:nvSpPr>
      <xdr:spPr>
        <a:xfrm>
          <a:off x="2857500" y="92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155918</xdr:rowOff>
    </xdr:from>
    <xdr:ext cx="534377" cy="259045"/>
    <xdr:sp macro="" textlink="">
      <xdr:nvSpPr>
        <xdr:cNvPr id="147" name="テキスト ボックス 146"/>
        <xdr:cNvSpPr txBox="1"/>
      </xdr:nvSpPr>
      <xdr:spPr>
        <a:xfrm>
          <a:off x="2641111" y="90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65012</xdr:rowOff>
    </xdr:from>
    <xdr:to>
      <xdr:col>10</xdr:col>
      <xdr:colOff>165100</xdr:colOff>
      <xdr:row>54</xdr:row>
      <xdr:rowOff>166612</xdr:rowOff>
    </xdr:to>
    <xdr:sp macro="" textlink="">
      <xdr:nvSpPr>
        <xdr:cNvPr id="148" name="楕円 147"/>
        <xdr:cNvSpPr/>
      </xdr:nvSpPr>
      <xdr:spPr>
        <a:xfrm>
          <a:off x="1968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157739</xdr:rowOff>
    </xdr:from>
    <xdr:ext cx="534377" cy="259045"/>
    <xdr:sp macro="" textlink="">
      <xdr:nvSpPr>
        <xdr:cNvPr id="149" name="テキスト ボックス 148"/>
        <xdr:cNvSpPr txBox="1"/>
      </xdr:nvSpPr>
      <xdr:spPr>
        <a:xfrm>
          <a:off x="1752111" y="9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70547</xdr:rowOff>
    </xdr:from>
    <xdr:to>
      <xdr:col>6</xdr:col>
      <xdr:colOff>38100</xdr:colOff>
      <xdr:row>55</xdr:row>
      <xdr:rowOff>697</xdr:rowOff>
    </xdr:to>
    <xdr:sp macro="" textlink="">
      <xdr:nvSpPr>
        <xdr:cNvPr id="150" name="楕円 149"/>
        <xdr:cNvSpPr/>
      </xdr:nvSpPr>
      <xdr:spPr>
        <a:xfrm>
          <a:off x="1079500" y="93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17224</xdr:rowOff>
    </xdr:from>
    <xdr:ext cx="534377" cy="259045"/>
    <xdr:sp macro="" textlink="">
      <xdr:nvSpPr>
        <xdr:cNvPr id="151" name="テキスト ボックス 150"/>
        <xdr:cNvSpPr txBox="1"/>
      </xdr:nvSpPr>
      <xdr:spPr>
        <a:xfrm>
          <a:off x="863111" y="9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120041</xdr:rowOff>
    </xdr:from>
    <xdr:to>
      <xdr:col>24</xdr:col>
      <xdr:colOff>63500</xdr:colOff>
      <xdr:row>75</xdr:row>
      <xdr:rowOff>94514</xdr:rowOff>
    </xdr:to>
    <xdr:cxnSp macro="">
      <xdr:nvCxnSpPr>
        <xdr:cNvPr id="180" name="直線コネクタ 179"/>
        <xdr:cNvCxnSpPr/>
      </xdr:nvCxnSpPr>
      <xdr:spPr>
        <a:xfrm>
          <a:off x="3797300" y="12807341"/>
          <a:ext cx="8382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120041</xdr:rowOff>
    </xdr:from>
    <xdr:to>
      <xdr:col>19</xdr:col>
      <xdr:colOff>177800</xdr:colOff>
      <xdr:row>76</xdr:row>
      <xdr:rowOff>61937</xdr:rowOff>
    </xdr:to>
    <xdr:cxnSp macro="">
      <xdr:nvCxnSpPr>
        <xdr:cNvPr id="183" name="直線コネクタ 182"/>
        <xdr:cNvCxnSpPr/>
      </xdr:nvCxnSpPr>
      <xdr:spPr>
        <a:xfrm flipV="1">
          <a:off x="2908300" y="12807341"/>
          <a:ext cx="889000" cy="28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61937</xdr:rowOff>
    </xdr:from>
    <xdr:to>
      <xdr:col>15</xdr:col>
      <xdr:colOff>50800</xdr:colOff>
      <xdr:row>76</xdr:row>
      <xdr:rowOff>118363</xdr:rowOff>
    </xdr:to>
    <xdr:cxnSp macro="">
      <xdr:nvCxnSpPr>
        <xdr:cNvPr id="186" name="直線コネクタ 185"/>
        <xdr:cNvCxnSpPr/>
      </xdr:nvCxnSpPr>
      <xdr:spPr>
        <a:xfrm flipV="1">
          <a:off x="2019300" y="13092137"/>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13284</xdr:rowOff>
    </xdr:from>
    <xdr:to>
      <xdr:col>10</xdr:col>
      <xdr:colOff>114300</xdr:colOff>
      <xdr:row>76</xdr:row>
      <xdr:rowOff>118363</xdr:rowOff>
    </xdr:to>
    <xdr:cxnSp macro="">
      <xdr:nvCxnSpPr>
        <xdr:cNvPr id="189" name="直線コネクタ 188"/>
        <xdr:cNvCxnSpPr/>
      </xdr:nvCxnSpPr>
      <xdr:spPr>
        <a:xfrm>
          <a:off x="1130300" y="13043484"/>
          <a:ext cx="889000" cy="1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43714</xdr:rowOff>
    </xdr:from>
    <xdr:to>
      <xdr:col>24</xdr:col>
      <xdr:colOff>114300</xdr:colOff>
      <xdr:row>75</xdr:row>
      <xdr:rowOff>145314</xdr:rowOff>
    </xdr:to>
    <xdr:sp macro="" textlink="">
      <xdr:nvSpPr>
        <xdr:cNvPr id="199" name="楕円 198"/>
        <xdr:cNvSpPr/>
      </xdr:nvSpPr>
      <xdr:spPr>
        <a:xfrm>
          <a:off x="4584700" y="129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66591</xdr:rowOff>
    </xdr:from>
    <xdr:ext cx="534377" cy="259045"/>
    <xdr:sp macro="" textlink="">
      <xdr:nvSpPr>
        <xdr:cNvPr id="200" name="維持補修費該当値テキスト"/>
        <xdr:cNvSpPr txBox="1"/>
      </xdr:nvSpPr>
      <xdr:spPr>
        <a:xfrm>
          <a:off x="4686300" y="127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69241</xdr:rowOff>
    </xdr:from>
    <xdr:to>
      <xdr:col>20</xdr:col>
      <xdr:colOff>38100</xdr:colOff>
      <xdr:row>74</xdr:row>
      <xdr:rowOff>170841</xdr:rowOff>
    </xdr:to>
    <xdr:sp macro="" textlink="">
      <xdr:nvSpPr>
        <xdr:cNvPr id="201" name="楕円 200"/>
        <xdr:cNvSpPr/>
      </xdr:nvSpPr>
      <xdr:spPr>
        <a:xfrm>
          <a:off x="3746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15918</xdr:rowOff>
    </xdr:from>
    <xdr:ext cx="534377" cy="259045"/>
    <xdr:sp macro="" textlink="">
      <xdr:nvSpPr>
        <xdr:cNvPr id="202" name="テキスト ボックス 201"/>
        <xdr:cNvSpPr txBox="1"/>
      </xdr:nvSpPr>
      <xdr:spPr>
        <a:xfrm>
          <a:off x="3530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11137</xdr:rowOff>
    </xdr:from>
    <xdr:to>
      <xdr:col>15</xdr:col>
      <xdr:colOff>101600</xdr:colOff>
      <xdr:row>76</xdr:row>
      <xdr:rowOff>112737</xdr:rowOff>
    </xdr:to>
    <xdr:sp macro="" textlink="">
      <xdr:nvSpPr>
        <xdr:cNvPr id="203" name="楕円 202"/>
        <xdr:cNvSpPr/>
      </xdr:nvSpPr>
      <xdr:spPr>
        <a:xfrm>
          <a:off x="2857500" y="130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129265</xdr:rowOff>
    </xdr:from>
    <xdr:ext cx="534377" cy="259045"/>
    <xdr:sp macro="" textlink="">
      <xdr:nvSpPr>
        <xdr:cNvPr id="204" name="テキスト ボックス 203"/>
        <xdr:cNvSpPr txBox="1"/>
      </xdr:nvSpPr>
      <xdr:spPr>
        <a:xfrm>
          <a:off x="2641111" y="128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67563</xdr:rowOff>
    </xdr:from>
    <xdr:to>
      <xdr:col>10</xdr:col>
      <xdr:colOff>165100</xdr:colOff>
      <xdr:row>76</xdr:row>
      <xdr:rowOff>169163</xdr:rowOff>
    </xdr:to>
    <xdr:sp macro="" textlink="">
      <xdr:nvSpPr>
        <xdr:cNvPr id="205" name="楕円 204"/>
        <xdr:cNvSpPr/>
      </xdr:nvSpPr>
      <xdr:spPr>
        <a:xfrm>
          <a:off x="1968500" y="130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14241</xdr:rowOff>
    </xdr:from>
    <xdr:ext cx="534377" cy="259045"/>
    <xdr:sp macro="" textlink="">
      <xdr:nvSpPr>
        <xdr:cNvPr id="206" name="テキスト ボックス 205"/>
        <xdr:cNvSpPr txBox="1"/>
      </xdr:nvSpPr>
      <xdr:spPr>
        <a:xfrm>
          <a:off x="1752111" y="128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133934</xdr:rowOff>
    </xdr:from>
    <xdr:to>
      <xdr:col>6</xdr:col>
      <xdr:colOff>38100</xdr:colOff>
      <xdr:row>76</xdr:row>
      <xdr:rowOff>64084</xdr:rowOff>
    </xdr:to>
    <xdr:sp macro="" textlink="">
      <xdr:nvSpPr>
        <xdr:cNvPr id="207" name="楕円 206"/>
        <xdr:cNvSpPr/>
      </xdr:nvSpPr>
      <xdr:spPr>
        <a:xfrm>
          <a:off x="1079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80611</xdr:rowOff>
    </xdr:from>
    <xdr:ext cx="534377" cy="259045"/>
    <xdr:sp macro="" textlink="">
      <xdr:nvSpPr>
        <xdr:cNvPr id="208" name="テキスト ボックス 207"/>
        <xdr:cNvSpPr txBox="1"/>
      </xdr:nvSpPr>
      <xdr:spPr>
        <a:xfrm>
          <a:off x="863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22898</xdr:rowOff>
    </xdr:from>
    <xdr:to>
      <xdr:col>24</xdr:col>
      <xdr:colOff>63500</xdr:colOff>
      <xdr:row>96</xdr:row>
      <xdr:rowOff>80887</xdr:rowOff>
    </xdr:to>
    <xdr:cxnSp macro="">
      <xdr:nvCxnSpPr>
        <xdr:cNvPr id="238" name="直線コネクタ 237"/>
        <xdr:cNvCxnSpPr/>
      </xdr:nvCxnSpPr>
      <xdr:spPr>
        <a:xfrm>
          <a:off x="3797300" y="16482098"/>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22898</xdr:rowOff>
    </xdr:from>
    <xdr:to>
      <xdr:col>19</xdr:col>
      <xdr:colOff>177800</xdr:colOff>
      <xdr:row>96</xdr:row>
      <xdr:rowOff>48273</xdr:rowOff>
    </xdr:to>
    <xdr:cxnSp macro="">
      <xdr:nvCxnSpPr>
        <xdr:cNvPr id="241" name="直線コネクタ 240"/>
        <xdr:cNvCxnSpPr/>
      </xdr:nvCxnSpPr>
      <xdr:spPr>
        <a:xfrm flipV="1">
          <a:off x="2908300" y="1648209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48273</xdr:rowOff>
    </xdr:from>
    <xdr:to>
      <xdr:col>15</xdr:col>
      <xdr:colOff>50800</xdr:colOff>
      <xdr:row>96</xdr:row>
      <xdr:rowOff>143675</xdr:rowOff>
    </xdr:to>
    <xdr:cxnSp macro="">
      <xdr:nvCxnSpPr>
        <xdr:cNvPr id="244" name="直線コネクタ 243"/>
        <xdr:cNvCxnSpPr/>
      </xdr:nvCxnSpPr>
      <xdr:spPr>
        <a:xfrm flipV="1">
          <a:off x="2019300" y="16507473"/>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143675</xdr:rowOff>
    </xdr:from>
    <xdr:to>
      <xdr:col>10</xdr:col>
      <xdr:colOff>114300</xdr:colOff>
      <xdr:row>97</xdr:row>
      <xdr:rowOff>25298</xdr:rowOff>
    </xdr:to>
    <xdr:cxnSp macro="">
      <xdr:nvCxnSpPr>
        <xdr:cNvPr id="247" name="直線コネクタ 246"/>
        <xdr:cNvCxnSpPr/>
      </xdr:nvCxnSpPr>
      <xdr:spPr>
        <a:xfrm flipV="1">
          <a:off x="1130300" y="16602875"/>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30087</xdr:rowOff>
    </xdr:from>
    <xdr:to>
      <xdr:col>24</xdr:col>
      <xdr:colOff>114300</xdr:colOff>
      <xdr:row>96</xdr:row>
      <xdr:rowOff>131687</xdr:rowOff>
    </xdr:to>
    <xdr:sp macro="" textlink="">
      <xdr:nvSpPr>
        <xdr:cNvPr id="257" name="楕円 256"/>
        <xdr:cNvSpPr/>
      </xdr:nvSpPr>
      <xdr:spPr>
        <a:xfrm>
          <a:off x="4584700" y="164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52964</xdr:rowOff>
    </xdr:from>
    <xdr:ext cx="534377" cy="259045"/>
    <xdr:sp macro="" textlink="">
      <xdr:nvSpPr>
        <xdr:cNvPr id="258" name="扶助費該当値テキスト"/>
        <xdr:cNvSpPr txBox="1"/>
      </xdr:nvSpPr>
      <xdr:spPr>
        <a:xfrm>
          <a:off x="4686300" y="163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143548</xdr:rowOff>
    </xdr:from>
    <xdr:to>
      <xdr:col>20</xdr:col>
      <xdr:colOff>38100</xdr:colOff>
      <xdr:row>96</xdr:row>
      <xdr:rowOff>73698</xdr:rowOff>
    </xdr:to>
    <xdr:sp macro="" textlink="">
      <xdr:nvSpPr>
        <xdr:cNvPr id="259" name="楕円 258"/>
        <xdr:cNvSpPr/>
      </xdr:nvSpPr>
      <xdr:spPr>
        <a:xfrm>
          <a:off x="3746500" y="164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90225</xdr:rowOff>
    </xdr:from>
    <xdr:ext cx="599010" cy="259045"/>
    <xdr:sp macro="" textlink="">
      <xdr:nvSpPr>
        <xdr:cNvPr id="260" name="テキスト ボックス 259"/>
        <xdr:cNvSpPr txBox="1"/>
      </xdr:nvSpPr>
      <xdr:spPr>
        <a:xfrm>
          <a:off x="3497795" y="162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168923</xdr:rowOff>
    </xdr:from>
    <xdr:to>
      <xdr:col>15</xdr:col>
      <xdr:colOff>101600</xdr:colOff>
      <xdr:row>96</xdr:row>
      <xdr:rowOff>99073</xdr:rowOff>
    </xdr:to>
    <xdr:sp macro="" textlink="">
      <xdr:nvSpPr>
        <xdr:cNvPr id="261" name="楕円 260"/>
        <xdr:cNvSpPr/>
      </xdr:nvSpPr>
      <xdr:spPr>
        <a:xfrm>
          <a:off x="2857500" y="16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115600</xdr:rowOff>
    </xdr:from>
    <xdr:ext cx="599010" cy="259045"/>
    <xdr:sp macro="" textlink="">
      <xdr:nvSpPr>
        <xdr:cNvPr id="262" name="テキスト ボックス 261"/>
        <xdr:cNvSpPr txBox="1"/>
      </xdr:nvSpPr>
      <xdr:spPr>
        <a:xfrm>
          <a:off x="2608795" y="162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92875</xdr:rowOff>
    </xdr:from>
    <xdr:to>
      <xdr:col>10</xdr:col>
      <xdr:colOff>165100</xdr:colOff>
      <xdr:row>97</xdr:row>
      <xdr:rowOff>23025</xdr:rowOff>
    </xdr:to>
    <xdr:sp macro="" textlink="">
      <xdr:nvSpPr>
        <xdr:cNvPr id="263" name="楕円 262"/>
        <xdr:cNvSpPr/>
      </xdr:nvSpPr>
      <xdr:spPr>
        <a:xfrm>
          <a:off x="1968500" y="1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39552</xdr:rowOff>
    </xdr:from>
    <xdr:ext cx="534377" cy="259045"/>
    <xdr:sp macro="" textlink="">
      <xdr:nvSpPr>
        <xdr:cNvPr id="264" name="テキスト ボックス 263"/>
        <xdr:cNvSpPr txBox="1"/>
      </xdr:nvSpPr>
      <xdr:spPr>
        <a:xfrm>
          <a:off x="1752111" y="163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145948</xdr:rowOff>
    </xdr:from>
    <xdr:to>
      <xdr:col>6</xdr:col>
      <xdr:colOff>38100</xdr:colOff>
      <xdr:row>97</xdr:row>
      <xdr:rowOff>76098</xdr:rowOff>
    </xdr:to>
    <xdr:sp macro="" textlink="">
      <xdr:nvSpPr>
        <xdr:cNvPr id="265" name="楕円 264"/>
        <xdr:cNvSpPr/>
      </xdr:nvSpPr>
      <xdr:spPr>
        <a:xfrm>
          <a:off x="1079500" y="16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92625</xdr:rowOff>
    </xdr:from>
    <xdr:ext cx="534377" cy="259045"/>
    <xdr:sp macro="" textlink="">
      <xdr:nvSpPr>
        <xdr:cNvPr id="266" name="テキスト ボックス 265"/>
        <xdr:cNvSpPr txBox="1"/>
      </xdr:nvSpPr>
      <xdr:spPr>
        <a:xfrm>
          <a:off x="863111" y="1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101317</xdr:rowOff>
    </xdr:from>
    <xdr:to>
      <xdr:col>55</xdr:col>
      <xdr:colOff>0</xdr:colOff>
      <xdr:row>36</xdr:row>
      <xdr:rowOff>118037</xdr:rowOff>
    </xdr:to>
    <xdr:cxnSp macro="">
      <xdr:nvCxnSpPr>
        <xdr:cNvPr id="297" name="直線コネクタ 296"/>
        <xdr:cNvCxnSpPr/>
      </xdr:nvCxnSpPr>
      <xdr:spPr>
        <a:xfrm flipV="1">
          <a:off x="9639300" y="6273517"/>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118037</xdr:rowOff>
    </xdr:from>
    <xdr:to>
      <xdr:col>50</xdr:col>
      <xdr:colOff>114300</xdr:colOff>
      <xdr:row>36</xdr:row>
      <xdr:rowOff>139167</xdr:rowOff>
    </xdr:to>
    <xdr:cxnSp macro="">
      <xdr:nvCxnSpPr>
        <xdr:cNvPr id="300" name="直線コネクタ 299"/>
        <xdr:cNvCxnSpPr/>
      </xdr:nvCxnSpPr>
      <xdr:spPr>
        <a:xfrm flipV="1">
          <a:off x="8750300" y="6290237"/>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101589</xdr:rowOff>
    </xdr:from>
    <xdr:to>
      <xdr:col>45</xdr:col>
      <xdr:colOff>177800</xdr:colOff>
      <xdr:row>36</xdr:row>
      <xdr:rowOff>139167</xdr:rowOff>
    </xdr:to>
    <xdr:cxnSp macro="">
      <xdr:nvCxnSpPr>
        <xdr:cNvPr id="303" name="直線コネクタ 302"/>
        <xdr:cNvCxnSpPr/>
      </xdr:nvCxnSpPr>
      <xdr:spPr>
        <a:xfrm>
          <a:off x="7861300" y="6273789"/>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101589</xdr:rowOff>
    </xdr:from>
    <xdr:to>
      <xdr:col>41</xdr:col>
      <xdr:colOff>50800</xdr:colOff>
      <xdr:row>37</xdr:row>
      <xdr:rowOff>5120</xdr:rowOff>
    </xdr:to>
    <xdr:cxnSp macro="">
      <xdr:nvCxnSpPr>
        <xdr:cNvPr id="306" name="直線コネクタ 305"/>
        <xdr:cNvCxnSpPr/>
      </xdr:nvCxnSpPr>
      <xdr:spPr>
        <a:xfrm flipV="1">
          <a:off x="6972300" y="6273789"/>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50517</xdr:rowOff>
    </xdr:from>
    <xdr:to>
      <xdr:col>55</xdr:col>
      <xdr:colOff>50800</xdr:colOff>
      <xdr:row>36</xdr:row>
      <xdr:rowOff>152117</xdr:rowOff>
    </xdr:to>
    <xdr:sp macro="" textlink="">
      <xdr:nvSpPr>
        <xdr:cNvPr id="316" name="楕円 315"/>
        <xdr:cNvSpPr/>
      </xdr:nvSpPr>
      <xdr:spPr>
        <a:xfrm>
          <a:off x="10426700" y="62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28944</xdr:rowOff>
    </xdr:from>
    <xdr:ext cx="534377" cy="259045"/>
    <xdr:sp macro="" textlink="">
      <xdr:nvSpPr>
        <xdr:cNvPr id="317" name="補助費等該当値テキスト"/>
        <xdr:cNvSpPr txBox="1"/>
      </xdr:nvSpPr>
      <xdr:spPr>
        <a:xfrm>
          <a:off x="10528300" y="62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67237</xdr:rowOff>
    </xdr:from>
    <xdr:to>
      <xdr:col>50</xdr:col>
      <xdr:colOff>165100</xdr:colOff>
      <xdr:row>36</xdr:row>
      <xdr:rowOff>168837</xdr:rowOff>
    </xdr:to>
    <xdr:sp macro="" textlink="">
      <xdr:nvSpPr>
        <xdr:cNvPr id="318" name="楕円 317"/>
        <xdr:cNvSpPr/>
      </xdr:nvSpPr>
      <xdr:spPr>
        <a:xfrm>
          <a:off x="9588500" y="62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159964</xdr:rowOff>
    </xdr:from>
    <xdr:ext cx="534377" cy="259045"/>
    <xdr:sp macro="" textlink="">
      <xdr:nvSpPr>
        <xdr:cNvPr id="319" name="テキスト ボックス 318"/>
        <xdr:cNvSpPr txBox="1"/>
      </xdr:nvSpPr>
      <xdr:spPr>
        <a:xfrm>
          <a:off x="9372111" y="63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88367</xdr:rowOff>
    </xdr:from>
    <xdr:to>
      <xdr:col>46</xdr:col>
      <xdr:colOff>38100</xdr:colOff>
      <xdr:row>37</xdr:row>
      <xdr:rowOff>18517</xdr:rowOff>
    </xdr:to>
    <xdr:sp macro="" textlink="">
      <xdr:nvSpPr>
        <xdr:cNvPr id="320" name="楕円 319"/>
        <xdr:cNvSpPr/>
      </xdr:nvSpPr>
      <xdr:spPr>
        <a:xfrm>
          <a:off x="8699500" y="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9644</xdr:rowOff>
    </xdr:from>
    <xdr:ext cx="534377" cy="259045"/>
    <xdr:sp macro="" textlink="">
      <xdr:nvSpPr>
        <xdr:cNvPr id="321" name="テキスト ボックス 320"/>
        <xdr:cNvSpPr txBox="1"/>
      </xdr:nvSpPr>
      <xdr:spPr>
        <a:xfrm>
          <a:off x="8483111" y="63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50789</xdr:rowOff>
    </xdr:from>
    <xdr:to>
      <xdr:col>41</xdr:col>
      <xdr:colOff>101600</xdr:colOff>
      <xdr:row>36</xdr:row>
      <xdr:rowOff>152389</xdr:rowOff>
    </xdr:to>
    <xdr:sp macro="" textlink="">
      <xdr:nvSpPr>
        <xdr:cNvPr id="322" name="楕円 321"/>
        <xdr:cNvSpPr/>
      </xdr:nvSpPr>
      <xdr:spPr>
        <a:xfrm>
          <a:off x="7810500" y="62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143516</xdr:rowOff>
    </xdr:from>
    <xdr:ext cx="534377" cy="259045"/>
    <xdr:sp macro="" textlink="">
      <xdr:nvSpPr>
        <xdr:cNvPr id="323" name="テキスト ボックス 322"/>
        <xdr:cNvSpPr txBox="1"/>
      </xdr:nvSpPr>
      <xdr:spPr>
        <a:xfrm>
          <a:off x="7594111" y="631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125770</xdr:rowOff>
    </xdr:from>
    <xdr:to>
      <xdr:col>36</xdr:col>
      <xdr:colOff>165100</xdr:colOff>
      <xdr:row>37</xdr:row>
      <xdr:rowOff>55920</xdr:rowOff>
    </xdr:to>
    <xdr:sp macro="" textlink="">
      <xdr:nvSpPr>
        <xdr:cNvPr id="324" name="楕円 323"/>
        <xdr:cNvSpPr/>
      </xdr:nvSpPr>
      <xdr:spPr>
        <a:xfrm>
          <a:off x="6921500" y="62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72447</xdr:rowOff>
    </xdr:from>
    <xdr:ext cx="534377" cy="259045"/>
    <xdr:sp macro="" textlink="">
      <xdr:nvSpPr>
        <xdr:cNvPr id="325" name="テキスト ボックス 324"/>
        <xdr:cNvSpPr txBox="1"/>
      </xdr:nvSpPr>
      <xdr:spPr>
        <a:xfrm>
          <a:off x="6705111" y="60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34352</xdr:rowOff>
    </xdr:from>
    <xdr:to>
      <xdr:col>55</xdr:col>
      <xdr:colOff>0</xdr:colOff>
      <xdr:row>54</xdr:row>
      <xdr:rowOff>164426</xdr:rowOff>
    </xdr:to>
    <xdr:cxnSp macro="">
      <xdr:nvCxnSpPr>
        <xdr:cNvPr id="352" name="直線コネクタ 351"/>
        <xdr:cNvCxnSpPr/>
      </xdr:nvCxnSpPr>
      <xdr:spPr>
        <a:xfrm flipV="1">
          <a:off x="9639300" y="9292652"/>
          <a:ext cx="8382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164426</xdr:rowOff>
    </xdr:from>
    <xdr:to>
      <xdr:col>50</xdr:col>
      <xdr:colOff>114300</xdr:colOff>
      <xdr:row>55</xdr:row>
      <xdr:rowOff>151779</xdr:rowOff>
    </xdr:to>
    <xdr:cxnSp macro="">
      <xdr:nvCxnSpPr>
        <xdr:cNvPr id="355" name="直線コネクタ 354"/>
        <xdr:cNvCxnSpPr/>
      </xdr:nvCxnSpPr>
      <xdr:spPr>
        <a:xfrm flipV="1">
          <a:off x="8750300" y="9422726"/>
          <a:ext cx="889000" cy="15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109973</xdr:rowOff>
    </xdr:from>
    <xdr:to>
      <xdr:col>45</xdr:col>
      <xdr:colOff>177800</xdr:colOff>
      <xdr:row>55</xdr:row>
      <xdr:rowOff>151779</xdr:rowOff>
    </xdr:to>
    <xdr:cxnSp macro="">
      <xdr:nvCxnSpPr>
        <xdr:cNvPr id="358" name="直線コネクタ 357"/>
        <xdr:cNvCxnSpPr/>
      </xdr:nvCxnSpPr>
      <xdr:spPr>
        <a:xfrm>
          <a:off x="7861300" y="8853923"/>
          <a:ext cx="889000" cy="7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109973</xdr:rowOff>
    </xdr:from>
    <xdr:to>
      <xdr:col>41</xdr:col>
      <xdr:colOff>50800</xdr:colOff>
      <xdr:row>52</xdr:row>
      <xdr:rowOff>120571</xdr:rowOff>
    </xdr:to>
    <xdr:cxnSp macro="">
      <xdr:nvCxnSpPr>
        <xdr:cNvPr id="361" name="直線コネクタ 360"/>
        <xdr:cNvCxnSpPr/>
      </xdr:nvCxnSpPr>
      <xdr:spPr>
        <a:xfrm flipV="1">
          <a:off x="6972300" y="8853923"/>
          <a:ext cx="889000" cy="1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155002</xdr:rowOff>
    </xdr:from>
    <xdr:to>
      <xdr:col>55</xdr:col>
      <xdr:colOff>50800</xdr:colOff>
      <xdr:row>54</xdr:row>
      <xdr:rowOff>85152</xdr:rowOff>
    </xdr:to>
    <xdr:sp macro="" textlink="">
      <xdr:nvSpPr>
        <xdr:cNvPr id="371" name="楕円 370"/>
        <xdr:cNvSpPr/>
      </xdr:nvSpPr>
      <xdr:spPr>
        <a:xfrm>
          <a:off x="10426700" y="92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6429</xdr:rowOff>
    </xdr:from>
    <xdr:ext cx="534377" cy="259045"/>
    <xdr:sp macro="" textlink="">
      <xdr:nvSpPr>
        <xdr:cNvPr id="372" name="普通建設事業費該当値テキスト"/>
        <xdr:cNvSpPr txBox="1"/>
      </xdr:nvSpPr>
      <xdr:spPr>
        <a:xfrm>
          <a:off x="10528300" y="9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113626</xdr:rowOff>
    </xdr:from>
    <xdr:to>
      <xdr:col>50</xdr:col>
      <xdr:colOff>165100</xdr:colOff>
      <xdr:row>55</xdr:row>
      <xdr:rowOff>43776</xdr:rowOff>
    </xdr:to>
    <xdr:sp macro="" textlink="">
      <xdr:nvSpPr>
        <xdr:cNvPr id="373" name="楕円 372"/>
        <xdr:cNvSpPr/>
      </xdr:nvSpPr>
      <xdr:spPr>
        <a:xfrm>
          <a:off x="9588500" y="93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60303</xdr:rowOff>
    </xdr:from>
    <xdr:ext cx="534377" cy="259045"/>
    <xdr:sp macro="" textlink="">
      <xdr:nvSpPr>
        <xdr:cNvPr id="374" name="テキスト ボックス 373"/>
        <xdr:cNvSpPr txBox="1"/>
      </xdr:nvSpPr>
      <xdr:spPr>
        <a:xfrm>
          <a:off x="9372111" y="91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100979</xdr:rowOff>
    </xdr:from>
    <xdr:to>
      <xdr:col>46</xdr:col>
      <xdr:colOff>38100</xdr:colOff>
      <xdr:row>56</xdr:row>
      <xdr:rowOff>31129</xdr:rowOff>
    </xdr:to>
    <xdr:sp macro="" textlink="">
      <xdr:nvSpPr>
        <xdr:cNvPr id="375" name="楕円 374"/>
        <xdr:cNvSpPr/>
      </xdr:nvSpPr>
      <xdr:spPr>
        <a:xfrm>
          <a:off x="8699500" y="95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22256</xdr:rowOff>
    </xdr:from>
    <xdr:ext cx="534377" cy="259045"/>
    <xdr:sp macro="" textlink="">
      <xdr:nvSpPr>
        <xdr:cNvPr id="376" name="テキスト ボックス 375"/>
        <xdr:cNvSpPr txBox="1"/>
      </xdr:nvSpPr>
      <xdr:spPr>
        <a:xfrm>
          <a:off x="8483111" y="96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59173</xdr:rowOff>
    </xdr:from>
    <xdr:to>
      <xdr:col>41</xdr:col>
      <xdr:colOff>101600</xdr:colOff>
      <xdr:row>51</xdr:row>
      <xdr:rowOff>160773</xdr:rowOff>
    </xdr:to>
    <xdr:sp macro="" textlink="">
      <xdr:nvSpPr>
        <xdr:cNvPr id="377" name="楕円 376"/>
        <xdr:cNvSpPr/>
      </xdr:nvSpPr>
      <xdr:spPr>
        <a:xfrm>
          <a:off x="7810500" y="88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5850</xdr:rowOff>
    </xdr:from>
    <xdr:ext cx="599010" cy="259045"/>
    <xdr:sp macro="" textlink="">
      <xdr:nvSpPr>
        <xdr:cNvPr id="378" name="テキスト ボックス 377"/>
        <xdr:cNvSpPr txBox="1"/>
      </xdr:nvSpPr>
      <xdr:spPr>
        <a:xfrm>
          <a:off x="7561795" y="85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69771</xdr:rowOff>
    </xdr:from>
    <xdr:to>
      <xdr:col>36</xdr:col>
      <xdr:colOff>165100</xdr:colOff>
      <xdr:row>52</xdr:row>
      <xdr:rowOff>171371</xdr:rowOff>
    </xdr:to>
    <xdr:sp macro="" textlink="">
      <xdr:nvSpPr>
        <xdr:cNvPr id="379" name="楕円 378"/>
        <xdr:cNvSpPr/>
      </xdr:nvSpPr>
      <xdr:spPr>
        <a:xfrm>
          <a:off x="6921500" y="89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16448</xdr:rowOff>
    </xdr:from>
    <xdr:ext cx="599010" cy="259045"/>
    <xdr:sp macro="" textlink="">
      <xdr:nvSpPr>
        <xdr:cNvPr id="380" name="テキスト ボックス 379"/>
        <xdr:cNvSpPr txBox="1"/>
      </xdr:nvSpPr>
      <xdr:spPr>
        <a:xfrm>
          <a:off x="6672795" y="876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23358</xdr:rowOff>
    </xdr:from>
    <xdr:to>
      <xdr:col>55</xdr:col>
      <xdr:colOff>0</xdr:colOff>
      <xdr:row>78</xdr:row>
      <xdr:rowOff>166218</xdr:rowOff>
    </xdr:to>
    <xdr:cxnSp macro="">
      <xdr:nvCxnSpPr>
        <xdr:cNvPr id="411" name="直線コネクタ 410"/>
        <xdr:cNvCxnSpPr/>
      </xdr:nvCxnSpPr>
      <xdr:spPr>
        <a:xfrm flipV="1">
          <a:off x="9639300" y="13396458"/>
          <a:ext cx="838200" cy="1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166218</xdr:rowOff>
    </xdr:from>
    <xdr:to>
      <xdr:col>50</xdr:col>
      <xdr:colOff>114300</xdr:colOff>
      <xdr:row>79</xdr:row>
      <xdr:rowOff>44390</xdr:rowOff>
    </xdr:to>
    <xdr:cxnSp macro="">
      <xdr:nvCxnSpPr>
        <xdr:cNvPr id="414" name="直線コネクタ 413"/>
        <xdr:cNvCxnSpPr/>
      </xdr:nvCxnSpPr>
      <xdr:spPr>
        <a:xfrm flipV="1">
          <a:off x="8750300" y="13539318"/>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9627</xdr:rowOff>
    </xdr:from>
    <xdr:to>
      <xdr:col>45</xdr:col>
      <xdr:colOff>177800</xdr:colOff>
      <xdr:row>79</xdr:row>
      <xdr:rowOff>44390</xdr:rowOff>
    </xdr:to>
    <xdr:cxnSp macro="">
      <xdr:nvCxnSpPr>
        <xdr:cNvPr id="417" name="直線コネクタ 416"/>
        <xdr:cNvCxnSpPr/>
      </xdr:nvCxnSpPr>
      <xdr:spPr>
        <a:xfrm>
          <a:off x="7861300" y="12182577"/>
          <a:ext cx="889000" cy="14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9627</xdr:rowOff>
    </xdr:from>
    <xdr:to>
      <xdr:col>41</xdr:col>
      <xdr:colOff>50800</xdr:colOff>
      <xdr:row>74</xdr:row>
      <xdr:rowOff>35589</xdr:rowOff>
    </xdr:to>
    <xdr:cxnSp macro="">
      <xdr:nvCxnSpPr>
        <xdr:cNvPr id="420" name="直線コネクタ 419"/>
        <xdr:cNvCxnSpPr/>
      </xdr:nvCxnSpPr>
      <xdr:spPr>
        <a:xfrm flipV="1">
          <a:off x="6972300" y="12182577"/>
          <a:ext cx="889000" cy="54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144008</xdr:rowOff>
    </xdr:from>
    <xdr:to>
      <xdr:col>55</xdr:col>
      <xdr:colOff>50800</xdr:colOff>
      <xdr:row>78</xdr:row>
      <xdr:rowOff>74158</xdr:rowOff>
    </xdr:to>
    <xdr:sp macro="" textlink="">
      <xdr:nvSpPr>
        <xdr:cNvPr id="430" name="楕円 429"/>
        <xdr:cNvSpPr/>
      </xdr:nvSpPr>
      <xdr:spPr>
        <a:xfrm>
          <a:off x="10426700" y="133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122435</xdr:rowOff>
    </xdr:from>
    <xdr:ext cx="534377" cy="259045"/>
    <xdr:sp macro="" textlink="">
      <xdr:nvSpPr>
        <xdr:cNvPr id="431" name="普通建設事業費 （ うち新規整備　）該当値テキスト"/>
        <xdr:cNvSpPr txBox="1"/>
      </xdr:nvSpPr>
      <xdr:spPr>
        <a:xfrm>
          <a:off x="10528300" y="133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115418</xdr:rowOff>
    </xdr:from>
    <xdr:to>
      <xdr:col>50</xdr:col>
      <xdr:colOff>165100</xdr:colOff>
      <xdr:row>79</xdr:row>
      <xdr:rowOff>45568</xdr:rowOff>
    </xdr:to>
    <xdr:sp macro="" textlink="">
      <xdr:nvSpPr>
        <xdr:cNvPr id="432" name="楕円 431"/>
        <xdr:cNvSpPr/>
      </xdr:nvSpPr>
      <xdr:spPr>
        <a:xfrm>
          <a:off x="9588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36695</xdr:rowOff>
    </xdr:from>
    <xdr:ext cx="469744" cy="259045"/>
    <xdr:sp macro="" textlink="">
      <xdr:nvSpPr>
        <xdr:cNvPr id="433" name="テキスト ボックス 432"/>
        <xdr:cNvSpPr txBox="1"/>
      </xdr:nvSpPr>
      <xdr:spPr>
        <a:xfrm>
          <a:off x="9404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165040</xdr:rowOff>
    </xdr:from>
    <xdr:to>
      <xdr:col>46</xdr:col>
      <xdr:colOff>38100</xdr:colOff>
      <xdr:row>79</xdr:row>
      <xdr:rowOff>95190</xdr:rowOff>
    </xdr:to>
    <xdr:sp macro="" textlink="">
      <xdr:nvSpPr>
        <xdr:cNvPr id="434" name="楕円 433"/>
        <xdr:cNvSpPr/>
      </xdr:nvSpPr>
      <xdr:spPr>
        <a:xfrm>
          <a:off x="86995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86317</xdr:rowOff>
    </xdr:from>
    <xdr:ext cx="469744" cy="259045"/>
    <xdr:sp macro="" textlink="">
      <xdr:nvSpPr>
        <xdr:cNvPr id="435" name="テキスト ボックス 434"/>
        <xdr:cNvSpPr txBox="1"/>
      </xdr:nvSpPr>
      <xdr:spPr>
        <a:xfrm>
          <a:off x="8515428" y="136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130277</xdr:rowOff>
    </xdr:from>
    <xdr:to>
      <xdr:col>41</xdr:col>
      <xdr:colOff>101600</xdr:colOff>
      <xdr:row>71</xdr:row>
      <xdr:rowOff>60427</xdr:rowOff>
    </xdr:to>
    <xdr:sp macro="" textlink="">
      <xdr:nvSpPr>
        <xdr:cNvPr id="436" name="楕円 435"/>
        <xdr:cNvSpPr/>
      </xdr:nvSpPr>
      <xdr:spPr>
        <a:xfrm>
          <a:off x="7810500" y="121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76954</xdr:rowOff>
    </xdr:from>
    <xdr:ext cx="534377" cy="259045"/>
    <xdr:sp macro="" textlink="">
      <xdr:nvSpPr>
        <xdr:cNvPr id="437" name="テキスト ボックス 436"/>
        <xdr:cNvSpPr txBox="1"/>
      </xdr:nvSpPr>
      <xdr:spPr>
        <a:xfrm>
          <a:off x="7594111" y="119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156239</xdr:rowOff>
    </xdr:from>
    <xdr:to>
      <xdr:col>36</xdr:col>
      <xdr:colOff>165100</xdr:colOff>
      <xdr:row>74</xdr:row>
      <xdr:rowOff>86389</xdr:rowOff>
    </xdr:to>
    <xdr:sp macro="" textlink="">
      <xdr:nvSpPr>
        <xdr:cNvPr id="438" name="楕円 437"/>
        <xdr:cNvSpPr/>
      </xdr:nvSpPr>
      <xdr:spPr>
        <a:xfrm>
          <a:off x="6921500" y="126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102916</xdr:rowOff>
    </xdr:from>
    <xdr:ext cx="534377" cy="259045"/>
    <xdr:sp macro="" textlink="">
      <xdr:nvSpPr>
        <xdr:cNvPr id="439" name="テキスト ボックス 438"/>
        <xdr:cNvSpPr txBox="1"/>
      </xdr:nvSpPr>
      <xdr:spPr>
        <a:xfrm>
          <a:off x="6705111" y="1244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69700</xdr:rowOff>
    </xdr:from>
    <xdr:to>
      <xdr:col>55</xdr:col>
      <xdr:colOff>0</xdr:colOff>
      <xdr:row>95</xdr:row>
      <xdr:rowOff>108660</xdr:rowOff>
    </xdr:to>
    <xdr:cxnSp macro="">
      <xdr:nvCxnSpPr>
        <xdr:cNvPr id="470" name="直線コネクタ 469"/>
        <xdr:cNvCxnSpPr/>
      </xdr:nvCxnSpPr>
      <xdr:spPr>
        <a:xfrm flipV="1">
          <a:off x="9639300" y="16186000"/>
          <a:ext cx="838200" cy="2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108660</xdr:rowOff>
    </xdr:from>
    <xdr:to>
      <xdr:col>50</xdr:col>
      <xdr:colOff>114300</xdr:colOff>
      <xdr:row>95</xdr:row>
      <xdr:rowOff>125885</xdr:rowOff>
    </xdr:to>
    <xdr:cxnSp macro="">
      <xdr:nvCxnSpPr>
        <xdr:cNvPr id="473" name="直線コネクタ 472"/>
        <xdr:cNvCxnSpPr/>
      </xdr:nvCxnSpPr>
      <xdr:spPr>
        <a:xfrm flipV="1">
          <a:off x="8750300" y="16396410"/>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125885</xdr:rowOff>
    </xdr:from>
    <xdr:to>
      <xdr:col>45</xdr:col>
      <xdr:colOff>177800</xdr:colOff>
      <xdr:row>96</xdr:row>
      <xdr:rowOff>79235</xdr:rowOff>
    </xdr:to>
    <xdr:cxnSp macro="">
      <xdr:nvCxnSpPr>
        <xdr:cNvPr id="476" name="直線コネクタ 475"/>
        <xdr:cNvCxnSpPr/>
      </xdr:nvCxnSpPr>
      <xdr:spPr>
        <a:xfrm flipV="1">
          <a:off x="7861300" y="16413635"/>
          <a:ext cx="889000" cy="1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128679</xdr:rowOff>
    </xdr:from>
    <xdr:to>
      <xdr:col>41</xdr:col>
      <xdr:colOff>50800</xdr:colOff>
      <xdr:row>96</xdr:row>
      <xdr:rowOff>79235</xdr:rowOff>
    </xdr:to>
    <xdr:cxnSp macro="">
      <xdr:nvCxnSpPr>
        <xdr:cNvPr id="479" name="直線コネクタ 478"/>
        <xdr:cNvCxnSpPr/>
      </xdr:nvCxnSpPr>
      <xdr:spPr>
        <a:xfrm>
          <a:off x="6972300" y="16416429"/>
          <a:ext cx="889000" cy="1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18900</xdr:rowOff>
    </xdr:from>
    <xdr:to>
      <xdr:col>55</xdr:col>
      <xdr:colOff>50800</xdr:colOff>
      <xdr:row>94</xdr:row>
      <xdr:rowOff>120500</xdr:rowOff>
    </xdr:to>
    <xdr:sp macro="" textlink="">
      <xdr:nvSpPr>
        <xdr:cNvPr id="489" name="楕円 488"/>
        <xdr:cNvSpPr/>
      </xdr:nvSpPr>
      <xdr:spPr>
        <a:xfrm>
          <a:off x="10426700" y="161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41777</xdr:rowOff>
    </xdr:from>
    <xdr:ext cx="534377" cy="259045"/>
    <xdr:sp macro="" textlink="">
      <xdr:nvSpPr>
        <xdr:cNvPr id="490" name="普通建設事業費 （ うち更新整備　）該当値テキスト"/>
        <xdr:cNvSpPr txBox="1"/>
      </xdr:nvSpPr>
      <xdr:spPr>
        <a:xfrm>
          <a:off x="10528300" y="159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57860</xdr:rowOff>
    </xdr:from>
    <xdr:to>
      <xdr:col>50</xdr:col>
      <xdr:colOff>165100</xdr:colOff>
      <xdr:row>95</xdr:row>
      <xdr:rowOff>159460</xdr:rowOff>
    </xdr:to>
    <xdr:sp macro="" textlink="">
      <xdr:nvSpPr>
        <xdr:cNvPr id="491" name="楕円 490"/>
        <xdr:cNvSpPr/>
      </xdr:nvSpPr>
      <xdr:spPr>
        <a:xfrm>
          <a:off x="9588500" y="16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4537</xdr:rowOff>
    </xdr:from>
    <xdr:ext cx="534377" cy="259045"/>
    <xdr:sp macro="" textlink="">
      <xdr:nvSpPr>
        <xdr:cNvPr id="492" name="テキスト ボックス 491"/>
        <xdr:cNvSpPr txBox="1"/>
      </xdr:nvSpPr>
      <xdr:spPr>
        <a:xfrm>
          <a:off x="9372111" y="161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75085</xdr:rowOff>
    </xdr:from>
    <xdr:to>
      <xdr:col>46</xdr:col>
      <xdr:colOff>38100</xdr:colOff>
      <xdr:row>96</xdr:row>
      <xdr:rowOff>5235</xdr:rowOff>
    </xdr:to>
    <xdr:sp macro="" textlink="">
      <xdr:nvSpPr>
        <xdr:cNvPr id="493" name="楕円 492"/>
        <xdr:cNvSpPr/>
      </xdr:nvSpPr>
      <xdr:spPr>
        <a:xfrm>
          <a:off x="8699500" y="1636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21762</xdr:rowOff>
    </xdr:from>
    <xdr:ext cx="534377" cy="259045"/>
    <xdr:sp macro="" textlink="">
      <xdr:nvSpPr>
        <xdr:cNvPr id="494" name="テキスト ボックス 493"/>
        <xdr:cNvSpPr txBox="1"/>
      </xdr:nvSpPr>
      <xdr:spPr>
        <a:xfrm>
          <a:off x="8483111" y="161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28435</xdr:rowOff>
    </xdr:from>
    <xdr:to>
      <xdr:col>41</xdr:col>
      <xdr:colOff>101600</xdr:colOff>
      <xdr:row>96</xdr:row>
      <xdr:rowOff>130035</xdr:rowOff>
    </xdr:to>
    <xdr:sp macro="" textlink="">
      <xdr:nvSpPr>
        <xdr:cNvPr id="495" name="楕円 494"/>
        <xdr:cNvSpPr/>
      </xdr:nvSpPr>
      <xdr:spPr>
        <a:xfrm>
          <a:off x="7810500" y="164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146562</xdr:rowOff>
    </xdr:from>
    <xdr:ext cx="534377" cy="259045"/>
    <xdr:sp macro="" textlink="">
      <xdr:nvSpPr>
        <xdr:cNvPr id="496" name="テキスト ボックス 495"/>
        <xdr:cNvSpPr txBox="1"/>
      </xdr:nvSpPr>
      <xdr:spPr>
        <a:xfrm>
          <a:off x="7594111" y="162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77879</xdr:rowOff>
    </xdr:from>
    <xdr:to>
      <xdr:col>36</xdr:col>
      <xdr:colOff>165100</xdr:colOff>
      <xdr:row>96</xdr:row>
      <xdr:rowOff>8029</xdr:rowOff>
    </xdr:to>
    <xdr:sp macro="" textlink="">
      <xdr:nvSpPr>
        <xdr:cNvPr id="497" name="楕円 496"/>
        <xdr:cNvSpPr/>
      </xdr:nvSpPr>
      <xdr:spPr>
        <a:xfrm>
          <a:off x="6921500" y="163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24556</xdr:rowOff>
    </xdr:from>
    <xdr:ext cx="534377" cy="259045"/>
    <xdr:sp macro="" textlink="">
      <xdr:nvSpPr>
        <xdr:cNvPr id="498" name="テキスト ボックス 497"/>
        <xdr:cNvSpPr txBox="1"/>
      </xdr:nvSpPr>
      <xdr:spPr>
        <a:xfrm>
          <a:off x="6705111" y="161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75912</xdr:rowOff>
    </xdr:from>
    <xdr:to>
      <xdr:col>85</xdr:col>
      <xdr:colOff>127000</xdr:colOff>
      <xdr:row>38</xdr:row>
      <xdr:rowOff>106105</xdr:rowOff>
    </xdr:to>
    <xdr:cxnSp macro="">
      <xdr:nvCxnSpPr>
        <xdr:cNvPr id="525" name="直線コネクタ 524"/>
        <xdr:cNvCxnSpPr/>
      </xdr:nvCxnSpPr>
      <xdr:spPr>
        <a:xfrm flipV="1">
          <a:off x="15481300" y="6591012"/>
          <a:ext cx="8382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106105</xdr:rowOff>
    </xdr:from>
    <xdr:to>
      <xdr:col>81</xdr:col>
      <xdr:colOff>50800</xdr:colOff>
      <xdr:row>38</xdr:row>
      <xdr:rowOff>139700</xdr:rowOff>
    </xdr:to>
    <xdr:cxnSp macro="">
      <xdr:nvCxnSpPr>
        <xdr:cNvPr id="528" name="直線コネクタ 527"/>
        <xdr:cNvCxnSpPr/>
      </xdr:nvCxnSpPr>
      <xdr:spPr>
        <a:xfrm flipV="1">
          <a:off x="14592300" y="6621205"/>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139563</xdr:rowOff>
    </xdr:from>
    <xdr:to>
      <xdr:col>76</xdr:col>
      <xdr:colOff>114300</xdr:colOff>
      <xdr:row>38</xdr:row>
      <xdr:rowOff>139700</xdr:rowOff>
    </xdr:to>
    <xdr:cxnSp macro="">
      <xdr:nvCxnSpPr>
        <xdr:cNvPr id="531" name="直線コネクタ 530"/>
        <xdr:cNvCxnSpPr/>
      </xdr:nvCxnSpPr>
      <xdr:spPr>
        <a:xfrm>
          <a:off x="13703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138923</xdr:rowOff>
    </xdr:from>
    <xdr:to>
      <xdr:col>71</xdr:col>
      <xdr:colOff>177800</xdr:colOff>
      <xdr:row>38</xdr:row>
      <xdr:rowOff>139563</xdr:rowOff>
    </xdr:to>
    <xdr:cxnSp macro="">
      <xdr:nvCxnSpPr>
        <xdr:cNvPr id="534" name="直線コネクタ 533"/>
        <xdr:cNvCxnSpPr/>
      </xdr:nvCxnSpPr>
      <xdr:spPr>
        <a:xfrm>
          <a:off x="12814300" y="665402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25112</xdr:rowOff>
    </xdr:from>
    <xdr:to>
      <xdr:col>85</xdr:col>
      <xdr:colOff>177800</xdr:colOff>
      <xdr:row>38</xdr:row>
      <xdr:rowOff>126712</xdr:rowOff>
    </xdr:to>
    <xdr:sp macro="" textlink="">
      <xdr:nvSpPr>
        <xdr:cNvPr id="544" name="楕円 543"/>
        <xdr:cNvSpPr/>
      </xdr:nvSpPr>
      <xdr:spPr>
        <a:xfrm>
          <a:off x="16268700" y="65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155939</xdr:rowOff>
    </xdr:from>
    <xdr:ext cx="469744" cy="259045"/>
    <xdr:sp macro="" textlink="">
      <xdr:nvSpPr>
        <xdr:cNvPr id="545" name="災害復旧事業費該当値テキスト"/>
        <xdr:cNvSpPr txBox="1"/>
      </xdr:nvSpPr>
      <xdr:spPr>
        <a:xfrm>
          <a:off x="16370300" y="632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55305</xdr:rowOff>
    </xdr:from>
    <xdr:to>
      <xdr:col>81</xdr:col>
      <xdr:colOff>101600</xdr:colOff>
      <xdr:row>38</xdr:row>
      <xdr:rowOff>156905</xdr:rowOff>
    </xdr:to>
    <xdr:sp macro="" textlink="">
      <xdr:nvSpPr>
        <xdr:cNvPr id="546" name="楕円 545"/>
        <xdr:cNvSpPr/>
      </xdr:nvSpPr>
      <xdr:spPr>
        <a:xfrm>
          <a:off x="15430500" y="65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148032</xdr:rowOff>
    </xdr:from>
    <xdr:ext cx="469744" cy="259045"/>
    <xdr:sp macro="" textlink="">
      <xdr:nvSpPr>
        <xdr:cNvPr id="547" name="テキスト ボックス 546"/>
        <xdr:cNvSpPr txBox="1"/>
      </xdr:nvSpPr>
      <xdr:spPr>
        <a:xfrm>
          <a:off x="15246428" y="666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88763</xdr:rowOff>
    </xdr:from>
    <xdr:to>
      <xdr:col>72</xdr:col>
      <xdr:colOff>38100</xdr:colOff>
      <xdr:row>39</xdr:row>
      <xdr:rowOff>18913</xdr:rowOff>
    </xdr:to>
    <xdr:sp macro="" textlink="">
      <xdr:nvSpPr>
        <xdr:cNvPr id="550" name="楕円 549"/>
        <xdr:cNvSpPr/>
      </xdr:nvSpPr>
      <xdr:spPr>
        <a:xfrm>
          <a:off x="1365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10040</xdr:rowOff>
    </xdr:from>
    <xdr:ext cx="313932" cy="259045"/>
    <xdr:sp macro="" textlink="">
      <xdr:nvSpPr>
        <xdr:cNvPr id="551" name="テキスト ボックス 550"/>
        <xdr:cNvSpPr txBox="1"/>
      </xdr:nvSpPr>
      <xdr:spPr>
        <a:xfrm>
          <a:off x="13546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88123</xdr:rowOff>
    </xdr:from>
    <xdr:to>
      <xdr:col>67</xdr:col>
      <xdr:colOff>101600</xdr:colOff>
      <xdr:row>39</xdr:row>
      <xdr:rowOff>18273</xdr:rowOff>
    </xdr:to>
    <xdr:sp macro="" textlink="">
      <xdr:nvSpPr>
        <xdr:cNvPr id="552" name="楕円 551"/>
        <xdr:cNvSpPr/>
      </xdr:nvSpPr>
      <xdr:spPr>
        <a:xfrm>
          <a:off x="12763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9400</xdr:rowOff>
    </xdr:from>
    <xdr:ext cx="313932" cy="259045"/>
    <xdr:sp macro="" textlink="">
      <xdr:nvSpPr>
        <xdr:cNvPr id="553" name="テキスト ボックス 552"/>
        <xdr:cNvSpPr txBox="1"/>
      </xdr:nvSpPr>
      <xdr:spPr>
        <a:xfrm>
          <a:off x="12657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166433</xdr:rowOff>
    </xdr:from>
    <xdr:to>
      <xdr:col>85</xdr:col>
      <xdr:colOff>127000</xdr:colOff>
      <xdr:row>73</xdr:row>
      <xdr:rowOff>171259</xdr:rowOff>
    </xdr:to>
    <xdr:cxnSp macro="">
      <xdr:nvCxnSpPr>
        <xdr:cNvPr id="631" name="直線コネクタ 630"/>
        <xdr:cNvCxnSpPr/>
      </xdr:nvCxnSpPr>
      <xdr:spPr>
        <a:xfrm>
          <a:off x="15481300" y="1268228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166433</xdr:rowOff>
    </xdr:from>
    <xdr:to>
      <xdr:col>81</xdr:col>
      <xdr:colOff>50800</xdr:colOff>
      <xdr:row>74</xdr:row>
      <xdr:rowOff>37617</xdr:rowOff>
    </xdr:to>
    <xdr:cxnSp macro="">
      <xdr:nvCxnSpPr>
        <xdr:cNvPr id="634" name="直線コネクタ 633"/>
        <xdr:cNvCxnSpPr/>
      </xdr:nvCxnSpPr>
      <xdr:spPr>
        <a:xfrm flipV="1">
          <a:off x="14592300" y="12682283"/>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36055</xdr:rowOff>
    </xdr:from>
    <xdr:to>
      <xdr:col>76</xdr:col>
      <xdr:colOff>114300</xdr:colOff>
      <xdr:row>74</xdr:row>
      <xdr:rowOff>37617</xdr:rowOff>
    </xdr:to>
    <xdr:cxnSp macro="">
      <xdr:nvCxnSpPr>
        <xdr:cNvPr id="637" name="直線コネクタ 636"/>
        <xdr:cNvCxnSpPr/>
      </xdr:nvCxnSpPr>
      <xdr:spPr>
        <a:xfrm>
          <a:off x="13703300" y="1272335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23787</xdr:rowOff>
    </xdr:from>
    <xdr:to>
      <xdr:col>71</xdr:col>
      <xdr:colOff>177800</xdr:colOff>
      <xdr:row>74</xdr:row>
      <xdr:rowOff>36055</xdr:rowOff>
    </xdr:to>
    <xdr:cxnSp macro="">
      <xdr:nvCxnSpPr>
        <xdr:cNvPr id="640" name="直線コネクタ 639"/>
        <xdr:cNvCxnSpPr/>
      </xdr:nvCxnSpPr>
      <xdr:spPr>
        <a:xfrm>
          <a:off x="12814300" y="1271108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120459</xdr:rowOff>
    </xdr:from>
    <xdr:to>
      <xdr:col>85</xdr:col>
      <xdr:colOff>177800</xdr:colOff>
      <xdr:row>74</xdr:row>
      <xdr:rowOff>50609</xdr:rowOff>
    </xdr:to>
    <xdr:sp macro="" textlink="">
      <xdr:nvSpPr>
        <xdr:cNvPr id="650" name="楕円 649"/>
        <xdr:cNvSpPr/>
      </xdr:nvSpPr>
      <xdr:spPr>
        <a:xfrm>
          <a:off x="16268700" y="12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143336</xdr:rowOff>
    </xdr:from>
    <xdr:ext cx="534377" cy="259045"/>
    <xdr:sp macro="" textlink="">
      <xdr:nvSpPr>
        <xdr:cNvPr id="651" name="公債費該当値テキスト"/>
        <xdr:cNvSpPr txBox="1"/>
      </xdr:nvSpPr>
      <xdr:spPr>
        <a:xfrm>
          <a:off x="16370300" y="124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115633</xdr:rowOff>
    </xdr:from>
    <xdr:to>
      <xdr:col>81</xdr:col>
      <xdr:colOff>101600</xdr:colOff>
      <xdr:row>74</xdr:row>
      <xdr:rowOff>45783</xdr:rowOff>
    </xdr:to>
    <xdr:sp macro="" textlink="">
      <xdr:nvSpPr>
        <xdr:cNvPr id="652" name="楕円 651"/>
        <xdr:cNvSpPr/>
      </xdr:nvSpPr>
      <xdr:spPr>
        <a:xfrm>
          <a:off x="15430500" y="12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62310</xdr:rowOff>
    </xdr:from>
    <xdr:ext cx="534377" cy="259045"/>
    <xdr:sp macro="" textlink="">
      <xdr:nvSpPr>
        <xdr:cNvPr id="653" name="テキスト ボックス 652"/>
        <xdr:cNvSpPr txBox="1"/>
      </xdr:nvSpPr>
      <xdr:spPr>
        <a:xfrm>
          <a:off x="15214111" y="12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158267</xdr:rowOff>
    </xdr:from>
    <xdr:to>
      <xdr:col>76</xdr:col>
      <xdr:colOff>165100</xdr:colOff>
      <xdr:row>74</xdr:row>
      <xdr:rowOff>88417</xdr:rowOff>
    </xdr:to>
    <xdr:sp macro="" textlink="">
      <xdr:nvSpPr>
        <xdr:cNvPr id="654" name="楕円 653"/>
        <xdr:cNvSpPr/>
      </xdr:nvSpPr>
      <xdr:spPr>
        <a:xfrm>
          <a:off x="145415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104944</xdr:rowOff>
    </xdr:from>
    <xdr:ext cx="534377" cy="259045"/>
    <xdr:sp macro="" textlink="">
      <xdr:nvSpPr>
        <xdr:cNvPr id="655" name="テキスト ボックス 654"/>
        <xdr:cNvSpPr txBox="1"/>
      </xdr:nvSpPr>
      <xdr:spPr>
        <a:xfrm>
          <a:off x="14325111" y="12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156705</xdr:rowOff>
    </xdr:from>
    <xdr:to>
      <xdr:col>72</xdr:col>
      <xdr:colOff>38100</xdr:colOff>
      <xdr:row>74</xdr:row>
      <xdr:rowOff>86855</xdr:rowOff>
    </xdr:to>
    <xdr:sp macro="" textlink="">
      <xdr:nvSpPr>
        <xdr:cNvPr id="656" name="楕円 655"/>
        <xdr:cNvSpPr/>
      </xdr:nvSpPr>
      <xdr:spPr>
        <a:xfrm>
          <a:off x="13652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103382</xdr:rowOff>
    </xdr:from>
    <xdr:ext cx="534377" cy="259045"/>
    <xdr:sp macro="" textlink="">
      <xdr:nvSpPr>
        <xdr:cNvPr id="657" name="テキスト ボックス 656"/>
        <xdr:cNvSpPr txBox="1"/>
      </xdr:nvSpPr>
      <xdr:spPr>
        <a:xfrm>
          <a:off x="13436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144437</xdr:rowOff>
    </xdr:from>
    <xdr:to>
      <xdr:col>67</xdr:col>
      <xdr:colOff>101600</xdr:colOff>
      <xdr:row>74</xdr:row>
      <xdr:rowOff>74587</xdr:rowOff>
    </xdr:to>
    <xdr:sp macro="" textlink="">
      <xdr:nvSpPr>
        <xdr:cNvPr id="658" name="楕円 657"/>
        <xdr:cNvSpPr/>
      </xdr:nvSpPr>
      <xdr:spPr>
        <a:xfrm>
          <a:off x="12763500" y="12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91114</xdr:rowOff>
    </xdr:from>
    <xdr:ext cx="534377" cy="259045"/>
    <xdr:sp macro="" textlink="">
      <xdr:nvSpPr>
        <xdr:cNvPr id="659" name="テキスト ボックス 658"/>
        <xdr:cNvSpPr txBox="1"/>
      </xdr:nvSpPr>
      <xdr:spPr>
        <a:xfrm>
          <a:off x="12547111" y="124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49975</xdr:rowOff>
    </xdr:from>
    <xdr:to>
      <xdr:col>85</xdr:col>
      <xdr:colOff>127000</xdr:colOff>
      <xdr:row>96</xdr:row>
      <xdr:rowOff>125870</xdr:rowOff>
    </xdr:to>
    <xdr:cxnSp macro="">
      <xdr:nvCxnSpPr>
        <xdr:cNvPr id="686" name="直線コネクタ 685"/>
        <xdr:cNvCxnSpPr/>
      </xdr:nvCxnSpPr>
      <xdr:spPr>
        <a:xfrm flipV="1">
          <a:off x="15481300" y="16509175"/>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34750</xdr:rowOff>
    </xdr:from>
    <xdr:to>
      <xdr:col>81</xdr:col>
      <xdr:colOff>50800</xdr:colOff>
      <xdr:row>96</xdr:row>
      <xdr:rowOff>125870</xdr:rowOff>
    </xdr:to>
    <xdr:cxnSp macro="">
      <xdr:nvCxnSpPr>
        <xdr:cNvPr id="689" name="直線コネクタ 688"/>
        <xdr:cNvCxnSpPr/>
      </xdr:nvCxnSpPr>
      <xdr:spPr>
        <a:xfrm>
          <a:off x="14592300" y="16322500"/>
          <a:ext cx="889000" cy="2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4209</xdr:rowOff>
    </xdr:from>
    <xdr:to>
      <xdr:col>76</xdr:col>
      <xdr:colOff>114300</xdr:colOff>
      <xdr:row>95</xdr:row>
      <xdr:rowOff>34750</xdr:rowOff>
    </xdr:to>
    <xdr:cxnSp macro="">
      <xdr:nvCxnSpPr>
        <xdr:cNvPr id="692" name="直線コネクタ 691"/>
        <xdr:cNvCxnSpPr/>
      </xdr:nvCxnSpPr>
      <xdr:spPr>
        <a:xfrm>
          <a:off x="13703300" y="1629195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4209</xdr:rowOff>
    </xdr:from>
    <xdr:to>
      <xdr:col>71</xdr:col>
      <xdr:colOff>177800</xdr:colOff>
      <xdr:row>97</xdr:row>
      <xdr:rowOff>23709</xdr:rowOff>
    </xdr:to>
    <xdr:cxnSp macro="">
      <xdr:nvCxnSpPr>
        <xdr:cNvPr id="695" name="直線コネクタ 694"/>
        <xdr:cNvCxnSpPr/>
      </xdr:nvCxnSpPr>
      <xdr:spPr>
        <a:xfrm flipV="1">
          <a:off x="12814300" y="16291959"/>
          <a:ext cx="889000" cy="3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170625</xdr:rowOff>
    </xdr:from>
    <xdr:to>
      <xdr:col>85</xdr:col>
      <xdr:colOff>177800</xdr:colOff>
      <xdr:row>96</xdr:row>
      <xdr:rowOff>100775</xdr:rowOff>
    </xdr:to>
    <xdr:sp macro="" textlink="">
      <xdr:nvSpPr>
        <xdr:cNvPr id="705" name="楕円 704"/>
        <xdr:cNvSpPr/>
      </xdr:nvSpPr>
      <xdr:spPr>
        <a:xfrm>
          <a:off x="162687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22052</xdr:rowOff>
    </xdr:from>
    <xdr:ext cx="534377" cy="259045"/>
    <xdr:sp macro="" textlink="">
      <xdr:nvSpPr>
        <xdr:cNvPr id="706" name="積立金該当値テキスト"/>
        <xdr:cNvSpPr txBox="1"/>
      </xdr:nvSpPr>
      <xdr:spPr>
        <a:xfrm>
          <a:off x="16370300" y="16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75070</xdr:rowOff>
    </xdr:from>
    <xdr:to>
      <xdr:col>81</xdr:col>
      <xdr:colOff>101600</xdr:colOff>
      <xdr:row>97</xdr:row>
      <xdr:rowOff>5220</xdr:rowOff>
    </xdr:to>
    <xdr:sp macro="" textlink="">
      <xdr:nvSpPr>
        <xdr:cNvPr id="707" name="楕円 706"/>
        <xdr:cNvSpPr/>
      </xdr:nvSpPr>
      <xdr:spPr>
        <a:xfrm>
          <a:off x="15430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167797</xdr:rowOff>
    </xdr:from>
    <xdr:ext cx="534377" cy="259045"/>
    <xdr:sp macro="" textlink="">
      <xdr:nvSpPr>
        <xdr:cNvPr id="708" name="テキスト ボックス 707"/>
        <xdr:cNvSpPr txBox="1"/>
      </xdr:nvSpPr>
      <xdr:spPr>
        <a:xfrm>
          <a:off x="15214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155400</xdr:rowOff>
    </xdr:from>
    <xdr:to>
      <xdr:col>76</xdr:col>
      <xdr:colOff>165100</xdr:colOff>
      <xdr:row>95</xdr:row>
      <xdr:rowOff>85550</xdr:rowOff>
    </xdr:to>
    <xdr:sp macro="" textlink="">
      <xdr:nvSpPr>
        <xdr:cNvPr id="709" name="楕円 708"/>
        <xdr:cNvSpPr/>
      </xdr:nvSpPr>
      <xdr:spPr>
        <a:xfrm>
          <a:off x="14541500" y="162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102077</xdr:rowOff>
    </xdr:from>
    <xdr:ext cx="534377" cy="259045"/>
    <xdr:sp macro="" textlink="">
      <xdr:nvSpPr>
        <xdr:cNvPr id="710" name="テキスト ボックス 709"/>
        <xdr:cNvSpPr txBox="1"/>
      </xdr:nvSpPr>
      <xdr:spPr>
        <a:xfrm>
          <a:off x="14325111" y="16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124859</xdr:rowOff>
    </xdr:from>
    <xdr:to>
      <xdr:col>72</xdr:col>
      <xdr:colOff>38100</xdr:colOff>
      <xdr:row>95</xdr:row>
      <xdr:rowOff>55009</xdr:rowOff>
    </xdr:to>
    <xdr:sp macro="" textlink="">
      <xdr:nvSpPr>
        <xdr:cNvPr id="711" name="楕円 710"/>
        <xdr:cNvSpPr/>
      </xdr:nvSpPr>
      <xdr:spPr>
        <a:xfrm>
          <a:off x="13652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71536</xdr:rowOff>
    </xdr:from>
    <xdr:ext cx="534377" cy="259045"/>
    <xdr:sp macro="" textlink="">
      <xdr:nvSpPr>
        <xdr:cNvPr id="712" name="テキスト ボックス 711"/>
        <xdr:cNvSpPr txBox="1"/>
      </xdr:nvSpPr>
      <xdr:spPr>
        <a:xfrm>
          <a:off x="13436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144359</xdr:rowOff>
    </xdr:from>
    <xdr:to>
      <xdr:col>67</xdr:col>
      <xdr:colOff>101600</xdr:colOff>
      <xdr:row>97</xdr:row>
      <xdr:rowOff>74509</xdr:rowOff>
    </xdr:to>
    <xdr:sp macro="" textlink="">
      <xdr:nvSpPr>
        <xdr:cNvPr id="713" name="楕円 712"/>
        <xdr:cNvSpPr/>
      </xdr:nvSpPr>
      <xdr:spPr>
        <a:xfrm>
          <a:off x="12763500" y="16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65636</xdr:rowOff>
    </xdr:from>
    <xdr:ext cx="534377" cy="259045"/>
    <xdr:sp macro="" textlink="">
      <xdr:nvSpPr>
        <xdr:cNvPr id="714" name="テキスト ボックス 713"/>
        <xdr:cNvSpPr txBox="1"/>
      </xdr:nvSpPr>
      <xdr:spPr>
        <a:xfrm>
          <a:off x="12547111" y="166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46990</xdr:rowOff>
    </xdr:from>
    <xdr:to>
      <xdr:col>116</xdr:col>
      <xdr:colOff>63500</xdr:colOff>
      <xdr:row>32</xdr:row>
      <xdr:rowOff>66421</xdr:rowOff>
    </xdr:to>
    <xdr:cxnSp macro="">
      <xdr:nvCxnSpPr>
        <xdr:cNvPr id="743" name="直線コネクタ 742"/>
        <xdr:cNvCxnSpPr/>
      </xdr:nvCxnSpPr>
      <xdr:spPr>
        <a:xfrm flipV="1">
          <a:off x="21323300" y="553339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66421</xdr:rowOff>
    </xdr:from>
    <xdr:to>
      <xdr:col>111</xdr:col>
      <xdr:colOff>177800</xdr:colOff>
      <xdr:row>32</xdr:row>
      <xdr:rowOff>96266</xdr:rowOff>
    </xdr:to>
    <xdr:cxnSp macro="">
      <xdr:nvCxnSpPr>
        <xdr:cNvPr id="746" name="直線コネクタ 745"/>
        <xdr:cNvCxnSpPr/>
      </xdr:nvCxnSpPr>
      <xdr:spPr>
        <a:xfrm flipV="1">
          <a:off x="20434300" y="5552821"/>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33782</xdr:rowOff>
    </xdr:from>
    <xdr:to>
      <xdr:col>107</xdr:col>
      <xdr:colOff>50800</xdr:colOff>
      <xdr:row>32</xdr:row>
      <xdr:rowOff>96266</xdr:rowOff>
    </xdr:to>
    <xdr:cxnSp macro="">
      <xdr:nvCxnSpPr>
        <xdr:cNvPr id="749" name="直線コネクタ 748"/>
        <xdr:cNvCxnSpPr/>
      </xdr:nvCxnSpPr>
      <xdr:spPr>
        <a:xfrm>
          <a:off x="19545300" y="552018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33782</xdr:rowOff>
    </xdr:from>
    <xdr:to>
      <xdr:col>102</xdr:col>
      <xdr:colOff>114300</xdr:colOff>
      <xdr:row>32</xdr:row>
      <xdr:rowOff>123063</xdr:rowOff>
    </xdr:to>
    <xdr:cxnSp macro="">
      <xdr:nvCxnSpPr>
        <xdr:cNvPr id="752" name="直線コネクタ 751"/>
        <xdr:cNvCxnSpPr/>
      </xdr:nvCxnSpPr>
      <xdr:spPr>
        <a:xfrm flipV="1">
          <a:off x="18656300" y="55201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167640</xdr:rowOff>
    </xdr:from>
    <xdr:to>
      <xdr:col>116</xdr:col>
      <xdr:colOff>114300</xdr:colOff>
      <xdr:row>32</xdr:row>
      <xdr:rowOff>97790</xdr:rowOff>
    </xdr:to>
    <xdr:sp macro="" textlink="">
      <xdr:nvSpPr>
        <xdr:cNvPr id="762" name="楕円 761"/>
        <xdr:cNvSpPr/>
      </xdr:nvSpPr>
      <xdr:spPr>
        <a:xfrm>
          <a:off x="22110700" y="54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19067</xdr:rowOff>
    </xdr:from>
    <xdr:ext cx="469744" cy="259045"/>
    <xdr:sp macro="" textlink="">
      <xdr:nvSpPr>
        <xdr:cNvPr id="763" name="投資及び出資金該当値テキスト"/>
        <xdr:cNvSpPr txBox="1"/>
      </xdr:nvSpPr>
      <xdr:spPr>
        <a:xfrm>
          <a:off x="22212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15621</xdr:rowOff>
    </xdr:from>
    <xdr:to>
      <xdr:col>112</xdr:col>
      <xdr:colOff>38100</xdr:colOff>
      <xdr:row>32</xdr:row>
      <xdr:rowOff>117221</xdr:rowOff>
    </xdr:to>
    <xdr:sp macro="" textlink="">
      <xdr:nvSpPr>
        <xdr:cNvPr id="764" name="楕円 763"/>
        <xdr:cNvSpPr/>
      </xdr:nvSpPr>
      <xdr:spPr>
        <a:xfrm>
          <a:off x="21272500" y="5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133748</xdr:rowOff>
    </xdr:from>
    <xdr:ext cx="469744" cy="259045"/>
    <xdr:sp macro="" textlink="">
      <xdr:nvSpPr>
        <xdr:cNvPr id="765" name="テキスト ボックス 764"/>
        <xdr:cNvSpPr txBox="1"/>
      </xdr:nvSpPr>
      <xdr:spPr>
        <a:xfrm>
          <a:off x="21088428" y="527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45466</xdr:rowOff>
    </xdr:from>
    <xdr:to>
      <xdr:col>107</xdr:col>
      <xdr:colOff>101600</xdr:colOff>
      <xdr:row>32</xdr:row>
      <xdr:rowOff>147066</xdr:rowOff>
    </xdr:to>
    <xdr:sp macro="" textlink="">
      <xdr:nvSpPr>
        <xdr:cNvPr id="766" name="楕円 765"/>
        <xdr:cNvSpPr/>
      </xdr:nvSpPr>
      <xdr:spPr>
        <a:xfrm>
          <a:off x="20383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163593</xdr:rowOff>
    </xdr:from>
    <xdr:ext cx="469744" cy="259045"/>
    <xdr:sp macro="" textlink="">
      <xdr:nvSpPr>
        <xdr:cNvPr id="767" name="テキスト ボックス 766"/>
        <xdr:cNvSpPr txBox="1"/>
      </xdr:nvSpPr>
      <xdr:spPr>
        <a:xfrm>
          <a:off x="20199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154432</xdr:rowOff>
    </xdr:from>
    <xdr:to>
      <xdr:col>102</xdr:col>
      <xdr:colOff>165100</xdr:colOff>
      <xdr:row>32</xdr:row>
      <xdr:rowOff>84582</xdr:rowOff>
    </xdr:to>
    <xdr:sp macro="" textlink="">
      <xdr:nvSpPr>
        <xdr:cNvPr id="768" name="楕円 767"/>
        <xdr:cNvSpPr/>
      </xdr:nvSpPr>
      <xdr:spPr>
        <a:xfrm>
          <a:off x="19494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101109</xdr:rowOff>
    </xdr:from>
    <xdr:ext cx="469744" cy="259045"/>
    <xdr:sp macro="" textlink="">
      <xdr:nvSpPr>
        <xdr:cNvPr id="769" name="テキスト ボックス 768"/>
        <xdr:cNvSpPr txBox="1"/>
      </xdr:nvSpPr>
      <xdr:spPr>
        <a:xfrm>
          <a:off x="19310428"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72263</xdr:rowOff>
    </xdr:from>
    <xdr:to>
      <xdr:col>98</xdr:col>
      <xdr:colOff>38100</xdr:colOff>
      <xdr:row>33</xdr:row>
      <xdr:rowOff>2413</xdr:rowOff>
    </xdr:to>
    <xdr:sp macro="" textlink="">
      <xdr:nvSpPr>
        <xdr:cNvPr id="770" name="楕円 769"/>
        <xdr:cNvSpPr/>
      </xdr:nvSpPr>
      <xdr:spPr>
        <a:xfrm>
          <a:off x="18605500" y="55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18940</xdr:rowOff>
    </xdr:from>
    <xdr:ext cx="469744" cy="259045"/>
    <xdr:sp macro="" textlink="">
      <xdr:nvSpPr>
        <xdr:cNvPr id="771" name="テキスト ボックス 770"/>
        <xdr:cNvSpPr txBox="1"/>
      </xdr:nvSpPr>
      <xdr:spPr>
        <a:xfrm>
          <a:off x="18421428" y="53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115888</xdr:rowOff>
    </xdr:from>
    <xdr:to>
      <xdr:col>116</xdr:col>
      <xdr:colOff>63500</xdr:colOff>
      <xdr:row>56</xdr:row>
      <xdr:rowOff>119355</xdr:rowOff>
    </xdr:to>
    <xdr:cxnSp macro="">
      <xdr:nvCxnSpPr>
        <xdr:cNvPr id="800" name="直線コネクタ 799"/>
        <xdr:cNvCxnSpPr/>
      </xdr:nvCxnSpPr>
      <xdr:spPr>
        <a:xfrm>
          <a:off x="21323300" y="9717088"/>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22733</xdr:rowOff>
    </xdr:from>
    <xdr:to>
      <xdr:col>111</xdr:col>
      <xdr:colOff>177800</xdr:colOff>
      <xdr:row>56</xdr:row>
      <xdr:rowOff>115888</xdr:rowOff>
    </xdr:to>
    <xdr:cxnSp macro="">
      <xdr:nvCxnSpPr>
        <xdr:cNvPr id="803" name="直線コネクタ 802"/>
        <xdr:cNvCxnSpPr/>
      </xdr:nvCxnSpPr>
      <xdr:spPr>
        <a:xfrm>
          <a:off x="20434300" y="962393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17361</xdr:rowOff>
    </xdr:from>
    <xdr:to>
      <xdr:col>107</xdr:col>
      <xdr:colOff>50800</xdr:colOff>
      <xdr:row>56</xdr:row>
      <xdr:rowOff>22733</xdr:rowOff>
    </xdr:to>
    <xdr:cxnSp macro="">
      <xdr:nvCxnSpPr>
        <xdr:cNvPr id="806" name="直線コネクタ 805"/>
        <xdr:cNvCxnSpPr/>
      </xdr:nvCxnSpPr>
      <xdr:spPr>
        <a:xfrm>
          <a:off x="19545300" y="96185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16370</xdr:rowOff>
    </xdr:from>
    <xdr:to>
      <xdr:col>102</xdr:col>
      <xdr:colOff>114300</xdr:colOff>
      <xdr:row>56</xdr:row>
      <xdr:rowOff>17361</xdr:rowOff>
    </xdr:to>
    <xdr:cxnSp macro="">
      <xdr:nvCxnSpPr>
        <xdr:cNvPr id="809" name="直線コネクタ 808"/>
        <xdr:cNvCxnSpPr/>
      </xdr:nvCxnSpPr>
      <xdr:spPr>
        <a:xfrm>
          <a:off x="18656300" y="96175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68555</xdr:rowOff>
    </xdr:from>
    <xdr:to>
      <xdr:col>116</xdr:col>
      <xdr:colOff>114300</xdr:colOff>
      <xdr:row>56</xdr:row>
      <xdr:rowOff>170155</xdr:rowOff>
    </xdr:to>
    <xdr:sp macro="" textlink="">
      <xdr:nvSpPr>
        <xdr:cNvPr id="819" name="楕円 818"/>
        <xdr:cNvSpPr/>
      </xdr:nvSpPr>
      <xdr:spPr>
        <a:xfrm>
          <a:off x="221107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91432</xdr:rowOff>
    </xdr:from>
    <xdr:ext cx="534377" cy="259045"/>
    <xdr:sp macro="" textlink="">
      <xdr:nvSpPr>
        <xdr:cNvPr id="820" name="貸付金該当値テキスト"/>
        <xdr:cNvSpPr txBox="1"/>
      </xdr:nvSpPr>
      <xdr:spPr>
        <a:xfrm>
          <a:off x="22212300" y="95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65088</xdr:rowOff>
    </xdr:from>
    <xdr:to>
      <xdr:col>112</xdr:col>
      <xdr:colOff>38100</xdr:colOff>
      <xdr:row>56</xdr:row>
      <xdr:rowOff>166688</xdr:rowOff>
    </xdr:to>
    <xdr:sp macro="" textlink="">
      <xdr:nvSpPr>
        <xdr:cNvPr id="821" name="楕円 820"/>
        <xdr:cNvSpPr/>
      </xdr:nvSpPr>
      <xdr:spPr>
        <a:xfrm>
          <a:off x="21272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11765</xdr:rowOff>
    </xdr:from>
    <xdr:ext cx="534377" cy="259045"/>
    <xdr:sp macro="" textlink="">
      <xdr:nvSpPr>
        <xdr:cNvPr id="822" name="テキスト ボックス 821"/>
        <xdr:cNvSpPr txBox="1"/>
      </xdr:nvSpPr>
      <xdr:spPr>
        <a:xfrm>
          <a:off x="21056111" y="9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143383</xdr:rowOff>
    </xdr:from>
    <xdr:to>
      <xdr:col>107</xdr:col>
      <xdr:colOff>101600</xdr:colOff>
      <xdr:row>56</xdr:row>
      <xdr:rowOff>73533</xdr:rowOff>
    </xdr:to>
    <xdr:sp macro="" textlink="">
      <xdr:nvSpPr>
        <xdr:cNvPr id="823" name="楕円 822"/>
        <xdr:cNvSpPr/>
      </xdr:nvSpPr>
      <xdr:spPr>
        <a:xfrm>
          <a:off x="203835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90060</xdr:rowOff>
    </xdr:from>
    <xdr:ext cx="534377" cy="259045"/>
    <xdr:sp macro="" textlink="">
      <xdr:nvSpPr>
        <xdr:cNvPr id="824" name="テキスト ボックス 823"/>
        <xdr:cNvSpPr txBox="1"/>
      </xdr:nvSpPr>
      <xdr:spPr>
        <a:xfrm>
          <a:off x="20167111"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138011</xdr:rowOff>
    </xdr:from>
    <xdr:to>
      <xdr:col>102</xdr:col>
      <xdr:colOff>165100</xdr:colOff>
      <xdr:row>56</xdr:row>
      <xdr:rowOff>68161</xdr:rowOff>
    </xdr:to>
    <xdr:sp macro="" textlink="">
      <xdr:nvSpPr>
        <xdr:cNvPr id="825" name="楕円 824"/>
        <xdr:cNvSpPr/>
      </xdr:nvSpPr>
      <xdr:spPr>
        <a:xfrm>
          <a:off x="19494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84688</xdr:rowOff>
    </xdr:from>
    <xdr:ext cx="534377" cy="259045"/>
    <xdr:sp macro="" textlink="">
      <xdr:nvSpPr>
        <xdr:cNvPr id="826" name="テキスト ボックス 825"/>
        <xdr:cNvSpPr txBox="1"/>
      </xdr:nvSpPr>
      <xdr:spPr>
        <a:xfrm>
          <a:off x="19278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137020</xdr:rowOff>
    </xdr:from>
    <xdr:to>
      <xdr:col>98</xdr:col>
      <xdr:colOff>38100</xdr:colOff>
      <xdr:row>56</xdr:row>
      <xdr:rowOff>67170</xdr:rowOff>
    </xdr:to>
    <xdr:sp macro="" textlink="">
      <xdr:nvSpPr>
        <xdr:cNvPr id="827" name="楕円 826"/>
        <xdr:cNvSpPr/>
      </xdr:nvSpPr>
      <xdr:spPr>
        <a:xfrm>
          <a:off x="186055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83697</xdr:rowOff>
    </xdr:from>
    <xdr:ext cx="534377" cy="259045"/>
    <xdr:sp macro="" textlink="">
      <xdr:nvSpPr>
        <xdr:cNvPr id="828" name="テキスト ボックス 827"/>
        <xdr:cNvSpPr txBox="1"/>
      </xdr:nvSpPr>
      <xdr:spPr>
        <a:xfrm>
          <a:off x="18389111" y="9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482</xdr:rowOff>
    </xdr:from>
    <xdr:to>
      <xdr:col>116</xdr:col>
      <xdr:colOff>63500</xdr:colOff>
      <xdr:row>76</xdr:row>
      <xdr:rowOff>61691</xdr:rowOff>
    </xdr:to>
    <xdr:cxnSp macro="">
      <xdr:nvCxnSpPr>
        <xdr:cNvPr id="858" name="直線コネクタ 857"/>
        <xdr:cNvCxnSpPr/>
      </xdr:nvCxnSpPr>
      <xdr:spPr>
        <a:xfrm>
          <a:off x="21323300" y="13030682"/>
          <a:ext cx="8382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16504</xdr:rowOff>
    </xdr:from>
    <xdr:to>
      <xdr:col>111</xdr:col>
      <xdr:colOff>177800</xdr:colOff>
      <xdr:row>76</xdr:row>
      <xdr:rowOff>482</xdr:rowOff>
    </xdr:to>
    <xdr:cxnSp macro="">
      <xdr:nvCxnSpPr>
        <xdr:cNvPr id="861" name="直線コネクタ 860"/>
        <xdr:cNvCxnSpPr/>
      </xdr:nvCxnSpPr>
      <xdr:spPr>
        <a:xfrm>
          <a:off x="20434300" y="12875254"/>
          <a:ext cx="889000" cy="1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16504</xdr:rowOff>
    </xdr:from>
    <xdr:to>
      <xdr:col>107</xdr:col>
      <xdr:colOff>50800</xdr:colOff>
      <xdr:row>75</xdr:row>
      <xdr:rowOff>130404</xdr:rowOff>
    </xdr:to>
    <xdr:cxnSp macro="">
      <xdr:nvCxnSpPr>
        <xdr:cNvPr id="864" name="直線コネクタ 863"/>
        <xdr:cNvCxnSpPr/>
      </xdr:nvCxnSpPr>
      <xdr:spPr>
        <a:xfrm flipV="1">
          <a:off x="19545300" y="12875254"/>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130404</xdr:rowOff>
    </xdr:from>
    <xdr:to>
      <xdr:col>102</xdr:col>
      <xdr:colOff>114300</xdr:colOff>
      <xdr:row>76</xdr:row>
      <xdr:rowOff>32049</xdr:rowOff>
    </xdr:to>
    <xdr:cxnSp macro="">
      <xdr:nvCxnSpPr>
        <xdr:cNvPr id="867" name="直線コネクタ 866"/>
        <xdr:cNvCxnSpPr/>
      </xdr:nvCxnSpPr>
      <xdr:spPr>
        <a:xfrm flipV="1">
          <a:off x="18656300" y="1298915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10891</xdr:rowOff>
    </xdr:from>
    <xdr:to>
      <xdr:col>116</xdr:col>
      <xdr:colOff>114300</xdr:colOff>
      <xdr:row>76</xdr:row>
      <xdr:rowOff>112491</xdr:rowOff>
    </xdr:to>
    <xdr:sp macro="" textlink="">
      <xdr:nvSpPr>
        <xdr:cNvPr id="877" name="楕円 876"/>
        <xdr:cNvSpPr/>
      </xdr:nvSpPr>
      <xdr:spPr>
        <a:xfrm>
          <a:off x="22110700" y="13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160768</xdr:rowOff>
    </xdr:from>
    <xdr:ext cx="534377" cy="259045"/>
    <xdr:sp macro="" textlink="">
      <xdr:nvSpPr>
        <xdr:cNvPr id="878" name="繰出金該当値テキスト"/>
        <xdr:cNvSpPr txBox="1"/>
      </xdr:nvSpPr>
      <xdr:spPr>
        <a:xfrm>
          <a:off x="22212300" y="130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121133</xdr:rowOff>
    </xdr:from>
    <xdr:to>
      <xdr:col>112</xdr:col>
      <xdr:colOff>38100</xdr:colOff>
      <xdr:row>76</xdr:row>
      <xdr:rowOff>51284</xdr:rowOff>
    </xdr:to>
    <xdr:sp macro="" textlink="">
      <xdr:nvSpPr>
        <xdr:cNvPr id="879" name="楕円 878"/>
        <xdr:cNvSpPr/>
      </xdr:nvSpPr>
      <xdr:spPr>
        <a:xfrm>
          <a:off x="21272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42409</xdr:rowOff>
    </xdr:from>
    <xdr:ext cx="534377" cy="259045"/>
    <xdr:sp macro="" textlink="">
      <xdr:nvSpPr>
        <xdr:cNvPr id="880" name="テキスト ボックス 879"/>
        <xdr:cNvSpPr txBox="1"/>
      </xdr:nvSpPr>
      <xdr:spPr>
        <a:xfrm>
          <a:off x="21056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137154</xdr:rowOff>
    </xdr:from>
    <xdr:to>
      <xdr:col>107</xdr:col>
      <xdr:colOff>101600</xdr:colOff>
      <xdr:row>75</xdr:row>
      <xdr:rowOff>67304</xdr:rowOff>
    </xdr:to>
    <xdr:sp macro="" textlink="">
      <xdr:nvSpPr>
        <xdr:cNvPr id="881" name="楕円 880"/>
        <xdr:cNvSpPr/>
      </xdr:nvSpPr>
      <xdr:spPr>
        <a:xfrm>
          <a:off x="203835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83831</xdr:rowOff>
    </xdr:from>
    <xdr:ext cx="534377" cy="259045"/>
    <xdr:sp macro="" textlink="">
      <xdr:nvSpPr>
        <xdr:cNvPr id="882" name="テキスト ボックス 881"/>
        <xdr:cNvSpPr txBox="1"/>
      </xdr:nvSpPr>
      <xdr:spPr>
        <a:xfrm>
          <a:off x="20167111" y="125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79604</xdr:rowOff>
    </xdr:from>
    <xdr:to>
      <xdr:col>102</xdr:col>
      <xdr:colOff>165100</xdr:colOff>
      <xdr:row>76</xdr:row>
      <xdr:rowOff>9754</xdr:rowOff>
    </xdr:to>
    <xdr:sp macro="" textlink="">
      <xdr:nvSpPr>
        <xdr:cNvPr id="883" name="楕円 882"/>
        <xdr:cNvSpPr/>
      </xdr:nvSpPr>
      <xdr:spPr>
        <a:xfrm>
          <a:off x="19494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880</xdr:rowOff>
    </xdr:from>
    <xdr:ext cx="534377" cy="259045"/>
    <xdr:sp macro="" textlink="">
      <xdr:nvSpPr>
        <xdr:cNvPr id="884" name="テキスト ボックス 883"/>
        <xdr:cNvSpPr txBox="1"/>
      </xdr:nvSpPr>
      <xdr:spPr>
        <a:xfrm>
          <a:off x="19278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152699</xdr:rowOff>
    </xdr:from>
    <xdr:to>
      <xdr:col>98</xdr:col>
      <xdr:colOff>38100</xdr:colOff>
      <xdr:row>76</xdr:row>
      <xdr:rowOff>82849</xdr:rowOff>
    </xdr:to>
    <xdr:sp macro="" textlink="">
      <xdr:nvSpPr>
        <xdr:cNvPr id="885" name="楕円 884"/>
        <xdr:cNvSpPr/>
      </xdr:nvSpPr>
      <xdr:spPr>
        <a:xfrm>
          <a:off x="18605500" y="13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99375</xdr:rowOff>
    </xdr:from>
    <xdr:ext cx="534377" cy="259045"/>
    <xdr:sp macro="" textlink="">
      <xdr:nvSpPr>
        <xdr:cNvPr id="886" name="テキスト ボックス 885"/>
        <xdr:cNvSpPr txBox="1"/>
      </xdr:nvSpPr>
      <xdr:spPr>
        <a:xfrm>
          <a:off x="18389111" y="127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人当たり約</a:t>
          </a:r>
          <a:r>
            <a:rPr kumimoji="1" lang="en-US" altLang="ja-JP" sz="1300">
              <a:latin typeface="ＭＳ Ｐゴシック" panose="020B0600070205080204" pitchFamily="50" charset="-128"/>
              <a:ea typeface="ＭＳ Ｐゴシック" panose="020B0600070205080204" pitchFamily="50" charset="-128"/>
            </a:rPr>
            <a:t>578,000</a:t>
          </a:r>
          <a:r>
            <a:rPr kumimoji="1" lang="ja-JP" altLang="en-US" sz="1300">
              <a:latin typeface="ＭＳ Ｐゴシック" panose="020B0600070205080204" pitchFamily="50" charset="-128"/>
              <a:ea typeface="ＭＳ Ｐゴシック" panose="020B0600070205080204" pitchFamily="50" charset="-128"/>
            </a:rPr>
            <a:t>円となっている。大きな割合を占める扶助費については障害者支援施設特別会計廃止や経済対策臨時福祉給付金給付費の減により、前年度に比べ約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円減少している。人件費は、消防業務を単独で運営しているほか、福祉施設や保育所の直営施設が多いことから類似団体平均を上回っているものの、第２次横手市定員適正化計画に基づく職員数の削減等により、人件費の抑制を図っている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人当たりのコストは前年度比で約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円の減となっている。災害復旧事業費、普通建設事業費は前年度比較でそれぞれ大きく増加している。災害復旧事業費は、平成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大雨災害の復旧費の増が主な要因となっている。普通建設事業費は、公文書館整備事業、中学校長寿命化対策事業等の大型事業の実施が主な要因となっている。今後も学校統合・改修事業、雄物川庁舎整備事業、十文字地域多目的総合施設整備事業、旧ごみ処理施設の解体工事、横手市財産経営推進計画に基づく公共施設解体・改修事業等の大型事業が計画されているため、既存事業の継続的な見直しを行いながら、施設保有総量と維持管理費用の削減を目指すこととしている。積立金は減債基金積立金の減があったものの、財政調整基金積立金やふるさと応援基金積立金が増となり、前年度比較で約</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90,324
89,917
692.80
54,416,799
52,225,461
1,916,551
31,092,776
66,336,179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72949</xdr:rowOff>
    </xdr:from>
    <xdr:to>
      <xdr:col>24</xdr:col>
      <xdr:colOff>63500</xdr:colOff>
      <xdr:row>35</xdr:row>
      <xdr:rowOff>101752</xdr:rowOff>
    </xdr:to>
    <xdr:cxnSp macro="">
      <xdr:nvCxnSpPr>
        <xdr:cNvPr id="59" name="直線コネクタ 58"/>
        <xdr:cNvCxnSpPr/>
      </xdr:nvCxnSpPr>
      <xdr:spPr>
        <a:xfrm flipV="1">
          <a:off x="3797300" y="6073699"/>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101752</xdr:rowOff>
    </xdr:from>
    <xdr:to>
      <xdr:col>19</xdr:col>
      <xdr:colOff>177800</xdr:colOff>
      <xdr:row>35</xdr:row>
      <xdr:rowOff>121869</xdr:rowOff>
    </xdr:to>
    <xdr:cxnSp macro="">
      <xdr:nvCxnSpPr>
        <xdr:cNvPr id="62" name="直線コネクタ 61"/>
        <xdr:cNvCxnSpPr/>
      </xdr:nvCxnSpPr>
      <xdr:spPr>
        <a:xfrm flipV="1">
          <a:off x="2908300" y="61025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23571</xdr:rowOff>
    </xdr:from>
    <xdr:to>
      <xdr:col>15</xdr:col>
      <xdr:colOff>50800</xdr:colOff>
      <xdr:row>35</xdr:row>
      <xdr:rowOff>121869</xdr:rowOff>
    </xdr:to>
    <xdr:cxnSp macro="">
      <xdr:nvCxnSpPr>
        <xdr:cNvPr id="65" name="直線コネクタ 64"/>
        <xdr:cNvCxnSpPr/>
      </xdr:nvCxnSpPr>
      <xdr:spPr>
        <a:xfrm>
          <a:off x="2019300" y="602432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23571</xdr:rowOff>
    </xdr:from>
    <xdr:to>
      <xdr:col>10</xdr:col>
      <xdr:colOff>114300</xdr:colOff>
      <xdr:row>35</xdr:row>
      <xdr:rowOff>129642</xdr:rowOff>
    </xdr:to>
    <xdr:cxnSp macro="">
      <xdr:nvCxnSpPr>
        <xdr:cNvPr id="68" name="直線コネクタ 67"/>
        <xdr:cNvCxnSpPr/>
      </xdr:nvCxnSpPr>
      <xdr:spPr>
        <a:xfrm flipV="1">
          <a:off x="1130300" y="6024321"/>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22149</xdr:rowOff>
    </xdr:from>
    <xdr:to>
      <xdr:col>24</xdr:col>
      <xdr:colOff>114300</xdr:colOff>
      <xdr:row>35</xdr:row>
      <xdr:rowOff>123749</xdr:rowOff>
    </xdr:to>
    <xdr:sp macro="" textlink="">
      <xdr:nvSpPr>
        <xdr:cNvPr id="78" name="楕円 77"/>
        <xdr:cNvSpPr/>
      </xdr:nvSpPr>
      <xdr:spPr>
        <a:xfrm>
          <a:off x="45847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xdr:rowOff>
    </xdr:from>
    <xdr:ext cx="469744" cy="259045"/>
    <xdr:sp macro="" textlink="">
      <xdr:nvSpPr>
        <xdr:cNvPr id="79" name="議会費該当値テキスト"/>
        <xdr:cNvSpPr txBox="1"/>
      </xdr:nvSpPr>
      <xdr:spPr>
        <a:xfrm>
          <a:off x="4686300" y="6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50952</xdr:rowOff>
    </xdr:from>
    <xdr:to>
      <xdr:col>20</xdr:col>
      <xdr:colOff>38100</xdr:colOff>
      <xdr:row>35</xdr:row>
      <xdr:rowOff>152552</xdr:rowOff>
    </xdr:to>
    <xdr:sp macro="" textlink="">
      <xdr:nvSpPr>
        <xdr:cNvPr id="80" name="楕円 79"/>
        <xdr:cNvSpPr/>
      </xdr:nvSpPr>
      <xdr:spPr>
        <a:xfrm>
          <a:off x="3746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143679</xdr:rowOff>
    </xdr:from>
    <xdr:ext cx="469744" cy="259045"/>
    <xdr:sp macro="" textlink="">
      <xdr:nvSpPr>
        <xdr:cNvPr id="81" name="テキスト ボックス 80"/>
        <xdr:cNvSpPr txBox="1"/>
      </xdr:nvSpPr>
      <xdr:spPr>
        <a:xfrm>
          <a:off x="3562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71069</xdr:rowOff>
    </xdr:from>
    <xdr:to>
      <xdr:col>15</xdr:col>
      <xdr:colOff>101600</xdr:colOff>
      <xdr:row>36</xdr:row>
      <xdr:rowOff>1219</xdr:rowOff>
    </xdr:to>
    <xdr:sp macro="" textlink="">
      <xdr:nvSpPr>
        <xdr:cNvPr id="82" name="楕円 81"/>
        <xdr:cNvSpPr/>
      </xdr:nvSpPr>
      <xdr:spPr>
        <a:xfrm>
          <a:off x="2857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163796</xdr:rowOff>
    </xdr:from>
    <xdr:ext cx="469744" cy="259045"/>
    <xdr:sp macro="" textlink="">
      <xdr:nvSpPr>
        <xdr:cNvPr id="83" name="テキスト ボックス 82"/>
        <xdr:cNvSpPr txBox="1"/>
      </xdr:nvSpPr>
      <xdr:spPr>
        <a:xfrm>
          <a:off x="2673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144221</xdr:rowOff>
    </xdr:from>
    <xdr:to>
      <xdr:col>10</xdr:col>
      <xdr:colOff>165100</xdr:colOff>
      <xdr:row>35</xdr:row>
      <xdr:rowOff>74371</xdr:rowOff>
    </xdr:to>
    <xdr:sp macro="" textlink="">
      <xdr:nvSpPr>
        <xdr:cNvPr id="84" name="楕円 83"/>
        <xdr:cNvSpPr/>
      </xdr:nvSpPr>
      <xdr:spPr>
        <a:xfrm>
          <a:off x="1968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65498</xdr:rowOff>
    </xdr:from>
    <xdr:ext cx="469744" cy="259045"/>
    <xdr:sp macro="" textlink="">
      <xdr:nvSpPr>
        <xdr:cNvPr id="85" name="テキスト ボックス 84"/>
        <xdr:cNvSpPr txBox="1"/>
      </xdr:nvSpPr>
      <xdr:spPr>
        <a:xfrm>
          <a:off x="1784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78842</xdr:rowOff>
    </xdr:from>
    <xdr:to>
      <xdr:col>6</xdr:col>
      <xdr:colOff>38100</xdr:colOff>
      <xdr:row>36</xdr:row>
      <xdr:rowOff>8992</xdr:rowOff>
    </xdr:to>
    <xdr:sp macro="" textlink="">
      <xdr:nvSpPr>
        <xdr:cNvPr id="86" name="楕円 85"/>
        <xdr:cNvSpPr/>
      </xdr:nvSpPr>
      <xdr:spPr>
        <a:xfrm>
          <a:off x="1079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xdr:rowOff>
    </xdr:from>
    <xdr:ext cx="469744" cy="259045"/>
    <xdr:sp macro="" textlink="">
      <xdr:nvSpPr>
        <xdr:cNvPr id="87" name="テキスト ボックス 86"/>
        <xdr:cNvSpPr txBox="1"/>
      </xdr:nvSpPr>
      <xdr:spPr>
        <a:xfrm>
          <a:off x="895428" y="61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30418</xdr:rowOff>
    </xdr:from>
    <xdr:to>
      <xdr:col>24</xdr:col>
      <xdr:colOff>63500</xdr:colOff>
      <xdr:row>56</xdr:row>
      <xdr:rowOff>85413</xdr:rowOff>
    </xdr:to>
    <xdr:cxnSp macro="">
      <xdr:nvCxnSpPr>
        <xdr:cNvPr id="119" name="直線コネクタ 118"/>
        <xdr:cNvCxnSpPr/>
      </xdr:nvCxnSpPr>
      <xdr:spPr>
        <a:xfrm flipV="1">
          <a:off x="3797300" y="9631618"/>
          <a:ext cx="8382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79828</xdr:rowOff>
    </xdr:from>
    <xdr:to>
      <xdr:col>19</xdr:col>
      <xdr:colOff>177800</xdr:colOff>
      <xdr:row>56</xdr:row>
      <xdr:rowOff>85413</xdr:rowOff>
    </xdr:to>
    <xdr:cxnSp macro="">
      <xdr:nvCxnSpPr>
        <xdr:cNvPr id="122" name="直線コネクタ 121"/>
        <xdr:cNvCxnSpPr/>
      </xdr:nvCxnSpPr>
      <xdr:spPr>
        <a:xfrm>
          <a:off x="2908300" y="9509578"/>
          <a:ext cx="889000" cy="17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79828</xdr:rowOff>
    </xdr:from>
    <xdr:to>
      <xdr:col>15</xdr:col>
      <xdr:colOff>50800</xdr:colOff>
      <xdr:row>55</xdr:row>
      <xdr:rowOff>104680</xdr:rowOff>
    </xdr:to>
    <xdr:cxnSp macro="">
      <xdr:nvCxnSpPr>
        <xdr:cNvPr id="125" name="直線コネクタ 124"/>
        <xdr:cNvCxnSpPr/>
      </xdr:nvCxnSpPr>
      <xdr:spPr>
        <a:xfrm flipV="1">
          <a:off x="2019300" y="9509578"/>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104680</xdr:rowOff>
    </xdr:from>
    <xdr:to>
      <xdr:col>10</xdr:col>
      <xdr:colOff>114300</xdr:colOff>
      <xdr:row>56</xdr:row>
      <xdr:rowOff>165434</xdr:rowOff>
    </xdr:to>
    <xdr:cxnSp macro="">
      <xdr:nvCxnSpPr>
        <xdr:cNvPr id="128" name="直線コネクタ 127"/>
        <xdr:cNvCxnSpPr/>
      </xdr:nvCxnSpPr>
      <xdr:spPr>
        <a:xfrm flipV="1">
          <a:off x="1130300" y="9534430"/>
          <a:ext cx="889000" cy="23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151068</xdr:rowOff>
    </xdr:from>
    <xdr:to>
      <xdr:col>24</xdr:col>
      <xdr:colOff>114300</xdr:colOff>
      <xdr:row>56</xdr:row>
      <xdr:rowOff>81218</xdr:rowOff>
    </xdr:to>
    <xdr:sp macro="" textlink="">
      <xdr:nvSpPr>
        <xdr:cNvPr id="138" name="楕円 137"/>
        <xdr:cNvSpPr/>
      </xdr:nvSpPr>
      <xdr:spPr>
        <a:xfrm>
          <a:off x="4584700" y="958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2495</xdr:rowOff>
    </xdr:from>
    <xdr:ext cx="534377" cy="259045"/>
    <xdr:sp macro="" textlink="">
      <xdr:nvSpPr>
        <xdr:cNvPr id="139" name="総務費該当値テキスト"/>
        <xdr:cNvSpPr txBox="1"/>
      </xdr:nvSpPr>
      <xdr:spPr>
        <a:xfrm>
          <a:off x="4686300" y="94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34613</xdr:rowOff>
    </xdr:from>
    <xdr:to>
      <xdr:col>20</xdr:col>
      <xdr:colOff>38100</xdr:colOff>
      <xdr:row>56</xdr:row>
      <xdr:rowOff>136213</xdr:rowOff>
    </xdr:to>
    <xdr:sp macro="" textlink="">
      <xdr:nvSpPr>
        <xdr:cNvPr id="140" name="楕円 139"/>
        <xdr:cNvSpPr/>
      </xdr:nvSpPr>
      <xdr:spPr>
        <a:xfrm>
          <a:off x="3746500" y="96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152740</xdr:rowOff>
    </xdr:from>
    <xdr:ext cx="534377" cy="259045"/>
    <xdr:sp macro="" textlink="">
      <xdr:nvSpPr>
        <xdr:cNvPr id="141" name="テキスト ボックス 140"/>
        <xdr:cNvSpPr txBox="1"/>
      </xdr:nvSpPr>
      <xdr:spPr>
        <a:xfrm>
          <a:off x="3530111" y="94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29028</xdr:rowOff>
    </xdr:from>
    <xdr:to>
      <xdr:col>15</xdr:col>
      <xdr:colOff>101600</xdr:colOff>
      <xdr:row>55</xdr:row>
      <xdr:rowOff>130628</xdr:rowOff>
    </xdr:to>
    <xdr:sp macro="" textlink="">
      <xdr:nvSpPr>
        <xdr:cNvPr id="142" name="楕円 141"/>
        <xdr:cNvSpPr/>
      </xdr:nvSpPr>
      <xdr:spPr>
        <a:xfrm>
          <a:off x="2857500" y="94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147155</xdr:rowOff>
    </xdr:from>
    <xdr:ext cx="534377" cy="259045"/>
    <xdr:sp macro="" textlink="">
      <xdr:nvSpPr>
        <xdr:cNvPr id="143" name="テキスト ボックス 142"/>
        <xdr:cNvSpPr txBox="1"/>
      </xdr:nvSpPr>
      <xdr:spPr>
        <a:xfrm>
          <a:off x="2641111" y="92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53880</xdr:rowOff>
    </xdr:from>
    <xdr:to>
      <xdr:col>10</xdr:col>
      <xdr:colOff>165100</xdr:colOff>
      <xdr:row>55</xdr:row>
      <xdr:rowOff>155480</xdr:rowOff>
    </xdr:to>
    <xdr:sp macro="" textlink="">
      <xdr:nvSpPr>
        <xdr:cNvPr id="144" name="楕円 143"/>
        <xdr:cNvSpPr/>
      </xdr:nvSpPr>
      <xdr:spPr>
        <a:xfrm>
          <a:off x="1968500" y="94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557</xdr:rowOff>
    </xdr:from>
    <xdr:ext cx="534377" cy="259045"/>
    <xdr:sp macro="" textlink="">
      <xdr:nvSpPr>
        <xdr:cNvPr id="145" name="テキスト ボックス 144"/>
        <xdr:cNvSpPr txBox="1"/>
      </xdr:nvSpPr>
      <xdr:spPr>
        <a:xfrm>
          <a:off x="1752111" y="92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114634</xdr:rowOff>
    </xdr:from>
    <xdr:to>
      <xdr:col>6</xdr:col>
      <xdr:colOff>38100</xdr:colOff>
      <xdr:row>57</xdr:row>
      <xdr:rowOff>44784</xdr:rowOff>
    </xdr:to>
    <xdr:sp macro="" textlink="">
      <xdr:nvSpPr>
        <xdr:cNvPr id="146" name="楕円 145"/>
        <xdr:cNvSpPr/>
      </xdr:nvSpPr>
      <xdr:spPr>
        <a:xfrm>
          <a:off x="1079500" y="97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61311</xdr:rowOff>
    </xdr:from>
    <xdr:ext cx="534377" cy="259045"/>
    <xdr:sp macro="" textlink="">
      <xdr:nvSpPr>
        <xdr:cNvPr id="147" name="テキスト ボックス 146"/>
        <xdr:cNvSpPr txBox="1"/>
      </xdr:nvSpPr>
      <xdr:spPr>
        <a:xfrm>
          <a:off x="863111" y="94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163716</xdr:rowOff>
    </xdr:from>
    <xdr:to>
      <xdr:col>24</xdr:col>
      <xdr:colOff>63500</xdr:colOff>
      <xdr:row>75</xdr:row>
      <xdr:rowOff>76060</xdr:rowOff>
    </xdr:to>
    <xdr:cxnSp macro="">
      <xdr:nvCxnSpPr>
        <xdr:cNvPr id="177" name="直線コネクタ 176"/>
        <xdr:cNvCxnSpPr/>
      </xdr:nvCxnSpPr>
      <xdr:spPr>
        <a:xfrm>
          <a:off x="3797300" y="12851016"/>
          <a:ext cx="8382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163716</xdr:rowOff>
    </xdr:from>
    <xdr:to>
      <xdr:col>19</xdr:col>
      <xdr:colOff>177800</xdr:colOff>
      <xdr:row>74</xdr:row>
      <xdr:rowOff>170205</xdr:rowOff>
    </xdr:to>
    <xdr:cxnSp macro="">
      <xdr:nvCxnSpPr>
        <xdr:cNvPr id="180" name="直線コネクタ 179"/>
        <xdr:cNvCxnSpPr/>
      </xdr:nvCxnSpPr>
      <xdr:spPr>
        <a:xfrm flipV="1">
          <a:off x="2908300" y="12851016"/>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170205</xdr:rowOff>
    </xdr:from>
    <xdr:to>
      <xdr:col>15</xdr:col>
      <xdr:colOff>50800</xdr:colOff>
      <xdr:row>75</xdr:row>
      <xdr:rowOff>49467</xdr:rowOff>
    </xdr:to>
    <xdr:cxnSp macro="">
      <xdr:nvCxnSpPr>
        <xdr:cNvPr id="183" name="直線コネクタ 182"/>
        <xdr:cNvCxnSpPr/>
      </xdr:nvCxnSpPr>
      <xdr:spPr>
        <a:xfrm flipV="1">
          <a:off x="2019300" y="12857505"/>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49467</xdr:rowOff>
    </xdr:from>
    <xdr:to>
      <xdr:col>10</xdr:col>
      <xdr:colOff>114300</xdr:colOff>
      <xdr:row>76</xdr:row>
      <xdr:rowOff>9576</xdr:rowOff>
    </xdr:to>
    <xdr:cxnSp macro="">
      <xdr:nvCxnSpPr>
        <xdr:cNvPr id="186" name="直線コネクタ 185"/>
        <xdr:cNvCxnSpPr/>
      </xdr:nvCxnSpPr>
      <xdr:spPr>
        <a:xfrm flipV="1">
          <a:off x="1130300" y="12908217"/>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25260</xdr:rowOff>
    </xdr:from>
    <xdr:to>
      <xdr:col>24</xdr:col>
      <xdr:colOff>114300</xdr:colOff>
      <xdr:row>75</xdr:row>
      <xdr:rowOff>126860</xdr:rowOff>
    </xdr:to>
    <xdr:sp macro="" textlink="">
      <xdr:nvSpPr>
        <xdr:cNvPr id="196" name="楕円 195"/>
        <xdr:cNvSpPr/>
      </xdr:nvSpPr>
      <xdr:spPr>
        <a:xfrm>
          <a:off x="4584700" y="128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48137</xdr:rowOff>
    </xdr:from>
    <xdr:ext cx="599010" cy="259045"/>
    <xdr:sp macro="" textlink="">
      <xdr:nvSpPr>
        <xdr:cNvPr id="197" name="民生費該当値テキスト"/>
        <xdr:cNvSpPr txBox="1"/>
      </xdr:nvSpPr>
      <xdr:spPr>
        <a:xfrm>
          <a:off x="4686300" y="1273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112916</xdr:rowOff>
    </xdr:from>
    <xdr:to>
      <xdr:col>20</xdr:col>
      <xdr:colOff>38100</xdr:colOff>
      <xdr:row>75</xdr:row>
      <xdr:rowOff>43066</xdr:rowOff>
    </xdr:to>
    <xdr:sp macro="" textlink="">
      <xdr:nvSpPr>
        <xdr:cNvPr id="198" name="楕円 197"/>
        <xdr:cNvSpPr/>
      </xdr:nvSpPr>
      <xdr:spPr>
        <a:xfrm>
          <a:off x="3746500" y="12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59593</xdr:rowOff>
    </xdr:from>
    <xdr:ext cx="599010" cy="259045"/>
    <xdr:sp macro="" textlink="">
      <xdr:nvSpPr>
        <xdr:cNvPr id="199" name="テキスト ボックス 198"/>
        <xdr:cNvSpPr txBox="1"/>
      </xdr:nvSpPr>
      <xdr:spPr>
        <a:xfrm>
          <a:off x="3497795" y="125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119405</xdr:rowOff>
    </xdr:from>
    <xdr:to>
      <xdr:col>15</xdr:col>
      <xdr:colOff>101600</xdr:colOff>
      <xdr:row>75</xdr:row>
      <xdr:rowOff>49555</xdr:rowOff>
    </xdr:to>
    <xdr:sp macro="" textlink="">
      <xdr:nvSpPr>
        <xdr:cNvPr id="200" name="楕円 199"/>
        <xdr:cNvSpPr/>
      </xdr:nvSpPr>
      <xdr:spPr>
        <a:xfrm>
          <a:off x="28575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66082</xdr:rowOff>
    </xdr:from>
    <xdr:ext cx="599010" cy="259045"/>
    <xdr:sp macro="" textlink="">
      <xdr:nvSpPr>
        <xdr:cNvPr id="201" name="テキスト ボックス 200"/>
        <xdr:cNvSpPr txBox="1"/>
      </xdr:nvSpPr>
      <xdr:spPr>
        <a:xfrm>
          <a:off x="2608795" y="125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170117</xdr:rowOff>
    </xdr:from>
    <xdr:to>
      <xdr:col>10</xdr:col>
      <xdr:colOff>165100</xdr:colOff>
      <xdr:row>75</xdr:row>
      <xdr:rowOff>100267</xdr:rowOff>
    </xdr:to>
    <xdr:sp macro="" textlink="">
      <xdr:nvSpPr>
        <xdr:cNvPr id="202" name="楕円 201"/>
        <xdr:cNvSpPr/>
      </xdr:nvSpPr>
      <xdr:spPr>
        <a:xfrm>
          <a:off x="1968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116794</xdr:rowOff>
    </xdr:from>
    <xdr:ext cx="599010" cy="259045"/>
    <xdr:sp macro="" textlink="">
      <xdr:nvSpPr>
        <xdr:cNvPr id="203" name="テキスト ボックス 202"/>
        <xdr:cNvSpPr txBox="1"/>
      </xdr:nvSpPr>
      <xdr:spPr>
        <a:xfrm>
          <a:off x="1719795"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130226</xdr:rowOff>
    </xdr:from>
    <xdr:to>
      <xdr:col>6</xdr:col>
      <xdr:colOff>38100</xdr:colOff>
      <xdr:row>76</xdr:row>
      <xdr:rowOff>60376</xdr:rowOff>
    </xdr:to>
    <xdr:sp macro="" textlink="">
      <xdr:nvSpPr>
        <xdr:cNvPr id="204" name="楕円 203"/>
        <xdr:cNvSpPr/>
      </xdr:nvSpPr>
      <xdr:spPr>
        <a:xfrm>
          <a:off x="1079500" y="12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76903</xdr:rowOff>
    </xdr:from>
    <xdr:ext cx="599010" cy="259045"/>
    <xdr:sp macro="" textlink="">
      <xdr:nvSpPr>
        <xdr:cNvPr id="205" name="テキスト ボックス 204"/>
        <xdr:cNvSpPr txBox="1"/>
      </xdr:nvSpPr>
      <xdr:spPr>
        <a:xfrm>
          <a:off x="830795" y="127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63748</xdr:rowOff>
    </xdr:from>
    <xdr:to>
      <xdr:col>24</xdr:col>
      <xdr:colOff>63500</xdr:colOff>
      <xdr:row>97</xdr:row>
      <xdr:rowOff>66167</xdr:rowOff>
    </xdr:to>
    <xdr:cxnSp macro="">
      <xdr:nvCxnSpPr>
        <xdr:cNvPr id="235" name="直線コネクタ 234"/>
        <xdr:cNvCxnSpPr/>
      </xdr:nvCxnSpPr>
      <xdr:spPr>
        <a:xfrm flipV="1">
          <a:off x="3797300" y="16694398"/>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66167</xdr:rowOff>
    </xdr:from>
    <xdr:to>
      <xdr:col>19</xdr:col>
      <xdr:colOff>177800</xdr:colOff>
      <xdr:row>97</xdr:row>
      <xdr:rowOff>93942</xdr:rowOff>
    </xdr:to>
    <xdr:cxnSp macro="">
      <xdr:nvCxnSpPr>
        <xdr:cNvPr id="238" name="直線コネクタ 237"/>
        <xdr:cNvCxnSpPr/>
      </xdr:nvCxnSpPr>
      <xdr:spPr>
        <a:xfrm flipV="1">
          <a:off x="2908300" y="16696817"/>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107525</xdr:rowOff>
    </xdr:from>
    <xdr:to>
      <xdr:col>15</xdr:col>
      <xdr:colOff>50800</xdr:colOff>
      <xdr:row>97</xdr:row>
      <xdr:rowOff>93942</xdr:rowOff>
    </xdr:to>
    <xdr:cxnSp macro="">
      <xdr:nvCxnSpPr>
        <xdr:cNvPr id="241" name="直線コネクタ 240"/>
        <xdr:cNvCxnSpPr/>
      </xdr:nvCxnSpPr>
      <xdr:spPr>
        <a:xfrm>
          <a:off x="2019300" y="15538025"/>
          <a:ext cx="889000" cy="118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107525</xdr:rowOff>
    </xdr:from>
    <xdr:to>
      <xdr:col>10</xdr:col>
      <xdr:colOff>114300</xdr:colOff>
      <xdr:row>94</xdr:row>
      <xdr:rowOff>93714</xdr:rowOff>
    </xdr:to>
    <xdr:cxnSp macro="">
      <xdr:nvCxnSpPr>
        <xdr:cNvPr id="244" name="直線コネクタ 243"/>
        <xdr:cNvCxnSpPr/>
      </xdr:nvCxnSpPr>
      <xdr:spPr>
        <a:xfrm flipV="1">
          <a:off x="1130300" y="15538025"/>
          <a:ext cx="889000" cy="6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12948</xdr:rowOff>
    </xdr:from>
    <xdr:to>
      <xdr:col>24</xdr:col>
      <xdr:colOff>114300</xdr:colOff>
      <xdr:row>97</xdr:row>
      <xdr:rowOff>114548</xdr:rowOff>
    </xdr:to>
    <xdr:sp macro="" textlink="">
      <xdr:nvSpPr>
        <xdr:cNvPr id="254" name="楕円 253"/>
        <xdr:cNvSpPr/>
      </xdr:nvSpPr>
      <xdr:spPr>
        <a:xfrm>
          <a:off x="4584700" y="1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162825</xdr:rowOff>
    </xdr:from>
    <xdr:ext cx="534377" cy="259045"/>
    <xdr:sp macro="" textlink="">
      <xdr:nvSpPr>
        <xdr:cNvPr id="255" name="衛生費該当値テキスト"/>
        <xdr:cNvSpPr txBox="1"/>
      </xdr:nvSpPr>
      <xdr:spPr>
        <a:xfrm>
          <a:off x="4686300" y="166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15367</xdr:rowOff>
    </xdr:from>
    <xdr:to>
      <xdr:col>20</xdr:col>
      <xdr:colOff>38100</xdr:colOff>
      <xdr:row>97</xdr:row>
      <xdr:rowOff>116967</xdr:rowOff>
    </xdr:to>
    <xdr:sp macro="" textlink="">
      <xdr:nvSpPr>
        <xdr:cNvPr id="256" name="楕円 255"/>
        <xdr:cNvSpPr/>
      </xdr:nvSpPr>
      <xdr:spPr>
        <a:xfrm>
          <a:off x="3746500" y="16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108094</xdr:rowOff>
    </xdr:from>
    <xdr:ext cx="534377" cy="259045"/>
    <xdr:sp macro="" textlink="">
      <xdr:nvSpPr>
        <xdr:cNvPr id="257" name="テキスト ボックス 256"/>
        <xdr:cNvSpPr txBox="1"/>
      </xdr:nvSpPr>
      <xdr:spPr>
        <a:xfrm>
          <a:off x="3530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43142</xdr:rowOff>
    </xdr:from>
    <xdr:to>
      <xdr:col>15</xdr:col>
      <xdr:colOff>101600</xdr:colOff>
      <xdr:row>97</xdr:row>
      <xdr:rowOff>144742</xdr:rowOff>
    </xdr:to>
    <xdr:sp macro="" textlink="">
      <xdr:nvSpPr>
        <xdr:cNvPr id="258" name="楕円 257"/>
        <xdr:cNvSpPr/>
      </xdr:nvSpPr>
      <xdr:spPr>
        <a:xfrm>
          <a:off x="2857500" y="166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135869</xdr:rowOff>
    </xdr:from>
    <xdr:ext cx="534377" cy="259045"/>
    <xdr:sp macro="" textlink="">
      <xdr:nvSpPr>
        <xdr:cNvPr id="259" name="テキスト ボックス 258"/>
        <xdr:cNvSpPr txBox="1"/>
      </xdr:nvSpPr>
      <xdr:spPr>
        <a:xfrm>
          <a:off x="2641111" y="167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56725</xdr:rowOff>
    </xdr:from>
    <xdr:to>
      <xdr:col>10</xdr:col>
      <xdr:colOff>165100</xdr:colOff>
      <xdr:row>90</xdr:row>
      <xdr:rowOff>158325</xdr:rowOff>
    </xdr:to>
    <xdr:sp macro="" textlink="">
      <xdr:nvSpPr>
        <xdr:cNvPr id="260" name="楕円 259"/>
        <xdr:cNvSpPr/>
      </xdr:nvSpPr>
      <xdr:spPr>
        <a:xfrm>
          <a:off x="1968500" y="154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3402</xdr:rowOff>
    </xdr:from>
    <xdr:ext cx="534377" cy="259045"/>
    <xdr:sp macro="" textlink="">
      <xdr:nvSpPr>
        <xdr:cNvPr id="261" name="テキスト ボックス 260"/>
        <xdr:cNvSpPr txBox="1"/>
      </xdr:nvSpPr>
      <xdr:spPr>
        <a:xfrm>
          <a:off x="1752111" y="152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42914</xdr:rowOff>
    </xdr:from>
    <xdr:to>
      <xdr:col>6</xdr:col>
      <xdr:colOff>38100</xdr:colOff>
      <xdr:row>94</xdr:row>
      <xdr:rowOff>144514</xdr:rowOff>
    </xdr:to>
    <xdr:sp macro="" textlink="">
      <xdr:nvSpPr>
        <xdr:cNvPr id="262" name="楕円 261"/>
        <xdr:cNvSpPr/>
      </xdr:nvSpPr>
      <xdr:spPr>
        <a:xfrm>
          <a:off x="1079500" y="161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161041</xdr:rowOff>
    </xdr:from>
    <xdr:ext cx="534377" cy="259045"/>
    <xdr:sp macro="" textlink="">
      <xdr:nvSpPr>
        <xdr:cNvPr id="263" name="テキスト ボックス 262"/>
        <xdr:cNvSpPr txBox="1"/>
      </xdr:nvSpPr>
      <xdr:spPr>
        <a:xfrm>
          <a:off x="863111" y="159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19685</xdr:rowOff>
    </xdr:from>
    <xdr:to>
      <xdr:col>55</xdr:col>
      <xdr:colOff>0</xdr:colOff>
      <xdr:row>36</xdr:row>
      <xdr:rowOff>21590</xdr:rowOff>
    </xdr:to>
    <xdr:cxnSp macro="">
      <xdr:nvCxnSpPr>
        <xdr:cNvPr id="292" name="直線コネクタ 291"/>
        <xdr:cNvCxnSpPr/>
      </xdr:nvCxnSpPr>
      <xdr:spPr>
        <a:xfrm>
          <a:off x="9639300" y="61918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19685</xdr:rowOff>
    </xdr:from>
    <xdr:to>
      <xdr:col>50</xdr:col>
      <xdr:colOff>114300</xdr:colOff>
      <xdr:row>36</xdr:row>
      <xdr:rowOff>26162</xdr:rowOff>
    </xdr:to>
    <xdr:cxnSp macro="">
      <xdr:nvCxnSpPr>
        <xdr:cNvPr id="295" name="直線コネクタ 294"/>
        <xdr:cNvCxnSpPr/>
      </xdr:nvCxnSpPr>
      <xdr:spPr>
        <a:xfrm flipV="1">
          <a:off x="8750300" y="619188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74168</xdr:rowOff>
    </xdr:from>
    <xdr:to>
      <xdr:col>45</xdr:col>
      <xdr:colOff>177800</xdr:colOff>
      <xdr:row>36</xdr:row>
      <xdr:rowOff>26162</xdr:rowOff>
    </xdr:to>
    <xdr:cxnSp macro="">
      <xdr:nvCxnSpPr>
        <xdr:cNvPr id="298" name="直線コネクタ 297"/>
        <xdr:cNvCxnSpPr/>
      </xdr:nvCxnSpPr>
      <xdr:spPr>
        <a:xfrm>
          <a:off x="7861300" y="607491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43688</xdr:rowOff>
    </xdr:from>
    <xdr:to>
      <xdr:col>41</xdr:col>
      <xdr:colOff>50800</xdr:colOff>
      <xdr:row>35</xdr:row>
      <xdr:rowOff>74168</xdr:rowOff>
    </xdr:to>
    <xdr:cxnSp macro="">
      <xdr:nvCxnSpPr>
        <xdr:cNvPr id="301" name="直線コネクタ 300"/>
        <xdr:cNvCxnSpPr/>
      </xdr:nvCxnSpPr>
      <xdr:spPr>
        <a:xfrm>
          <a:off x="6972300" y="604443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142240</xdr:rowOff>
    </xdr:from>
    <xdr:to>
      <xdr:col>55</xdr:col>
      <xdr:colOff>50800</xdr:colOff>
      <xdr:row>36</xdr:row>
      <xdr:rowOff>72390</xdr:rowOff>
    </xdr:to>
    <xdr:sp macro="" textlink="">
      <xdr:nvSpPr>
        <xdr:cNvPr id="311" name="楕円 310"/>
        <xdr:cNvSpPr/>
      </xdr:nvSpPr>
      <xdr:spPr>
        <a:xfrm>
          <a:off x="10426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165117</xdr:rowOff>
    </xdr:from>
    <xdr:ext cx="469744" cy="259045"/>
    <xdr:sp macro="" textlink="">
      <xdr:nvSpPr>
        <xdr:cNvPr id="312" name="労働費該当値テキスト"/>
        <xdr:cNvSpPr txBox="1"/>
      </xdr:nvSpPr>
      <xdr:spPr>
        <a:xfrm>
          <a:off x="10528300"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140335</xdr:rowOff>
    </xdr:from>
    <xdr:to>
      <xdr:col>50</xdr:col>
      <xdr:colOff>165100</xdr:colOff>
      <xdr:row>36</xdr:row>
      <xdr:rowOff>70485</xdr:rowOff>
    </xdr:to>
    <xdr:sp macro="" textlink="">
      <xdr:nvSpPr>
        <xdr:cNvPr id="313" name="楕円 312"/>
        <xdr:cNvSpPr/>
      </xdr:nvSpPr>
      <xdr:spPr>
        <a:xfrm>
          <a:off x="9588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87012</xdr:rowOff>
    </xdr:from>
    <xdr:ext cx="469744" cy="259045"/>
    <xdr:sp macro="" textlink="">
      <xdr:nvSpPr>
        <xdr:cNvPr id="314" name="テキスト ボックス 313"/>
        <xdr:cNvSpPr txBox="1"/>
      </xdr:nvSpPr>
      <xdr:spPr>
        <a:xfrm>
          <a:off x="9404428" y="59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146812</xdr:rowOff>
    </xdr:from>
    <xdr:to>
      <xdr:col>46</xdr:col>
      <xdr:colOff>38100</xdr:colOff>
      <xdr:row>36</xdr:row>
      <xdr:rowOff>76962</xdr:rowOff>
    </xdr:to>
    <xdr:sp macro="" textlink="">
      <xdr:nvSpPr>
        <xdr:cNvPr id="315" name="楕円 314"/>
        <xdr:cNvSpPr/>
      </xdr:nvSpPr>
      <xdr:spPr>
        <a:xfrm>
          <a:off x="8699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93489</xdr:rowOff>
    </xdr:from>
    <xdr:ext cx="469744" cy="259045"/>
    <xdr:sp macro="" textlink="">
      <xdr:nvSpPr>
        <xdr:cNvPr id="316" name="テキスト ボックス 315"/>
        <xdr:cNvSpPr txBox="1"/>
      </xdr:nvSpPr>
      <xdr:spPr>
        <a:xfrm>
          <a:off x="851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23368</xdr:rowOff>
    </xdr:from>
    <xdr:to>
      <xdr:col>41</xdr:col>
      <xdr:colOff>101600</xdr:colOff>
      <xdr:row>35</xdr:row>
      <xdr:rowOff>124968</xdr:rowOff>
    </xdr:to>
    <xdr:sp macro="" textlink="">
      <xdr:nvSpPr>
        <xdr:cNvPr id="317" name="楕円 316"/>
        <xdr:cNvSpPr/>
      </xdr:nvSpPr>
      <xdr:spPr>
        <a:xfrm>
          <a:off x="7810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141495</xdr:rowOff>
    </xdr:from>
    <xdr:ext cx="469744" cy="259045"/>
    <xdr:sp macro="" textlink="">
      <xdr:nvSpPr>
        <xdr:cNvPr id="318" name="テキスト ボックス 317"/>
        <xdr:cNvSpPr txBox="1"/>
      </xdr:nvSpPr>
      <xdr:spPr>
        <a:xfrm>
          <a:off x="7626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164338</xdr:rowOff>
    </xdr:from>
    <xdr:to>
      <xdr:col>36</xdr:col>
      <xdr:colOff>165100</xdr:colOff>
      <xdr:row>35</xdr:row>
      <xdr:rowOff>94488</xdr:rowOff>
    </xdr:to>
    <xdr:sp macro="" textlink="">
      <xdr:nvSpPr>
        <xdr:cNvPr id="319" name="楕円 318"/>
        <xdr:cNvSpPr/>
      </xdr:nvSpPr>
      <xdr:spPr>
        <a:xfrm>
          <a:off x="6921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111015</xdr:rowOff>
    </xdr:from>
    <xdr:ext cx="469744" cy="259045"/>
    <xdr:sp macro="" textlink="">
      <xdr:nvSpPr>
        <xdr:cNvPr id="320" name="テキスト ボックス 319"/>
        <xdr:cNvSpPr txBox="1"/>
      </xdr:nvSpPr>
      <xdr:spPr>
        <a:xfrm>
          <a:off x="6737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29763</xdr:rowOff>
    </xdr:from>
    <xdr:to>
      <xdr:col>55</xdr:col>
      <xdr:colOff>0</xdr:colOff>
      <xdr:row>54</xdr:row>
      <xdr:rowOff>62414</xdr:rowOff>
    </xdr:to>
    <xdr:cxnSp macro="">
      <xdr:nvCxnSpPr>
        <xdr:cNvPr id="349" name="直線コネクタ 348"/>
        <xdr:cNvCxnSpPr/>
      </xdr:nvCxnSpPr>
      <xdr:spPr>
        <a:xfrm flipV="1">
          <a:off x="9639300" y="9288063"/>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62414</xdr:rowOff>
    </xdr:from>
    <xdr:to>
      <xdr:col>50</xdr:col>
      <xdr:colOff>114300</xdr:colOff>
      <xdr:row>55</xdr:row>
      <xdr:rowOff>444</xdr:rowOff>
    </xdr:to>
    <xdr:cxnSp macro="">
      <xdr:nvCxnSpPr>
        <xdr:cNvPr id="352" name="直線コネクタ 351"/>
        <xdr:cNvCxnSpPr/>
      </xdr:nvCxnSpPr>
      <xdr:spPr>
        <a:xfrm flipV="1">
          <a:off x="8750300" y="9320714"/>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444</xdr:rowOff>
    </xdr:from>
    <xdr:to>
      <xdr:col>45</xdr:col>
      <xdr:colOff>177800</xdr:colOff>
      <xdr:row>55</xdr:row>
      <xdr:rowOff>127546</xdr:rowOff>
    </xdr:to>
    <xdr:cxnSp macro="">
      <xdr:nvCxnSpPr>
        <xdr:cNvPr id="355" name="直線コネクタ 354"/>
        <xdr:cNvCxnSpPr/>
      </xdr:nvCxnSpPr>
      <xdr:spPr>
        <a:xfrm flipV="1">
          <a:off x="7861300" y="9430194"/>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39135</xdr:rowOff>
    </xdr:from>
    <xdr:to>
      <xdr:col>41</xdr:col>
      <xdr:colOff>50800</xdr:colOff>
      <xdr:row>55</xdr:row>
      <xdr:rowOff>127546</xdr:rowOff>
    </xdr:to>
    <xdr:cxnSp macro="">
      <xdr:nvCxnSpPr>
        <xdr:cNvPr id="358" name="直線コネクタ 357"/>
        <xdr:cNvCxnSpPr/>
      </xdr:nvCxnSpPr>
      <xdr:spPr>
        <a:xfrm>
          <a:off x="6972300" y="9468885"/>
          <a:ext cx="8890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150413</xdr:rowOff>
    </xdr:from>
    <xdr:to>
      <xdr:col>55</xdr:col>
      <xdr:colOff>50800</xdr:colOff>
      <xdr:row>54</xdr:row>
      <xdr:rowOff>80563</xdr:rowOff>
    </xdr:to>
    <xdr:sp macro="" textlink="">
      <xdr:nvSpPr>
        <xdr:cNvPr id="368" name="楕円 367"/>
        <xdr:cNvSpPr/>
      </xdr:nvSpPr>
      <xdr:spPr>
        <a:xfrm>
          <a:off x="10426700" y="9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1840</xdr:rowOff>
    </xdr:from>
    <xdr:ext cx="534377" cy="259045"/>
    <xdr:sp macro="" textlink="">
      <xdr:nvSpPr>
        <xdr:cNvPr id="369" name="農林水産業費該当値テキスト"/>
        <xdr:cNvSpPr txBox="1"/>
      </xdr:nvSpPr>
      <xdr:spPr>
        <a:xfrm>
          <a:off x="10528300" y="908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11614</xdr:rowOff>
    </xdr:from>
    <xdr:to>
      <xdr:col>50</xdr:col>
      <xdr:colOff>165100</xdr:colOff>
      <xdr:row>54</xdr:row>
      <xdr:rowOff>113214</xdr:rowOff>
    </xdr:to>
    <xdr:sp macro="" textlink="">
      <xdr:nvSpPr>
        <xdr:cNvPr id="370" name="楕円 369"/>
        <xdr:cNvSpPr/>
      </xdr:nvSpPr>
      <xdr:spPr>
        <a:xfrm>
          <a:off x="95885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129741</xdr:rowOff>
    </xdr:from>
    <xdr:ext cx="534377" cy="259045"/>
    <xdr:sp macro="" textlink="">
      <xdr:nvSpPr>
        <xdr:cNvPr id="371" name="テキスト ボックス 370"/>
        <xdr:cNvSpPr txBox="1"/>
      </xdr:nvSpPr>
      <xdr:spPr>
        <a:xfrm>
          <a:off x="9372111" y="90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121094</xdr:rowOff>
    </xdr:from>
    <xdr:to>
      <xdr:col>46</xdr:col>
      <xdr:colOff>38100</xdr:colOff>
      <xdr:row>55</xdr:row>
      <xdr:rowOff>51244</xdr:rowOff>
    </xdr:to>
    <xdr:sp macro="" textlink="">
      <xdr:nvSpPr>
        <xdr:cNvPr id="372" name="楕円 371"/>
        <xdr:cNvSpPr/>
      </xdr:nvSpPr>
      <xdr:spPr>
        <a:xfrm>
          <a:off x="8699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67771</xdr:rowOff>
    </xdr:from>
    <xdr:ext cx="534377" cy="259045"/>
    <xdr:sp macro="" textlink="">
      <xdr:nvSpPr>
        <xdr:cNvPr id="373" name="テキスト ボックス 372"/>
        <xdr:cNvSpPr txBox="1"/>
      </xdr:nvSpPr>
      <xdr:spPr>
        <a:xfrm>
          <a:off x="8483111" y="9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76746</xdr:rowOff>
    </xdr:from>
    <xdr:to>
      <xdr:col>41</xdr:col>
      <xdr:colOff>101600</xdr:colOff>
      <xdr:row>56</xdr:row>
      <xdr:rowOff>6896</xdr:rowOff>
    </xdr:to>
    <xdr:sp macro="" textlink="">
      <xdr:nvSpPr>
        <xdr:cNvPr id="374" name="楕円 373"/>
        <xdr:cNvSpPr/>
      </xdr:nvSpPr>
      <xdr:spPr>
        <a:xfrm>
          <a:off x="7810500" y="95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23423</xdr:rowOff>
    </xdr:from>
    <xdr:ext cx="534377" cy="259045"/>
    <xdr:sp macro="" textlink="">
      <xdr:nvSpPr>
        <xdr:cNvPr id="375" name="テキスト ボックス 374"/>
        <xdr:cNvSpPr txBox="1"/>
      </xdr:nvSpPr>
      <xdr:spPr>
        <a:xfrm>
          <a:off x="7594111" y="92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159785</xdr:rowOff>
    </xdr:from>
    <xdr:to>
      <xdr:col>36</xdr:col>
      <xdr:colOff>165100</xdr:colOff>
      <xdr:row>55</xdr:row>
      <xdr:rowOff>89935</xdr:rowOff>
    </xdr:to>
    <xdr:sp macro="" textlink="">
      <xdr:nvSpPr>
        <xdr:cNvPr id="376" name="楕円 375"/>
        <xdr:cNvSpPr/>
      </xdr:nvSpPr>
      <xdr:spPr>
        <a:xfrm>
          <a:off x="6921500" y="94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106462</xdr:rowOff>
    </xdr:from>
    <xdr:ext cx="534377" cy="259045"/>
    <xdr:sp macro="" textlink="">
      <xdr:nvSpPr>
        <xdr:cNvPr id="377" name="テキスト ボックス 376"/>
        <xdr:cNvSpPr txBox="1"/>
      </xdr:nvSpPr>
      <xdr:spPr>
        <a:xfrm>
          <a:off x="6705111" y="91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132747</xdr:rowOff>
    </xdr:from>
    <xdr:to>
      <xdr:col>55</xdr:col>
      <xdr:colOff>0</xdr:colOff>
      <xdr:row>76</xdr:row>
      <xdr:rowOff>134252</xdr:rowOff>
    </xdr:to>
    <xdr:cxnSp macro="">
      <xdr:nvCxnSpPr>
        <xdr:cNvPr id="406" name="直線コネクタ 405"/>
        <xdr:cNvCxnSpPr/>
      </xdr:nvCxnSpPr>
      <xdr:spPr>
        <a:xfrm flipV="1">
          <a:off x="9639300" y="13162947"/>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77845</xdr:rowOff>
    </xdr:from>
    <xdr:to>
      <xdr:col>50</xdr:col>
      <xdr:colOff>114300</xdr:colOff>
      <xdr:row>76</xdr:row>
      <xdr:rowOff>134252</xdr:rowOff>
    </xdr:to>
    <xdr:cxnSp macro="">
      <xdr:nvCxnSpPr>
        <xdr:cNvPr id="409" name="直線コネクタ 408"/>
        <xdr:cNvCxnSpPr/>
      </xdr:nvCxnSpPr>
      <xdr:spPr>
        <a:xfrm>
          <a:off x="8750300" y="13108045"/>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77845</xdr:rowOff>
    </xdr:from>
    <xdr:to>
      <xdr:col>45</xdr:col>
      <xdr:colOff>177800</xdr:colOff>
      <xdr:row>76</xdr:row>
      <xdr:rowOff>128499</xdr:rowOff>
    </xdr:to>
    <xdr:cxnSp macro="">
      <xdr:nvCxnSpPr>
        <xdr:cNvPr id="412" name="直線コネクタ 411"/>
        <xdr:cNvCxnSpPr/>
      </xdr:nvCxnSpPr>
      <xdr:spPr>
        <a:xfrm flipV="1">
          <a:off x="7861300" y="13108045"/>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128499</xdr:rowOff>
    </xdr:from>
    <xdr:to>
      <xdr:col>41</xdr:col>
      <xdr:colOff>50800</xdr:colOff>
      <xdr:row>76</xdr:row>
      <xdr:rowOff>162616</xdr:rowOff>
    </xdr:to>
    <xdr:cxnSp macro="">
      <xdr:nvCxnSpPr>
        <xdr:cNvPr id="415" name="直線コネクタ 414"/>
        <xdr:cNvCxnSpPr/>
      </xdr:nvCxnSpPr>
      <xdr:spPr>
        <a:xfrm flipV="1">
          <a:off x="6972300" y="13158699"/>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81947</xdr:rowOff>
    </xdr:from>
    <xdr:to>
      <xdr:col>55</xdr:col>
      <xdr:colOff>50800</xdr:colOff>
      <xdr:row>77</xdr:row>
      <xdr:rowOff>12097</xdr:rowOff>
    </xdr:to>
    <xdr:sp macro="" textlink="">
      <xdr:nvSpPr>
        <xdr:cNvPr id="425" name="楕円 424"/>
        <xdr:cNvSpPr/>
      </xdr:nvSpPr>
      <xdr:spPr>
        <a:xfrm>
          <a:off x="10426700" y="131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104824</xdr:rowOff>
    </xdr:from>
    <xdr:ext cx="534377" cy="259045"/>
    <xdr:sp macro="" textlink="">
      <xdr:nvSpPr>
        <xdr:cNvPr id="426" name="商工費該当値テキスト"/>
        <xdr:cNvSpPr txBox="1"/>
      </xdr:nvSpPr>
      <xdr:spPr>
        <a:xfrm>
          <a:off x="10528300" y="129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83452</xdr:rowOff>
    </xdr:from>
    <xdr:to>
      <xdr:col>50</xdr:col>
      <xdr:colOff>165100</xdr:colOff>
      <xdr:row>77</xdr:row>
      <xdr:rowOff>13602</xdr:rowOff>
    </xdr:to>
    <xdr:sp macro="" textlink="">
      <xdr:nvSpPr>
        <xdr:cNvPr id="427" name="楕円 426"/>
        <xdr:cNvSpPr/>
      </xdr:nvSpPr>
      <xdr:spPr>
        <a:xfrm>
          <a:off x="9588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30128</xdr:rowOff>
    </xdr:from>
    <xdr:ext cx="534377" cy="259045"/>
    <xdr:sp macro="" textlink="">
      <xdr:nvSpPr>
        <xdr:cNvPr id="428" name="テキスト ボックス 427"/>
        <xdr:cNvSpPr txBox="1"/>
      </xdr:nvSpPr>
      <xdr:spPr>
        <a:xfrm>
          <a:off x="9372111" y="128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27045</xdr:rowOff>
    </xdr:from>
    <xdr:to>
      <xdr:col>46</xdr:col>
      <xdr:colOff>38100</xdr:colOff>
      <xdr:row>76</xdr:row>
      <xdr:rowOff>128645</xdr:rowOff>
    </xdr:to>
    <xdr:sp macro="" textlink="">
      <xdr:nvSpPr>
        <xdr:cNvPr id="429" name="楕円 428"/>
        <xdr:cNvSpPr/>
      </xdr:nvSpPr>
      <xdr:spPr>
        <a:xfrm>
          <a:off x="8699500" y="130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145172</xdr:rowOff>
    </xdr:from>
    <xdr:ext cx="534377" cy="259045"/>
    <xdr:sp macro="" textlink="">
      <xdr:nvSpPr>
        <xdr:cNvPr id="430" name="テキスト ボックス 429"/>
        <xdr:cNvSpPr txBox="1"/>
      </xdr:nvSpPr>
      <xdr:spPr>
        <a:xfrm>
          <a:off x="8483111" y="1283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77699</xdr:rowOff>
    </xdr:from>
    <xdr:to>
      <xdr:col>41</xdr:col>
      <xdr:colOff>101600</xdr:colOff>
      <xdr:row>77</xdr:row>
      <xdr:rowOff>7849</xdr:rowOff>
    </xdr:to>
    <xdr:sp macro="" textlink="">
      <xdr:nvSpPr>
        <xdr:cNvPr id="431" name="楕円 430"/>
        <xdr:cNvSpPr/>
      </xdr:nvSpPr>
      <xdr:spPr>
        <a:xfrm>
          <a:off x="7810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24375</xdr:rowOff>
    </xdr:from>
    <xdr:ext cx="534377" cy="259045"/>
    <xdr:sp macro="" textlink="">
      <xdr:nvSpPr>
        <xdr:cNvPr id="432" name="テキスト ボックス 431"/>
        <xdr:cNvSpPr txBox="1"/>
      </xdr:nvSpPr>
      <xdr:spPr>
        <a:xfrm>
          <a:off x="7594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111816</xdr:rowOff>
    </xdr:from>
    <xdr:to>
      <xdr:col>36</xdr:col>
      <xdr:colOff>165100</xdr:colOff>
      <xdr:row>77</xdr:row>
      <xdr:rowOff>41966</xdr:rowOff>
    </xdr:to>
    <xdr:sp macro="" textlink="">
      <xdr:nvSpPr>
        <xdr:cNvPr id="433" name="楕円 432"/>
        <xdr:cNvSpPr/>
      </xdr:nvSpPr>
      <xdr:spPr>
        <a:xfrm>
          <a:off x="6921500" y="131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58494</xdr:rowOff>
    </xdr:from>
    <xdr:ext cx="534377" cy="259045"/>
    <xdr:sp macro="" textlink="">
      <xdr:nvSpPr>
        <xdr:cNvPr id="434" name="テキスト ボックス 433"/>
        <xdr:cNvSpPr txBox="1"/>
      </xdr:nvSpPr>
      <xdr:spPr>
        <a:xfrm>
          <a:off x="6705111" y="129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73444</xdr:rowOff>
    </xdr:from>
    <xdr:to>
      <xdr:col>55</xdr:col>
      <xdr:colOff>0</xdr:colOff>
      <xdr:row>94</xdr:row>
      <xdr:rowOff>103023</xdr:rowOff>
    </xdr:to>
    <xdr:cxnSp macro="">
      <xdr:nvCxnSpPr>
        <xdr:cNvPr id="463" name="直線コネクタ 462"/>
        <xdr:cNvCxnSpPr/>
      </xdr:nvCxnSpPr>
      <xdr:spPr>
        <a:xfrm>
          <a:off x="9639300" y="16189744"/>
          <a:ext cx="8382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73444</xdr:rowOff>
    </xdr:from>
    <xdr:to>
      <xdr:col>50</xdr:col>
      <xdr:colOff>114300</xdr:colOff>
      <xdr:row>94</xdr:row>
      <xdr:rowOff>146862</xdr:rowOff>
    </xdr:to>
    <xdr:cxnSp macro="">
      <xdr:nvCxnSpPr>
        <xdr:cNvPr id="466" name="直線コネクタ 465"/>
        <xdr:cNvCxnSpPr/>
      </xdr:nvCxnSpPr>
      <xdr:spPr>
        <a:xfrm flipV="1">
          <a:off x="8750300" y="16189744"/>
          <a:ext cx="889000" cy="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146862</xdr:rowOff>
    </xdr:from>
    <xdr:to>
      <xdr:col>45</xdr:col>
      <xdr:colOff>177800</xdr:colOff>
      <xdr:row>94</xdr:row>
      <xdr:rowOff>147562</xdr:rowOff>
    </xdr:to>
    <xdr:cxnSp macro="">
      <xdr:nvCxnSpPr>
        <xdr:cNvPr id="469" name="直線コネクタ 468"/>
        <xdr:cNvCxnSpPr/>
      </xdr:nvCxnSpPr>
      <xdr:spPr>
        <a:xfrm flipV="1">
          <a:off x="7861300" y="16263162"/>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147562</xdr:rowOff>
    </xdr:from>
    <xdr:to>
      <xdr:col>41</xdr:col>
      <xdr:colOff>50800</xdr:colOff>
      <xdr:row>94</xdr:row>
      <xdr:rowOff>148946</xdr:rowOff>
    </xdr:to>
    <xdr:cxnSp macro="">
      <xdr:nvCxnSpPr>
        <xdr:cNvPr id="472" name="直線コネクタ 471"/>
        <xdr:cNvCxnSpPr/>
      </xdr:nvCxnSpPr>
      <xdr:spPr>
        <a:xfrm flipV="1">
          <a:off x="6972300" y="1626386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52223</xdr:rowOff>
    </xdr:from>
    <xdr:to>
      <xdr:col>55</xdr:col>
      <xdr:colOff>50800</xdr:colOff>
      <xdr:row>94</xdr:row>
      <xdr:rowOff>153823</xdr:rowOff>
    </xdr:to>
    <xdr:sp macro="" textlink="">
      <xdr:nvSpPr>
        <xdr:cNvPr id="482" name="楕円 481"/>
        <xdr:cNvSpPr/>
      </xdr:nvSpPr>
      <xdr:spPr>
        <a:xfrm>
          <a:off x="10426700" y="16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75100</xdr:rowOff>
    </xdr:from>
    <xdr:ext cx="534377" cy="259045"/>
    <xdr:sp macro="" textlink="">
      <xdr:nvSpPr>
        <xdr:cNvPr id="483" name="土木費該当値テキスト"/>
        <xdr:cNvSpPr txBox="1"/>
      </xdr:nvSpPr>
      <xdr:spPr>
        <a:xfrm>
          <a:off x="10528300" y="160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22644</xdr:rowOff>
    </xdr:from>
    <xdr:to>
      <xdr:col>50</xdr:col>
      <xdr:colOff>165100</xdr:colOff>
      <xdr:row>94</xdr:row>
      <xdr:rowOff>124244</xdr:rowOff>
    </xdr:to>
    <xdr:sp macro="" textlink="">
      <xdr:nvSpPr>
        <xdr:cNvPr id="484" name="楕円 483"/>
        <xdr:cNvSpPr/>
      </xdr:nvSpPr>
      <xdr:spPr>
        <a:xfrm>
          <a:off x="9588500" y="161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140771</xdr:rowOff>
    </xdr:from>
    <xdr:ext cx="534377" cy="259045"/>
    <xdr:sp macro="" textlink="">
      <xdr:nvSpPr>
        <xdr:cNvPr id="485" name="テキスト ボックス 484"/>
        <xdr:cNvSpPr txBox="1"/>
      </xdr:nvSpPr>
      <xdr:spPr>
        <a:xfrm>
          <a:off x="9372111" y="159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96062</xdr:rowOff>
    </xdr:from>
    <xdr:to>
      <xdr:col>46</xdr:col>
      <xdr:colOff>38100</xdr:colOff>
      <xdr:row>95</xdr:row>
      <xdr:rowOff>26212</xdr:rowOff>
    </xdr:to>
    <xdr:sp macro="" textlink="">
      <xdr:nvSpPr>
        <xdr:cNvPr id="486" name="楕円 485"/>
        <xdr:cNvSpPr/>
      </xdr:nvSpPr>
      <xdr:spPr>
        <a:xfrm>
          <a:off x="8699500" y="162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42739</xdr:rowOff>
    </xdr:from>
    <xdr:ext cx="534377" cy="259045"/>
    <xdr:sp macro="" textlink="">
      <xdr:nvSpPr>
        <xdr:cNvPr id="487" name="テキスト ボックス 486"/>
        <xdr:cNvSpPr txBox="1"/>
      </xdr:nvSpPr>
      <xdr:spPr>
        <a:xfrm>
          <a:off x="8483111" y="159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96762</xdr:rowOff>
    </xdr:from>
    <xdr:to>
      <xdr:col>41</xdr:col>
      <xdr:colOff>101600</xdr:colOff>
      <xdr:row>95</xdr:row>
      <xdr:rowOff>26912</xdr:rowOff>
    </xdr:to>
    <xdr:sp macro="" textlink="">
      <xdr:nvSpPr>
        <xdr:cNvPr id="488" name="楕円 487"/>
        <xdr:cNvSpPr/>
      </xdr:nvSpPr>
      <xdr:spPr>
        <a:xfrm>
          <a:off x="7810500" y="162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18039</xdr:rowOff>
    </xdr:from>
    <xdr:ext cx="534377" cy="259045"/>
    <xdr:sp macro="" textlink="">
      <xdr:nvSpPr>
        <xdr:cNvPr id="489" name="テキスト ボックス 488"/>
        <xdr:cNvSpPr txBox="1"/>
      </xdr:nvSpPr>
      <xdr:spPr>
        <a:xfrm>
          <a:off x="7594111" y="163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98146</xdr:rowOff>
    </xdr:from>
    <xdr:to>
      <xdr:col>36</xdr:col>
      <xdr:colOff>165100</xdr:colOff>
      <xdr:row>95</xdr:row>
      <xdr:rowOff>28296</xdr:rowOff>
    </xdr:to>
    <xdr:sp macro="" textlink="">
      <xdr:nvSpPr>
        <xdr:cNvPr id="490" name="楕円 489"/>
        <xdr:cNvSpPr/>
      </xdr:nvSpPr>
      <xdr:spPr>
        <a:xfrm>
          <a:off x="6921500" y="162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44823</xdr:rowOff>
    </xdr:from>
    <xdr:ext cx="534377" cy="259045"/>
    <xdr:sp macro="" textlink="">
      <xdr:nvSpPr>
        <xdr:cNvPr id="491" name="テキスト ボックス 490"/>
        <xdr:cNvSpPr txBox="1"/>
      </xdr:nvSpPr>
      <xdr:spPr>
        <a:xfrm>
          <a:off x="6705111" y="159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63210</xdr:rowOff>
    </xdr:from>
    <xdr:to>
      <xdr:col>85</xdr:col>
      <xdr:colOff>127000</xdr:colOff>
      <xdr:row>36</xdr:row>
      <xdr:rowOff>22520</xdr:rowOff>
    </xdr:to>
    <xdr:cxnSp macro="">
      <xdr:nvCxnSpPr>
        <xdr:cNvPr id="519" name="直線コネクタ 518"/>
        <xdr:cNvCxnSpPr/>
      </xdr:nvCxnSpPr>
      <xdr:spPr>
        <a:xfrm flipV="1">
          <a:off x="15481300" y="6063960"/>
          <a:ext cx="8382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22520</xdr:rowOff>
    </xdr:from>
    <xdr:to>
      <xdr:col>81</xdr:col>
      <xdr:colOff>50800</xdr:colOff>
      <xdr:row>37</xdr:row>
      <xdr:rowOff>30063</xdr:rowOff>
    </xdr:to>
    <xdr:cxnSp macro="">
      <xdr:nvCxnSpPr>
        <xdr:cNvPr id="522" name="直線コネクタ 521"/>
        <xdr:cNvCxnSpPr/>
      </xdr:nvCxnSpPr>
      <xdr:spPr>
        <a:xfrm flipV="1">
          <a:off x="14592300" y="6194720"/>
          <a:ext cx="8890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30063</xdr:rowOff>
    </xdr:from>
    <xdr:to>
      <xdr:col>76</xdr:col>
      <xdr:colOff>114300</xdr:colOff>
      <xdr:row>37</xdr:row>
      <xdr:rowOff>76607</xdr:rowOff>
    </xdr:to>
    <xdr:cxnSp macro="">
      <xdr:nvCxnSpPr>
        <xdr:cNvPr id="525" name="直線コネクタ 524"/>
        <xdr:cNvCxnSpPr/>
      </xdr:nvCxnSpPr>
      <xdr:spPr>
        <a:xfrm flipV="1">
          <a:off x="13703300" y="6373713"/>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40670</xdr:rowOff>
    </xdr:from>
    <xdr:to>
      <xdr:col>71</xdr:col>
      <xdr:colOff>177800</xdr:colOff>
      <xdr:row>37</xdr:row>
      <xdr:rowOff>76607</xdr:rowOff>
    </xdr:to>
    <xdr:cxnSp macro="">
      <xdr:nvCxnSpPr>
        <xdr:cNvPr id="528" name="直線コネクタ 527"/>
        <xdr:cNvCxnSpPr/>
      </xdr:nvCxnSpPr>
      <xdr:spPr>
        <a:xfrm>
          <a:off x="12814300" y="6041420"/>
          <a:ext cx="889000" cy="3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12410</xdr:rowOff>
    </xdr:from>
    <xdr:to>
      <xdr:col>85</xdr:col>
      <xdr:colOff>177800</xdr:colOff>
      <xdr:row>35</xdr:row>
      <xdr:rowOff>114010</xdr:rowOff>
    </xdr:to>
    <xdr:sp macro="" textlink="">
      <xdr:nvSpPr>
        <xdr:cNvPr id="538" name="楕円 537"/>
        <xdr:cNvSpPr/>
      </xdr:nvSpPr>
      <xdr:spPr>
        <a:xfrm>
          <a:off x="16268700" y="60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35287</xdr:rowOff>
    </xdr:from>
    <xdr:ext cx="534377" cy="259045"/>
    <xdr:sp macro="" textlink="">
      <xdr:nvSpPr>
        <xdr:cNvPr id="539" name="消防費該当値テキスト"/>
        <xdr:cNvSpPr txBox="1"/>
      </xdr:nvSpPr>
      <xdr:spPr>
        <a:xfrm>
          <a:off x="16370300" y="58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143170</xdr:rowOff>
    </xdr:from>
    <xdr:to>
      <xdr:col>81</xdr:col>
      <xdr:colOff>101600</xdr:colOff>
      <xdr:row>36</xdr:row>
      <xdr:rowOff>73320</xdr:rowOff>
    </xdr:to>
    <xdr:sp macro="" textlink="">
      <xdr:nvSpPr>
        <xdr:cNvPr id="540" name="楕円 539"/>
        <xdr:cNvSpPr/>
      </xdr:nvSpPr>
      <xdr:spPr>
        <a:xfrm>
          <a:off x="15430500" y="6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89847</xdr:rowOff>
    </xdr:from>
    <xdr:ext cx="534377" cy="259045"/>
    <xdr:sp macro="" textlink="">
      <xdr:nvSpPr>
        <xdr:cNvPr id="541" name="テキスト ボックス 540"/>
        <xdr:cNvSpPr txBox="1"/>
      </xdr:nvSpPr>
      <xdr:spPr>
        <a:xfrm>
          <a:off x="15214111" y="59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150713</xdr:rowOff>
    </xdr:from>
    <xdr:to>
      <xdr:col>76</xdr:col>
      <xdr:colOff>165100</xdr:colOff>
      <xdr:row>37</xdr:row>
      <xdr:rowOff>80863</xdr:rowOff>
    </xdr:to>
    <xdr:sp macro="" textlink="">
      <xdr:nvSpPr>
        <xdr:cNvPr id="542" name="楕円 541"/>
        <xdr:cNvSpPr/>
      </xdr:nvSpPr>
      <xdr:spPr>
        <a:xfrm>
          <a:off x="14541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71990</xdr:rowOff>
    </xdr:from>
    <xdr:ext cx="534377" cy="259045"/>
    <xdr:sp macro="" textlink="">
      <xdr:nvSpPr>
        <xdr:cNvPr id="543" name="テキスト ボックス 542"/>
        <xdr:cNvSpPr txBox="1"/>
      </xdr:nvSpPr>
      <xdr:spPr>
        <a:xfrm>
          <a:off x="14325111" y="64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25807</xdr:rowOff>
    </xdr:from>
    <xdr:to>
      <xdr:col>72</xdr:col>
      <xdr:colOff>38100</xdr:colOff>
      <xdr:row>37</xdr:row>
      <xdr:rowOff>127407</xdr:rowOff>
    </xdr:to>
    <xdr:sp macro="" textlink="">
      <xdr:nvSpPr>
        <xdr:cNvPr id="544" name="楕円 543"/>
        <xdr:cNvSpPr/>
      </xdr:nvSpPr>
      <xdr:spPr>
        <a:xfrm>
          <a:off x="13652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118534</xdr:rowOff>
    </xdr:from>
    <xdr:ext cx="534377" cy="259045"/>
    <xdr:sp macro="" textlink="">
      <xdr:nvSpPr>
        <xdr:cNvPr id="545" name="テキスト ボックス 544"/>
        <xdr:cNvSpPr txBox="1"/>
      </xdr:nvSpPr>
      <xdr:spPr>
        <a:xfrm>
          <a:off x="13436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161320</xdr:rowOff>
    </xdr:from>
    <xdr:to>
      <xdr:col>67</xdr:col>
      <xdr:colOff>101600</xdr:colOff>
      <xdr:row>35</xdr:row>
      <xdr:rowOff>91470</xdr:rowOff>
    </xdr:to>
    <xdr:sp macro="" textlink="">
      <xdr:nvSpPr>
        <xdr:cNvPr id="546" name="楕円 545"/>
        <xdr:cNvSpPr/>
      </xdr:nvSpPr>
      <xdr:spPr>
        <a:xfrm>
          <a:off x="12763500" y="5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107997</xdr:rowOff>
    </xdr:from>
    <xdr:ext cx="534377" cy="259045"/>
    <xdr:sp macro="" textlink="">
      <xdr:nvSpPr>
        <xdr:cNvPr id="547" name="テキスト ボックス 546"/>
        <xdr:cNvSpPr txBox="1"/>
      </xdr:nvSpPr>
      <xdr:spPr>
        <a:xfrm>
          <a:off x="12547111" y="5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167399</xdr:rowOff>
    </xdr:from>
    <xdr:to>
      <xdr:col>85</xdr:col>
      <xdr:colOff>127000</xdr:colOff>
      <xdr:row>56</xdr:row>
      <xdr:rowOff>113259</xdr:rowOff>
    </xdr:to>
    <xdr:cxnSp macro="">
      <xdr:nvCxnSpPr>
        <xdr:cNvPr id="577" name="直線コネクタ 576"/>
        <xdr:cNvCxnSpPr/>
      </xdr:nvCxnSpPr>
      <xdr:spPr>
        <a:xfrm flipV="1">
          <a:off x="15481300" y="9597149"/>
          <a:ext cx="8382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113259</xdr:rowOff>
    </xdr:from>
    <xdr:to>
      <xdr:col>81</xdr:col>
      <xdr:colOff>50800</xdr:colOff>
      <xdr:row>57</xdr:row>
      <xdr:rowOff>72663</xdr:rowOff>
    </xdr:to>
    <xdr:cxnSp macro="">
      <xdr:nvCxnSpPr>
        <xdr:cNvPr id="580" name="直線コネクタ 579"/>
        <xdr:cNvCxnSpPr/>
      </xdr:nvCxnSpPr>
      <xdr:spPr>
        <a:xfrm flipV="1">
          <a:off x="14592300" y="9714459"/>
          <a:ext cx="8890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1283</xdr:rowOff>
    </xdr:from>
    <xdr:to>
      <xdr:col>76</xdr:col>
      <xdr:colOff>114300</xdr:colOff>
      <xdr:row>57</xdr:row>
      <xdr:rowOff>72663</xdr:rowOff>
    </xdr:to>
    <xdr:cxnSp macro="">
      <xdr:nvCxnSpPr>
        <xdr:cNvPr id="583" name="直線コネクタ 582"/>
        <xdr:cNvCxnSpPr/>
      </xdr:nvCxnSpPr>
      <xdr:spPr>
        <a:xfrm>
          <a:off x="13703300" y="9431033"/>
          <a:ext cx="889000" cy="4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163799</xdr:rowOff>
    </xdr:from>
    <xdr:to>
      <xdr:col>71</xdr:col>
      <xdr:colOff>177800</xdr:colOff>
      <xdr:row>55</xdr:row>
      <xdr:rowOff>1283</xdr:rowOff>
    </xdr:to>
    <xdr:cxnSp macro="">
      <xdr:nvCxnSpPr>
        <xdr:cNvPr id="586" name="直線コネクタ 585"/>
        <xdr:cNvCxnSpPr/>
      </xdr:nvCxnSpPr>
      <xdr:spPr>
        <a:xfrm>
          <a:off x="12814300" y="9250649"/>
          <a:ext cx="889000" cy="18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116599</xdr:rowOff>
    </xdr:from>
    <xdr:to>
      <xdr:col>85</xdr:col>
      <xdr:colOff>177800</xdr:colOff>
      <xdr:row>56</xdr:row>
      <xdr:rowOff>46749</xdr:rowOff>
    </xdr:to>
    <xdr:sp macro="" textlink="">
      <xdr:nvSpPr>
        <xdr:cNvPr id="596" name="楕円 595"/>
        <xdr:cNvSpPr/>
      </xdr:nvSpPr>
      <xdr:spPr>
        <a:xfrm>
          <a:off x="16268700" y="9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95026</xdr:rowOff>
    </xdr:from>
    <xdr:ext cx="534377" cy="259045"/>
    <xdr:sp macro="" textlink="">
      <xdr:nvSpPr>
        <xdr:cNvPr id="597" name="教育費該当値テキスト"/>
        <xdr:cNvSpPr txBox="1"/>
      </xdr:nvSpPr>
      <xdr:spPr>
        <a:xfrm>
          <a:off x="16370300" y="95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62459</xdr:rowOff>
    </xdr:from>
    <xdr:to>
      <xdr:col>81</xdr:col>
      <xdr:colOff>101600</xdr:colOff>
      <xdr:row>56</xdr:row>
      <xdr:rowOff>164059</xdr:rowOff>
    </xdr:to>
    <xdr:sp macro="" textlink="">
      <xdr:nvSpPr>
        <xdr:cNvPr id="598" name="楕円 597"/>
        <xdr:cNvSpPr/>
      </xdr:nvSpPr>
      <xdr:spPr>
        <a:xfrm>
          <a:off x="15430500" y="96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155186</xdr:rowOff>
    </xdr:from>
    <xdr:ext cx="534377" cy="259045"/>
    <xdr:sp macro="" textlink="">
      <xdr:nvSpPr>
        <xdr:cNvPr id="599" name="テキスト ボックス 598"/>
        <xdr:cNvSpPr txBox="1"/>
      </xdr:nvSpPr>
      <xdr:spPr>
        <a:xfrm>
          <a:off x="15214111" y="97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21863</xdr:rowOff>
    </xdr:from>
    <xdr:to>
      <xdr:col>76</xdr:col>
      <xdr:colOff>165100</xdr:colOff>
      <xdr:row>57</xdr:row>
      <xdr:rowOff>123463</xdr:rowOff>
    </xdr:to>
    <xdr:sp macro="" textlink="">
      <xdr:nvSpPr>
        <xdr:cNvPr id="600" name="楕円 599"/>
        <xdr:cNvSpPr/>
      </xdr:nvSpPr>
      <xdr:spPr>
        <a:xfrm>
          <a:off x="145415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114590</xdr:rowOff>
    </xdr:from>
    <xdr:ext cx="534377" cy="259045"/>
    <xdr:sp macro="" textlink="">
      <xdr:nvSpPr>
        <xdr:cNvPr id="601" name="テキスト ボックス 600"/>
        <xdr:cNvSpPr txBox="1"/>
      </xdr:nvSpPr>
      <xdr:spPr>
        <a:xfrm>
          <a:off x="14325111" y="98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121933</xdr:rowOff>
    </xdr:from>
    <xdr:to>
      <xdr:col>72</xdr:col>
      <xdr:colOff>38100</xdr:colOff>
      <xdr:row>55</xdr:row>
      <xdr:rowOff>52083</xdr:rowOff>
    </xdr:to>
    <xdr:sp macro="" textlink="">
      <xdr:nvSpPr>
        <xdr:cNvPr id="602" name="楕円 601"/>
        <xdr:cNvSpPr/>
      </xdr:nvSpPr>
      <xdr:spPr>
        <a:xfrm>
          <a:off x="13652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68610</xdr:rowOff>
    </xdr:from>
    <xdr:ext cx="534377" cy="259045"/>
    <xdr:sp macro="" textlink="">
      <xdr:nvSpPr>
        <xdr:cNvPr id="603" name="テキスト ボックス 602"/>
        <xdr:cNvSpPr txBox="1"/>
      </xdr:nvSpPr>
      <xdr:spPr>
        <a:xfrm>
          <a:off x="13436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112999</xdr:rowOff>
    </xdr:from>
    <xdr:to>
      <xdr:col>67</xdr:col>
      <xdr:colOff>101600</xdr:colOff>
      <xdr:row>54</xdr:row>
      <xdr:rowOff>43149</xdr:rowOff>
    </xdr:to>
    <xdr:sp macro="" textlink="">
      <xdr:nvSpPr>
        <xdr:cNvPr id="604" name="楕円 603"/>
        <xdr:cNvSpPr/>
      </xdr:nvSpPr>
      <xdr:spPr>
        <a:xfrm>
          <a:off x="12763500" y="91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59676</xdr:rowOff>
    </xdr:from>
    <xdr:ext cx="534377" cy="259045"/>
    <xdr:sp macro="" textlink="">
      <xdr:nvSpPr>
        <xdr:cNvPr id="605" name="テキスト ボックス 604"/>
        <xdr:cNvSpPr txBox="1"/>
      </xdr:nvSpPr>
      <xdr:spPr>
        <a:xfrm>
          <a:off x="12547111" y="89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75912</xdr:rowOff>
    </xdr:from>
    <xdr:to>
      <xdr:col>85</xdr:col>
      <xdr:colOff>127000</xdr:colOff>
      <xdr:row>78</xdr:row>
      <xdr:rowOff>106105</xdr:rowOff>
    </xdr:to>
    <xdr:cxnSp macro="">
      <xdr:nvCxnSpPr>
        <xdr:cNvPr id="632" name="直線コネクタ 631"/>
        <xdr:cNvCxnSpPr/>
      </xdr:nvCxnSpPr>
      <xdr:spPr>
        <a:xfrm flipV="1">
          <a:off x="15481300" y="13449012"/>
          <a:ext cx="8382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106105</xdr:rowOff>
    </xdr:from>
    <xdr:to>
      <xdr:col>81</xdr:col>
      <xdr:colOff>50800</xdr:colOff>
      <xdr:row>78</xdr:row>
      <xdr:rowOff>139700</xdr:rowOff>
    </xdr:to>
    <xdr:cxnSp macro="">
      <xdr:nvCxnSpPr>
        <xdr:cNvPr id="635" name="直線コネクタ 634"/>
        <xdr:cNvCxnSpPr/>
      </xdr:nvCxnSpPr>
      <xdr:spPr>
        <a:xfrm flipV="1">
          <a:off x="14592300" y="13479205"/>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139564</xdr:rowOff>
    </xdr:from>
    <xdr:to>
      <xdr:col>76</xdr:col>
      <xdr:colOff>114300</xdr:colOff>
      <xdr:row>78</xdr:row>
      <xdr:rowOff>139700</xdr:rowOff>
    </xdr:to>
    <xdr:cxnSp macro="">
      <xdr:nvCxnSpPr>
        <xdr:cNvPr id="638" name="直線コネクタ 637"/>
        <xdr:cNvCxnSpPr/>
      </xdr:nvCxnSpPr>
      <xdr:spPr>
        <a:xfrm>
          <a:off x="13703300" y="1351266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138923</xdr:rowOff>
    </xdr:from>
    <xdr:to>
      <xdr:col>71</xdr:col>
      <xdr:colOff>177800</xdr:colOff>
      <xdr:row>78</xdr:row>
      <xdr:rowOff>139564</xdr:rowOff>
    </xdr:to>
    <xdr:cxnSp macro="">
      <xdr:nvCxnSpPr>
        <xdr:cNvPr id="641" name="直線コネクタ 640"/>
        <xdr:cNvCxnSpPr/>
      </xdr:nvCxnSpPr>
      <xdr:spPr>
        <a:xfrm>
          <a:off x="12814300" y="13512023"/>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25112</xdr:rowOff>
    </xdr:from>
    <xdr:to>
      <xdr:col>85</xdr:col>
      <xdr:colOff>177800</xdr:colOff>
      <xdr:row>78</xdr:row>
      <xdr:rowOff>126712</xdr:rowOff>
    </xdr:to>
    <xdr:sp macro="" textlink="">
      <xdr:nvSpPr>
        <xdr:cNvPr id="651" name="楕円 650"/>
        <xdr:cNvSpPr/>
      </xdr:nvSpPr>
      <xdr:spPr>
        <a:xfrm>
          <a:off x="16268700" y="133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155939</xdr:rowOff>
    </xdr:from>
    <xdr:ext cx="469744" cy="259045"/>
    <xdr:sp macro="" textlink="">
      <xdr:nvSpPr>
        <xdr:cNvPr id="652" name="災害復旧費該当値テキスト"/>
        <xdr:cNvSpPr txBox="1"/>
      </xdr:nvSpPr>
      <xdr:spPr>
        <a:xfrm>
          <a:off x="16370300" y="1318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55305</xdr:rowOff>
    </xdr:from>
    <xdr:to>
      <xdr:col>81</xdr:col>
      <xdr:colOff>101600</xdr:colOff>
      <xdr:row>78</xdr:row>
      <xdr:rowOff>156905</xdr:rowOff>
    </xdr:to>
    <xdr:sp macro="" textlink="">
      <xdr:nvSpPr>
        <xdr:cNvPr id="653" name="楕円 652"/>
        <xdr:cNvSpPr/>
      </xdr:nvSpPr>
      <xdr:spPr>
        <a:xfrm>
          <a:off x="15430500" y="134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148032</xdr:rowOff>
    </xdr:from>
    <xdr:ext cx="469744" cy="259045"/>
    <xdr:sp macro="" textlink="">
      <xdr:nvSpPr>
        <xdr:cNvPr id="654" name="テキスト ボックス 653"/>
        <xdr:cNvSpPr txBox="1"/>
      </xdr:nvSpPr>
      <xdr:spPr>
        <a:xfrm>
          <a:off x="15246428" y="1352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88764</xdr:rowOff>
    </xdr:from>
    <xdr:to>
      <xdr:col>72</xdr:col>
      <xdr:colOff>38100</xdr:colOff>
      <xdr:row>79</xdr:row>
      <xdr:rowOff>18914</xdr:rowOff>
    </xdr:to>
    <xdr:sp macro="" textlink="">
      <xdr:nvSpPr>
        <xdr:cNvPr id="657" name="楕円 656"/>
        <xdr:cNvSpPr/>
      </xdr:nvSpPr>
      <xdr:spPr>
        <a:xfrm>
          <a:off x="13652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10041</xdr:rowOff>
    </xdr:from>
    <xdr:ext cx="313932" cy="259045"/>
    <xdr:sp macro="" textlink="">
      <xdr:nvSpPr>
        <xdr:cNvPr id="658" name="テキスト ボックス 657"/>
        <xdr:cNvSpPr txBox="1"/>
      </xdr:nvSpPr>
      <xdr:spPr>
        <a:xfrm>
          <a:off x="13546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88123</xdr:rowOff>
    </xdr:from>
    <xdr:to>
      <xdr:col>67</xdr:col>
      <xdr:colOff>101600</xdr:colOff>
      <xdr:row>79</xdr:row>
      <xdr:rowOff>18273</xdr:rowOff>
    </xdr:to>
    <xdr:sp macro="" textlink="">
      <xdr:nvSpPr>
        <xdr:cNvPr id="659" name="楕円 658"/>
        <xdr:cNvSpPr/>
      </xdr:nvSpPr>
      <xdr:spPr>
        <a:xfrm>
          <a:off x="12763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9400</xdr:rowOff>
    </xdr:from>
    <xdr:ext cx="313932" cy="259045"/>
    <xdr:sp macro="" textlink="">
      <xdr:nvSpPr>
        <xdr:cNvPr id="660" name="テキスト ボックス 659"/>
        <xdr:cNvSpPr txBox="1"/>
      </xdr:nvSpPr>
      <xdr:spPr>
        <a:xfrm>
          <a:off x="12657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166433</xdr:rowOff>
    </xdr:from>
    <xdr:to>
      <xdr:col>85</xdr:col>
      <xdr:colOff>127000</xdr:colOff>
      <xdr:row>93</xdr:row>
      <xdr:rowOff>171259</xdr:rowOff>
    </xdr:to>
    <xdr:cxnSp macro="">
      <xdr:nvCxnSpPr>
        <xdr:cNvPr id="689" name="直線コネクタ 688"/>
        <xdr:cNvCxnSpPr/>
      </xdr:nvCxnSpPr>
      <xdr:spPr>
        <a:xfrm>
          <a:off x="15481300" y="1611128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166433</xdr:rowOff>
    </xdr:from>
    <xdr:to>
      <xdr:col>81</xdr:col>
      <xdr:colOff>50800</xdr:colOff>
      <xdr:row>94</xdr:row>
      <xdr:rowOff>37618</xdr:rowOff>
    </xdr:to>
    <xdr:cxnSp macro="">
      <xdr:nvCxnSpPr>
        <xdr:cNvPr id="692" name="直線コネクタ 691"/>
        <xdr:cNvCxnSpPr/>
      </xdr:nvCxnSpPr>
      <xdr:spPr>
        <a:xfrm flipV="1">
          <a:off x="14592300" y="16111283"/>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36055</xdr:rowOff>
    </xdr:from>
    <xdr:to>
      <xdr:col>76</xdr:col>
      <xdr:colOff>114300</xdr:colOff>
      <xdr:row>94</xdr:row>
      <xdr:rowOff>37618</xdr:rowOff>
    </xdr:to>
    <xdr:cxnSp macro="">
      <xdr:nvCxnSpPr>
        <xdr:cNvPr id="695" name="直線コネクタ 694"/>
        <xdr:cNvCxnSpPr/>
      </xdr:nvCxnSpPr>
      <xdr:spPr>
        <a:xfrm>
          <a:off x="13703300" y="1615235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23788</xdr:rowOff>
    </xdr:from>
    <xdr:to>
      <xdr:col>71</xdr:col>
      <xdr:colOff>177800</xdr:colOff>
      <xdr:row>94</xdr:row>
      <xdr:rowOff>36055</xdr:rowOff>
    </xdr:to>
    <xdr:cxnSp macro="">
      <xdr:nvCxnSpPr>
        <xdr:cNvPr id="698" name="直線コネクタ 697"/>
        <xdr:cNvCxnSpPr/>
      </xdr:nvCxnSpPr>
      <xdr:spPr>
        <a:xfrm>
          <a:off x="12814300" y="16140088"/>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120459</xdr:rowOff>
    </xdr:from>
    <xdr:to>
      <xdr:col>85</xdr:col>
      <xdr:colOff>177800</xdr:colOff>
      <xdr:row>94</xdr:row>
      <xdr:rowOff>50609</xdr:rowOff>
    </xdr:to>
    <xdr:sp macro="" textlink="">
      <xdr:nvSpPr>
        <xdr:cNvPr id="708" name="楕円 707"/>
        <xdr:cNvSpPr/>
      </xdr:nvSpPr>
      <xdr:spPr>
        <a:xfrm>
          <a:off x="16268700" y="16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143336</xdr:rowOff>
    </xdr:from>
    <xdr:ext cx="534377" cy="259045"/>
    <xdr:sp macro="" textlink="">
      <xdr:nvSpPr>
        <xdr:cNvPr id="709" name="公債費該当値テキスト"/>
        <xdr:cNvSpPr txBox="1"/>
      </xdr:nvSpPr>
      <xdr:spPr>
        <a:xfrm>
          <a:off x="16370300" y="159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115633</xdr:rowOff>
    </xdr:from>
    <xdr:to>
      <xdr:col>81</xdr:col>
      <xdr:colOff>101600</xdr:colOff>
      <xdr:row>94</xdr:row>
      <xdr:rowOff>45783</xdr:rowOff>
    </xdr:to>
    <xdr:sp macro="" textlink="">
      <xdr:nvSpPr>
        <xdr:cNvPr id="710" name="楕円 709"/>
        <xdr:cNvSpPr/>
      </xdr:nvSpPr>
      <xdr:spPr>
        <a:xfrm>
          <a:off x="15430500" y="16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62310</xdr:rowOff>
    </xdr:from>
    <xdr:ext cx="534377" cy="259045"/>
    <xdr:sp macro="" textlink="">
      <xdr:nvSpPr>
        <xdr:cNvPr id="711" name="テキスト ボックス 710"/>
        <xdr:cNvSpPr txBox="1"/>
      </xdr:nvSpPr>
      <xdr:spPr>
        <a:xfrm>
          <a:off x="15214111" y="15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158268</xdr:rowOff>
    </xdr:from>
    <xdr:to>
      <xdr:col>76</xdr:col>
      <xdr:colOff>165100</xdr:colOff>
      <xdr:row>94</xdr:row>
      <xdr:rowOff>88418</xdr:rowOff>
    </xdr:to>
    <xdr:sp macro="" textlink="">
      <xdr:nvSpPr>
        <xdr:cNvPr id="712" name="楕円 711"/>
        <xdr:cNvSpPr/>
      </xdr:nvSpPr>
      <xdr:spPr>
        <a:xfrm>
          <a:off x="145415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104945</xdr:rowOff>
    </xdr:from>
    <xdr:ext cx="534377" cy="259045"/>
    <xdr:sp macro="" textlink="">
      <xdr:nvSpPr>
        <xdr:cNvPr id="713" name="テキスト ボックス 712"/>
        <xdr:cNvSpPr txBox="1"/>
      </xdr:nvSpPr>
      <xdr:spPr>
        <a:xfrm>
          <a:off x="14325111" y="1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156705</xdr:rowOff>
    </xdr:from>
    <xdr:to>
      <xdr:col>72</xdr:col>
      <xdr:colOff>38100</xdr:colOff>
      <xdr:row>94</xdr:row>
      <xdr:rowOff>86855</xdr:rowOff>
    </xdr:to>
    <xdr:sp macro="" textlink="">
      <xdr:nvSpPr>
        <xdr:cNvPr id="714" name="楕円 713"/>
        <xdr:cNvSpPr/>
      </xdr:nvSpPr>
      <xdr:spPr>
        <a:xfrm>
          <a:off x="13652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103382</xdr:rowOff>
    </xdr:from>
    <xdr:ext cx="534377" cy="259045"/>
    <xdr:sp macro="" textlink="">
      <xdr:nvSpPr>
        <xdr:cNvPr id="715" name="テキスト ボックス 714"/>
        <xdr:cNvSpPr txBox="1"/>
      </xdr:nvSpPr>
      <xdr:spPr>
        <a:xfrm>
          <a:off x="13436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144438</xdr:rowOff>
    </xdr:from>
    <xdr:to>
      <xdr:col>67</xdr:col>
      <xdr:colOff>101600</xdr:colOff>
      <xdr:row>94</xdr:row>
      <xdr:rowOff>74588</xdr:rowOff>
    </xdr:to>
    <xdr:sp macro="" textlink="">
      <xdr:nvSpPr>
        <xdr:cNvPr id="716" name="楕円 715"/>
        <xdr:cNvSpPr/>
      </xdr:nvSpPr>
      <xdr:spPr>
        <a:xfrm>
          <a:off x="12763500" y="160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91115</xdr:rowOff>
    </xdr:from>
    <xdr:ext cx="534377" cy="259045"/>
    <xdr:sp macro="" textlink="">
      <xdr:nvSpPr>
        <xdr:cNvPr id="717" name="テキスト ボックス 716"/>
        <xdr:cNvSpPr txBox="1"/>
      </xdr:nvSpPr>
      <xdr:spPr>
        <a:xfrm>
          <a:off x="12547111" y="158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総務費は、ふるさと納税寄附金の増や、公文書館整備事業の増等により、前年度比較で</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円の増となっている。今後も、雄物川庁舎整備事業や十文字地域多目的総合施設整備事業により増加が見込まれるため、既存事業の継続的な見直しにより、経費の抑制に努める。民生費では、経済対策臨時福祉給付金給付費や保育所整備助成事業の減、土木費では除排雪経費の減により、住民一人当たりのコストは減少している。消防費では、消防分署統合事業、教育費では小中学校公衆無線</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環境整備事業、中学校長寿命化対策事業、災害復旧費では、平成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月に発生した大雨災害の復旧工事の実施に伴いそれぞれ増となっている。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年度は、合併算定替の段階的縮減による普通交付税の減があったものの、平成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に発生した大雨災害に係る臨時財政需要が見込んだほど伸びなかったことや、繰越事業の減に伴い翌年度へ繰り越すべき財源が減少したこと等により、単年度収支はプラスに転じた。また、財政調整基金に取崩額を上回る歳計剰余金を積み立てたことにより、実質単年度収支もプラスに転じ、基金残高も前年度比で増加している。今後も普通交付税の合併算定替の段階的縮減や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いずれの会計も黒字となっている。一般会計では、合併算定替の段階的縮減による普通交付税の減があったものの、平成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に発生した大雨災害に係る臨時財政需要が見込んだほど伸びなかったことや、繰越事業の減に伴い翌年度へ繰り越すべき財源が減少したこと等により実質収支が増加した。また、下水道事業会計においても、有収水量が増加したことにより黒字幅が増加傾向に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今後も、収入確保と歳出抑制に努めるともに、水道事業会計及び下水道事業会計においては、各経営戦略に基づき、基準外繰出金の抑制に努めていく。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54416799</v>
      </c>
      <c r="BO4" s="461"/>
      <c r="BP4" s="461"/>
      <c r="BQ4" s="461"/>
      <c r="BR4" s="461"/>
      <c r="BS4" s="461"/>
      <c r="BT4" s="461"/>
      <c r="BU4" s="462"/>
      <c r="BV4" s="460">
        <v>54061293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52225461</v>
      </c>
      <c r="BO5" s="466"/>
      <c r="BP5" s="466"/>
      <c r="BQ5" s="466"/>
      <c r="BR5" s="466"/>
      <c r="BS5" s="466"/>
      <c r="BT5" s="466"/>
      <c r="BU5" s="467"/>
      <c r="BV5" s="465">
        <v>52124737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89.3</v>
      </c>
      <c r="CU5" s="436"/>
      <c r="CV5" s="436"/>
      <c r="CW5" s="436"/>
      <c r="CX5" s="436"/>
      <c r="CY5" s="436"/>
      <c r="CZ5" s="436"/>
      <c r="DA5" s="437"/>
      <c r="DB5" s="435">
        <v>89.1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2191338</v>
      </c>
      <c r="BO6" s="466"/>
      <c r="BP6" s="466"/>
      <c r="BQ6" s="466"/>
      <c r="BR6" s="466"/>
      <c r="BS6" s="466"/>
      <c r="BT6" s="466"/>
      <c r="BU6" s="467"/>
      <c r="BV6" s="465">
        <v>1936556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93.4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274787</v>
      </c>
      <c r="BO7" s="466"/>
      <c r="BP7" s="466"/>
      <c r="BQ7" s="466"/>
      <c r="BR7" s="466"/>
      <c r="BS7" s="466"/>
      <c r="BT7" s="466"/>
      <c r="BU7" s="467"/>
      <c r="BV7" s="465">
        <v>410295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31092776</v>
      </c>
      <c r="CU7" s="466"/>
      <c r="CV7" s="466"/>
      <c r="CW7" s="466"/>
      <c r="CX7" s="466"/>
      <c r="CY7" s="466"/>
      <c r="CZ7" s="466"/>
      <c r="DA7" s="467"/>
      <c r="DB7" s="465">
        <v>31637019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1916551</v>
      </c>
      <c r="BO8" s="466"/>
      <c r="BP8" s="466"/>
      <c r="BQ8" s="466"/>
      <c r="BR8" s="466"/>
      <c r="BS8" s="466"/>
      <c r="BT8" s="466"/>
      <c r="BU8" s="467"/>
      <c r="BV8" s="465">
        <v>1526261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0.32</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92197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106</v>
      </c>
      <c r="AV9" s="523"/>
      <c r="AW9" s="523"/>
      <c r="AX9" s="523"/>
      <c r="AY9" s="445" t="s">
        <v>116</v>
      </c>
      <c r="AZ9" s="446"/>
      <c r="BA9" s="446"/>
      <c r="BB9" s="446"/>
      <c r="BC9" s="446"/>
      <c r="BD9" s="446"/>
      <c r="BE9" s="446"/>
      <c r="BF9" s="446"/>
      <c r="BG9" s="446"/>
      <c r="BH9" s="446"/>
      <c r="BI9" s="446"/>
      <c r="BJ9" s="446"/>
      <c r="BK9" s="446"/>
      <c r="BL9" s="446"/>
      <c r="BM9" s="447"/>
      <c r="BN9" s="465">
        <v>390290</v>
      </c>
      <c r="BO9" s="466"/>
      <c r="BP9" s="466"/>
      <c r="BQ9" s="466"/>
      <c r="BR9" s="466"/>
      <c r="BS9" s="466"/>
      <c r="BT9" s="466"/>
      <c r="BU9" s="467"/>
      <c r="BV9" s="465">
        <v>-46217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17.100000000000001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98367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754335</v>
      </c>
      <c r="BO10" s="466"/>
      <c r="BP10" s="466"/>
      <c r="BQ10" s="466"/>
      <c r="BR10" s="466"/>
      <c r="BS10" s="466"/>
      <c r="BT10" s="466"/>
      <c r="BU10" s="467"/>
      <c r="BV10" s="465">
        <v>1467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90324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155290</v>
      </c>
      <c r="BO12" s="466"/>
      <c r="BP12" s="466"/>
      <c r="BQ12" s="466"/>
      <c r="BR12" s="466"/>
      <c r="BS12" s="466"/>
      <c r="BT12" s="466"/>
      <c r="BU12" s="467"/>
      <c r="BV12" s="465">
        <v>462273</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89917</v>
      </c>
      <c r="S13" s="569"/>
      <c r="T13" s="569"/>
      <c r="U13" s="569"/>
      <c r="V13" s="570"/>
      <c r="W13" s="556" t="s">
        <v>140</v>
      </c>
      <c r="X13" s="478"/>
      <c r="Y13" s="478"/>
      <c r="Z13" s="478"/>
      <c r="AA13" s="478"/>
      <c r="AB13" s="479"/>
      <c r="AC13" s="441">
        <v>7559</v>
      </c>
      <c r="AD13" s="442"/>
      <c r="AE13" s="442"/>
      <c r="AF13" s="442"/>
      <c r="AG13" s="443"/>
      <c r="AH13" s="441">
        <v>7939</v>
      </c>
      <c r="AI13" s="442"/>
      <c r="AJ13" s="442"/>
      <c r="AK13" s="442"/>
      <c r="AL13" s="444"/>
      <c r="AM13" s="534" t="s">
        <v>141</v>
      </c>
      <c r="AN13" s="439"/>
      <c r="AO13" s="439"/>
      <c r="AP13" s="439"/>
      <c r="AQ13" s="439"/>
      <c r="AR13" s="439"/>
      <c r="AS13" s="439"/>
      <c r="AT13" s="440"/>
      <c r="AU13" s="522" t="s">
        <v>126</v>
      </c>
      <c r="AV13" s="523"/>
      <c r="AW13" s="523"/>
      <c r="AX13" s="523"/>
      <c r="AY13" s="445" t="s">
        <v>142</v>
      </c>
      <c r="AZ13" s="446"/>
      <c r="BA13" s="446"/>
      <c r="BB13" s="446"/>
      <c r="BC13" s="446"/>
      <c r="BD13" s="446"/>
      <c r="BE13" s="446"/>
      <c r="BF13" s="446"/>
      <c r="BG13" s="446"/>
      <c r="BH13" s="446"/>
      <c r="BI13" s="446"/>
      <c r="BJ13" s="446"/>
      <c r="BK13" s="446"/>
      <c r="BL13" s="446"/>
      <c r="BM13" s="447"/>
      <c r="BN13" s="465">
        <v>989335</v>
      </c>
      <c r="BO13" s="466"/>
      <c r="BP13" s="466"/>
      <c r="BQ13" s="466"/>
      <c r="BR13" s="466"/>
      <c r="BS13" s="466"/>
      <c r="BT13" s="466"/>
      <c r="BU13" s="467"/>
      <c r="BV13" s="465">
        <v>-507023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6.8</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91743</v>
      </c>
      <c r="S14" s="569"/>
      <c r="T14" s="569"/>
      <c r="U14" s="569"/>
      <c r="V14" s="570"/>
      <c r="W14" s="571"/>
      <c r="X14" s="481"/>
      <c r="Y14" s="481"/>
      <c r="Z14" s="481"/>
      <c r="AA14" s="481"/>
      <c r="AB14" s="482"/>
      <c r="AC14" s="561">
        <v>16.2</v>
      </c>
      <c r="AD14" s="562"/>
      <c r="AE14" s="562"/>
      <c r="AF14" s="562"/>
      <c r="AG14" s="563"/>
      <c r="AH14" s="561">
        <v>16.8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12.2</v>
      </c>
      <c r="CU14" s="573"/>
      <c r="CV14" s="573"/>
      <c r="CW14" s="573"/>
      <c r="CX14" s="573"/>
      <c r="CY14" s="573"/>
      <c r="CZ14" s="573"/>
      <c r="DA14" s="574"/>
      <c r="DB14" s="572">
        <v>19.2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91367</v>
      </c>
      <c r="S15" s="569"/>
      <c r="T15" s="569"/>
      <c r="U15" s="569"/>
      <c r="V15" s="570"/>
      <c r="W15" s="556" t="s">
        <v>147</v>
      </c>
      <c r="X15" s="478"/>
      <c r="Y15" s="478"/>
      <c r="Z15" s="478"/>
      <c r="AA15" s="478"/>
      <c r="AB15" s="479"/>
      <c r="AC15" s="441">
        <v>11587</v>
      </c>
      <c r="AD15" s="442"/>
      <c r="AE15" s="442"/>
      <c r="AF15" s="442"/>
      <c r="AG15" s="443"/>
      <c r="AH15" s="441">
        <v>12282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8547989</v>
      </c>
      <c r="BO15" s="461"/>
      <c r="BP15" s="461"/>
      <c r="BQ15" s="461"/>
      <c r="BR15" s="461"/>
      <c r="BS15" s="461"/>
      <c r="BT15" s="461"/>
      <c r="BU15" s="462"/>
      <c r="BV15" s="460">
        <v>8543992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24.9</v>
      </c>
      <c r="AD16" s="562"/>
      <c r="AE16" s="562"/>
      <c r="AF16" s="562"/>
      <c r="AG16" s="563"/>
      <c r="AH16" s="561">
        <v>25.9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26328857</v>
      </c>
      <c r="BO16" s="466"/>
      <c r="BP16" s="466"/>
      <c r="BQ16" s="466"/>
      <c r="BR16" s="466"/>
      <c r="BS16" s="466"/>
      <c r="BT16" s="466"/>
      <c r="BU16" s="467"/>
      <c r="BV16" s="465">
        <v>26256700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27398</v>
      </c>
      <c r="AD17" s="442"/>
      <c r="AE17" s="442"/>
      <c r="AF17" s="442"/>
      <c r="AG17" s="443"/>
      <c r="AH17" s="441">
        <v>27145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10768073</v>
      </c>
      <c r="BO17" s="466"/>
      <c r="BP17" s="466"/>
      <c r="BQ17" s="466"/>
      <c r="BR17" s="466"/>
      <c r="BS17" s="466"/>
      <c r="BT17" s="466"/>
      <c r="BU17" s="467"/>
      <c r="BV17" s="465">
        <v>10768405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692.8</v>
      </c>
      <c r="M18" s="530"/>
      <c r="N18" s="530"/>
      <c r="O18" s="530"/>
      <c r="P18" s="530"/>
      <c r="Q18" s="530"/>
      <c r="R18" s="531"/>
      <c r="S18" s="531"/>
      <c r="T18" s="531"/>
      <c r="U18" s="531"/>
      <c r="V18" s="532"/>
      <c r="W18" s="546"/>
      <c r="X18" s="547"/>
      <c r="Y18" s="547"/>
      <c r="Z18" s="547"/>
      <c r="AA18" s="547"/>
      <c r="AB18" s="557"/>
      <c r="AC18" s="429">
        <v>58.9</v>
      </c>
      <c r="AD18" s="430"/>
      <c r="AE18" s="430"/>
      <c r="AF18" s="430"/>
      <c r="AG18" s="533"/>
      <c r="AH18" s="429">
        <v>57.3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28058286</v>
      </c>
      <c r="BO18" s="466"/>
      <c r="BP18" s="466"/>
      <c r="BQ18" s="466"/>
      <c r="BR18" s="466"/>
      <c r="BS18" s="466"/>
      <c r="BT18" s="466"/>
      <c r="BU18" s="467"/>
      <c r="BV18" s="465">
        <v>28488270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133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36860984</v>
      </c>
      <c r="BO19" s="466"/>
      <c r="BP19" s="466"/>
      <c r="BQ19" s="466"/>
      <c r="BR19" s="466"/>
      <c r="BS19" s="466"/>
      <c r="BT19" s="466"/>
      <c r="BU19" s="467"/>
      <c r="BV19" s="465">
        <v>37303610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31463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66336179</v>
      </c>
      <c r="BO23" s="466"/>
      <c r="BP23" s="466"/>
      <c r="BQ23" s="466"/>
      <c r="BR23" s="466"/>
      <c r="BS23" s="466"/>
      <c r="BT23" s="466"/>
      <c r="BU23" s="467"/>
      <c r="BV23" s="465">
        <v>66438798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8200</v>
      </c>
      <c r="R24" s="442"/>
      <c r="S24" s="442"/>
      <c r="T24" s="442"/>
      <c r="U24" s="442"/>
      <c r="V24" s="443"/>
      <c r="W24" s="507"/>
      <c r="X24" s="498"/>
      <c r="Y24" s="499"/>
      <c r="Z24" s="438" t="s">
        <v>171</v>
      </c>
      <c r="AA24" s="439"/>
      <c r="AB24" s="439"/>
      <c r="AC24" s="439"/>
      <c r="AD24" s="439"/>
      <c r="AE24" s="439"/>
      <c r="AF24" s="439"/>
      <c r="AG24" s="440"/>
      <c r="AH24" s="441">
        <v>948</v>
      </c>
      <c r="AI24" s="442"/>
      <c r="AJ24" s="442"/>
      <c r="AK24" s="442"/>
      <c r="AL24" s="443"/>
      <c r="AM24" s="441">
        <v>2990940</v>
      </c>
      <c r="AN24" s="442"/>
      <c r="AO24" s="442"/>
      <c r="AP24" s="442"/>
      <c r="AQ24" s="442"/>
      <c r="AR24" s="443"/>
      <c r="AS24" s="441">
        <v>3155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37161060</v>
      </c>
      <c r="BO24" s="466"/>
      <c r="BP24" s="466"/>
      <c r="BQ24" s="466"/>
      <c r="BR24" s="466"/>
      <c r="BS24" s="466"/>
      <c r="BT24" s="466"/>
      <c r="BU24" s="467"/>
      <c r="BV24" s="465">
        <v>37586617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6580</v>
      </c>
      <c r="R25" s="442"/>
      <c r="S25" s="442"/>
      <c r="T25" s="442"/>
      <c r="U25" s="442"/>
      <c r="V25" s="443"/>
      <c r="W25" s="507"/>
      <c r="X25" s="498"/>
      <c r="Y25" s="499"/>
      <c r="Z25" s="438" t="s">
        <v>174</v>
      </c>
      <c r="AA25" s="439"/>
      <c r="AB25" s="439"/>
      <c r="AC25" s="439"/>
      <c r="AD25" s="439"/>
      <c r="AE25" s="439"/>
      <c r="AF25" s="439"/>
      <c r="AG25" s="440"/>
      <c r="AH25" s="441">
        <v>169</v>
      </c>
      <c r="AI25" s="442"/>
      <c r="AJ25" s="442"/>
      <c r="AK25" s="442"/>
      <c r="AL25" s="443"/>
      <c r="AM25" s="441">
        <v>458159</v>
      </c>
      <c r="AN25" s="442"/>
      <c r="AO25" s="442"/>
      <c r="AP25" s="442"/>
      <c r="AQ25" s="442"/>
      <c r="AR25" s="443"/>
      <c r="AS25" s="441">
        <v>2711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10196112</v>
      </c>
      <c r="BO25" s="461"/>
      <c r="BP25" s="461"/>
      <c r="BQ25" s="461"/>
      <c r="BR25" s="461"/>
      <c r="BS25" s="461"/>
      <c r="BT25" s="461"/>
      <c r="BU25" s="462"/>
      <c r="BV25" s="460">
        <v>8677183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5660</v>
      </c>
      <c r="R26" s="442"/>
      <c r="S26" s="442"/>
      <c r="T26" s="442"/>
      <c r="U26" s="442"/>
      <c r="V26" s="443"/>
      <c r="W26" s="507"/>
      <c r="X26" s="498"/>
      <c r="Y26" s="499"/>
      <c r="Z26" s="438" t="s">
        <v>177</v>
      </c>
      <c r="AA26" s="520"/>
      <c r="AB26" s="520"/>
      <c r="AC26" s="520"/>
      <c r="AD26" s="520"/>
      <c r="AE26" s="520"/>
      <c r="AF26" s="520"/>
      <c r="AG26" s="521"/>
      <c r="AH26" s="441">
        <v>76</v>
      </c>
      <c r="AI26" s="442"/>
      <c r="AJ26" s="442"/>
      <c r="AK26" s="442"/>
      <c r="AL26" s="443"/>
      <c r="AM26" s="441">
        <v>232712</v>
      </c>
      <c r="AN26" s="442"/>
      <c r="AO26" s="442"/>
      <c r="AP26" s="442"/>
      <c r="AQ26" s="442"/>
      <c r="AR26" s="443"/>
      <c r="AS26" s="441">
        <v>3062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4560</v>
      </c>
      <c r="R27" s="442"/>
      <c r="S27" s="442"/>
      <c r="T27" s="442"/>
      <c r="U27" s="442"/>
      <c r="V27" s="443"/>
      <c r="W27" s="507"/>
      <c r="X27" s="498"/>
      <c r="Y27" s="499"/>
      <c r="Z27" s="438" t="s">
        <v>181</v>
      </c>
      <c r="AA27" s="439"/>
      <c r="AB27" s="439"/>
      <c r="AC27" s="439"/>
      <c r="AD27" s="439"/>
      <c r="AE27" s="439"/>
      <c r="AF27" s="439"/>
      <c r="AG27" s="440"/>
      <c r="AH27" s="441">
        <v>7</v>
      </c>
      <c r="AI27" s="442"/>
      <c r="AJ27" s="442"/>
      <c r="AK27" s="442"/>
      <c r="AL27" s="443"/>
      <c r="AM27" s="441">
        <v>28112</v>
      </c>
      <c r="AN27" s="442"/>
      <c r="AO27" s="442"/>
      <c r="AP27" s="442"/>
      <c r="AQ27" s="442"/>
      <c r="AR27" s="443"/>
      <c r="AS27" s="441">
        <v>4016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183</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4110</v>
      </c>
      <c r="R28" s="442"/>
      <c r="S28" s="442"/>
      <c r="T28" s="442"/>
      <c r="U28" s="442"/>
      <c r="V28" s="443"/>
      <c r="W28" s="507"/>
      <c r="X28" s="498"/>
      <c r="Y28" s="499"/>
      <c r="Z28" s="438" t="s">
        <v>185</v>
      </c>
      <c r="AA28" s="439"/>
      <c r="AB28" s="439"/>
      <c r="AC28" s="439"/>
      <c r="AD28" s="439"/>
      <c r="AE28" s="439"/>
      <c r="AF28" s="439"/>
      <c r="AG28" s="440"/>
      <c r="AH28" s="441" t="s">
        <v>183</v>
      </c>
      <c r="AI28" s="442"/>
      <c r="AJ28" s="442"/>
      <c r="AK28" s="442"/>
      <c r="AL28" s="443"/>
      <c r="AM28" s="441" t="s">
        <v>183</v>
      </c>
      <c r="AN28" s="442"/>
      <c r="AO28" s="442"/>
      <c r="AP28" s="442"/>
      <c r="AQ28" s="442"/>
      <c r="AR28" s="443"/>
      <c r="AS28" s="441" t="s">
        <v>179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9777143</v>
      </c>
      <c r="BO28" s="461"/>
      <c r="BP28" s="461"/>
      <c r="BQ28" s="461"/>
      <c r="BR28" s="461"/>
      <c r="BS28" s="461"/>
      <c r="BT28" s="461"/>
      <c r="BU28" s="462"/>
      <c r="BV28" s="460">
        <v>9178098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24</v>
      </c>
      <c r="M29" s="442"/>
      <c r="N29" s="442"/>
      <c r="O29" s="442"/>
      <c r="P29" s="443"/>
      <c r="Q29" s="441">
        <v>3840</v>
      </c>
      <c r="R29" s="442"/>
      <c r="S29" s="442"/>
      <c r="T29" s="442"/>
      <c r="U29" s="442"/>
      <c r="V29" s="443"/>
      <c r="W29" s="508"/>
      <c r="X29" s="509"/>
      <c r="Y29" s="510"/>
      <c r="Z29" s="438" t="s">
        <v>188</v>
      </c>
      <c r="AA29" s="439"/>
      <c r="AB29" s="439"/>
      <c r="AC29" s="439"/>
      <c r="AD29" s="439"/>
      <c r="AE29" s="439"/>
      <c r="AF29" s="439"/>
      <c r="AG29" s="440"/>
      <c r="AH29" s="441">
        <v>955</v>
      </c>
      <c r="AI29" s="442"/>
      <c r="AJ29" s="442"/>
      <c r="AK29" s="442"/>
      <c r="AL29" s="443"/>
      <c r="AM29" s="441">
        <v>3019052</v>
      </c>
      <c r="AN29" s="442"/>
      <c r="AO29" s="442"/>
      <c r="AP29" s="442"/>
      <c r="AQ29" s="442"/>
      <c r="AR29" s="443"/>
      <c r="AS29" s="441">
        <v>3161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5062350</v>
      </c>
      <c r="BO29" s="466"/>
      <c r="BP29" s="466"/>
      <c r="BQ29" s="466"/>
      <c r="BR29" s="466"/>
      <c r="BS29" s="466"/>
      <c r="BT29" s="466"/>
      <c r="BU29" s="467"/>
      <c r="BV29" s="465">
        <v>5061799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7063161</v>
      </c>
      <c r="BO30" s="469"/>
      <c r="BP30" s="469"/>
      <c r="BQ30" s="469"/>
      <c r="BR30" s="469"/>
      <c r="BS30" s="469"/>
      <c r="BT30" s="469"/>
      <c r="BU30" s="470"/>
      <c r="BV30" s="468">
        <v>6575297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横手市病院事業会計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浄化槽市町村整備推進事業特別会計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秋田県市町村総合事務組合（一般会計）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横手殖林社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横手市水道事業会計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市営温泉施設特別会計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秋田県市町村総合事務組合（交通災害共済事業等特別会計）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天下森振興公社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横手市下水道事業会計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秋田県市町村会館管理組合（一般会計）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ウッディさんない</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市営介護サービス事業特別会計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秋田県後期高齢者医療広域連合（一般会計）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秋田県後期高齢者医療広域連合（後期高齢者医療特別会計）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EsCa+BwGR+09ySEwpSRBXayzZNlJQHKVl9qhhzAigi7sEfqG9DzD9UDJxMB9qR+IdpK2dpQ8rCc5sFRCzB+Ow==" saltValue="tCgnfVaXzMCIM4lb5r5A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N32" sqref="N32"/>
    </sheetView>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572</v>
      </c>
      <c r="D34" s="1244"/>
      <c r="E34" s="1245"/>
      <c r="F34" s="32">
        <v>13.62</v>
      </c>
      <c r="G34" s="33">
        <v>13.17</v>
      </c>
      <c r="H34" s="33">
        <v>13.32</v>
      </c>
      <c r="I34" s="33">
        <v>13.77</v>
      </c>
      <c r="J34" s="34">
        <v>14.75</v>
      </c>
      <c r="K34" s="22"/>
      <c r="L34" s="22"/>
      <c r="M34" s="22"/>
      <c r="N34" s="22"/>
      <c r="O34" s="22"/>
      <c r="P34" s="22"/>
    </row>
    <row r="35" spans="1:16" ht="39" customHeight="1" x14ac:dyDescent="0.15">
      <c r="A35" s="22"/>
      <c r="B35" s="35"/>
      <c r="C35" s="1238" t="s">
        <v>573</v>
      </c>
      <c r="D35" s="1239"/>
      <c r="E35" s="1240"/>
      <c r="F35" s="36">
        <v>6.75</v>
      </c>
      <c r="G35" s="37">
        <v>6.76</v>
      </c>
      <c r="H35" s="37">
        <v>7.02</v>
      </c>
      <c r="I35" s="37">
        <v>7.09</v>
      </c>
      <c r="J35" s="38">
        <v>6.9</v>
      </c>
      <c r="K35" s="22"/>
      <c r="L35" s="22"/>
      <c r="M35" s="22"/>
      <c r="N35" s="22"/>
      <c r="O35" s="22"/>
      <c r="P35" s="22"/>
    </row>
    <row r="36" spans="1:16" ht="39" customHeight="1" x14ac:dyDescent="0.15">
      <c r="A36" s="22"/>
      <c r="B36" s="35"/>
      <c r="C36" s="1238" t="s">
        <v>574</v>
      </c>
      <c r="D36" s="1239"/>
      <c r="E36" s="1240"/>
      <c r="F36" s="36">
        <v>5.22</v>
      </c>
      <c r="G36" s="37">
        <v>5.38</v>
      </c>
      <c r="H36" s="37">
        <v>4.76</v>
      </c>
      <c r="I36" s="37">
        <v>4.76</v>
      </c>
      <c r="J36" s="38">
        <v>6.09</v>
      </c>
      <c r="K36" s="22"/>
      <c r="L36" s="22"/>
      <c r="M36" s="22"/>
      <c r="N36" s="22"/>
      <c r="O36" s="22"/>
      <c r="P36" s="22"/>
    </row>
    <row r="37" spans="1:16" ht="39" customHeight="1" x14ac:dyDescent="0.15">
      <c r="A37" s="22"/>
      <c r="B37" s="35"/>
      <c r="C37" s="1238" t="s">
        <v>575</v>
      </c>
      <c r="D37" s="1239"/>
      <c r="E37" s="1240"/>
      <c r="F37" s="36">
        <v>1.39</v>
      </c>
      <c r="G37" s="37">
        <v>1.79</v>
      </c>
      <c r="H37" s="37">
        <v>2.11</v>
      </c>
      <c r="I37" s="37">
        <v>2.41</v>
      </c>
      <c r="J37" s="38">
        <v>3.18</v>
      </c>
      <c r="K37" s="22"/>
      <c r="L37" s="22"/>
      <c r="M37" s="22"/>
      <c r="N37" s="22"/>
      <c r="O37" s="22"/>
      <c r="P37" s="22"/>
    </row>
    <row r="38" spans="1:16" ht="39" customHeight="1" x14ac:dyDescent="0.15">
      <c r="A38" s="22"/>
      <c r="B38" s="35"/>
      <c r="C38" s="1238" t="s">
        <v>576</v>
      </c>
      <c r="D38" s="1239"/>
      <c r="E38" s="1240"/>
      <c r="F38" s="36">
        <v>1.62</v>
      </c>
      <c r="G38" s="37">
        <v>1.73</v>
      </c>
      <c r="H38" s="37">
        <v>2.13</v>
      </c>
      <c r="I38" s="37">
        <v>2.5299999999999998</v>
      </c>
      <c r="J38" s="38">
        <v>1.69</v>
      </c>
      <c r="K38" s="22"/>
      <c r="L38" s="22"/>
      <c r="M38" s="22"/>
      <c r="N38" s="22"/>
      <c r="O38" s="22"/>
      <c r="P38" s="22"/>
    </row>
    <row r="39" spans="1:16" ht="39" customHeight="1" x14ac:dyDescent="0.15">
      <c r="A39" s="22"/>
      <c r="B39" s="35"/>
      <c r="C39" s="1238" t="s">
        <v>577</v>
      </c>
      <c r="D39" s="1239"/>
      <c r="E39" s="1240"/>
      <c r="F39" s="36">
        <v>0.42</v>
      </c>
      <c r="G39" s="37">
        <v>0.72</v>
      </c>
      <c r="H39" s="37">
        <v>0.66</v>
      </c>
      <c r="I39" s="37">
        <v>0.95</v>
      </c>
      <c r="J39" s="38">
        <v>0.49</v>
      </c>
      <c r="K39" s="22"/>
      <c r="L39" s="22"/>
      <c r="M39" s="22"/>
      <c r="N39" s="22"/>
      <c r="O39" s="22"/>
      <c r="P39" s="22"/>
    </row>
    <row r="40" spans="1:16" ht="39" customHeight="1" x14ac:dyDescent="0.15">
      <c r="A40" s="22"/>
      <c r="B40" s="35"/>
      <c r="C40" s="1238" t="s">
        <v>578</v>
      </c>
      <c r="D40" s="1239"/>
      <c r="E40" s="1240"/>
      <c r="F40" s="36" t="s">
        <v>524</v>
      </c>
      <c r="G40" s="37" t="s">
        <v>524</v>
      </c>
      <c r="H40" s="37">
        <v>0.33</v>
      </c>
      <c r="I40" s="37">
        <v>0.38</v>
      </c>
      <c r="J40" s="38">
        <v>0.3</v>
      </c>
      <c r="K40" s="22"/>
      <c r="L40" s="22"/>
      <c r="M40" s="22"/>
      <c r="N40" s="22"/>
      <c r="O40" s="22"/>
      <c r="P40" s="22"/>
    </row>
    <row r="41" spans="1:16" ht="39" customHeight="1" x14ac:dyDescent="0.15">
      <c r="A41" s="22"/>
      <c r="B41" s="35"/>
      <c r="C41" s="1238" t="s">
        <v>579</v>
      </c>
      <c r="D41" s="1239"/>
      <c r="E41" s="1240"/>
      <c r="F41" s="36">
        <v>7.0000000000000007E-2</v>
      </c>
      <c r="G41" s="37">
        <v>0.19</v>
      </c>
      <c r="H41" s="37">
        <v>0.24</v>
      </c>
      <c r="I41" s="37">
        <v>0.08</v>
      </c>
      <c r="J41" s="38">
        <v>0.09</v>
      </c>
      <c r="K41" s="22"/>
      <c r="L41" s="22"/>
      <c r="M41" s="22"/>
      <c r="N41" s="22"/>
      <c r="O41" s="22"/>
      <c r="P41" s="22"/>
    </row>
    <row r="42" spans="1:16" ht="39" customHeight="1" x14ac:dyDescent="0.15">
      <c r="A42" s="22"/>
      <c r="B42" s="39"/>
      <c r="C42" s="1238" t="s">
        <v>580</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581</v>
      </c>
      <c r="D43" s="1242"/>
      <c r="E43" s="1243"/>
      <c r="F43" s="41">
        <v>0.71</v>
      </c>
      <c r="G43" s="42">
        <v>0.59</v>
      </c>
      <c r="H43" s="42">
        <v>0.36</v>
      </c>
      <c r="I43" s="42">
        <v>0.34</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opPbSt104MmBbL63kSGlCX33vVu5pzQgI04/nT+F2JjXlX7/ToDw1jOX81R6ZVW3x/69qg7ruIfNDH/rzpQLQ==" saltValue="b6V2XeUtb0ft2IhkyeV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6632</v>
      </c>
      <c r="L45" s="60">
        <v>6444</v>
      </c>
      <c r="M45" s="60">
        <v>6344</v>
      </c>
      <c r="N45" s="60">
        <v>6550</v>
      </c>
      <c r="O45" s="61">
        <v>6414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1424</v>
      </c>
      <c r="L48" s="64">
        <v>1404</v>
      </c>
      <c r="M48" s="64">
        <v>1364</v>
      </c>
      <c r="N48" s="64">
        <v>1331</v>
      </c>
      <c r="O48" s="65">
        <v>1222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524</v>
      </c>
      <c r="L49" s="64" t="s">
        <v>524</v>
      </c>
      <c r="M49" s="64" t="s">
        <v>524</v>
      </c>
      <c r="N49" s="64" t="s">
        <v>524</v>
      </c>
      <c r="O49" s="65" t="s">
        <v>524</v>
      </c>
      <c r="P49" s="48"/>
      <c r="Q49" s="48"/>
      <c r="R49" s="48"/>
      <c r="S49" s="48"/>
      <c r="T49" s="48"/>
      <c r="U49" s="48"/>
    </row>
    <row r="50" spans="1:21" ht="30.75" customHeight="1" x14ac:dyDescent="0.15">
      <c r="A50" s="48"/>
      <c r="B50" s="1266"/>
      <c r="C50" s="1267"/>
      <c r="D50" s="62"/>
      <c r="E50" s="1248" t="s">
        <v>17</v>
      </c>
      <c r="F50" s="1248"/>
      <c r="G50" s="1248"/>
      <c r="H50" s="1248"/>
      <c r="I50" s="1248"/>
      <c r="J50" s="1249"/>
      <c r="K50" s="63">
        <v>73</v>
      </c>
      <c r="L50" s="64">
        <v>102</v>
      </c>
      <c r="M50" s="64">
        <v>86</v>
      </c>
      <c r="N50" s="64">
        <v>93</v>
      </c>
      <c r="O50" s="65">
        <v>94</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524</v>
      </c>
      <c r="M51" s="64" t="s">
        <v>524</v>
      </c>
      <c r="N51" s="64" t="s">
        <v>524</v>
      </c>
      <c r="O51" s="65" t="s">
        <v>524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5938</v>
      </c>
      <c r="L52" s="64">
        <v>5900</v>
      </c>
      <c r="M52" s="64">
        <v>6062</v>
      </c>
      <c r="N52" s="64">
        <v>6124</v>
      </c>
      <c r="O52" s="65">
        <v>5989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2191</v>
      </c>
      <c r="L53" s="69">
        <v>2050</v>
      </c>
      <c r="M53" s="69">
        <v>1732</v>
      </c>
      <c r="N53" s="69">
        <v>1850</v>
      </c>
      <c r="O53" s="70">
        <v>1741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UBxwG9vr+6bnH/mAsYO0kaSPfKo3x2N79KPloKgHicN3k/IHd6I1emGocFge4qsrIn/4JWRi5p6WJ9RdJ2O8A==" saltValue="+bJmmjiDMDJOc6i2yElG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84" t="s">
        <v>30</v>
      </c>
      <c r="C41" s="1285"/>
      <c r="D41" s="101"/>
      <c r="E41" s="1286" t="s">
        <v>31</v>
      </c>
      <c r="F41" s="1286"/>
      <c r="G41" s="1286"/>
      <c r="H41" s="1287"/>
      <c r="I41" s="102">
        <v>65622</v>
      </c>
      <c r="J41" s="103">
        <v>69588</v>
      </c>
      <c r="K41" s="103">
        <v>67860</v>
      </c>
      <c r="L41" s="103">
        <v>66439</v>
      </c>
      <c r="M41" s="104">
        <v>66336</v>
      </c>
    </row>
    <row r="42" spans="2:13" ht="27.75" customHeight="1" x14ac:dyDescent="0.15">
      <c r="B42" s="1274"/>
      <c r="C42" s="1275"/>
      <c r="D42" s="105"/>
      <c r="E42" s="1278" t="s">
        <v>32</v>
      </c>
      <c r="F42" s="1278"/>
      <c r="G42" s="1278"/>
      <c r="H42" s="1279"/>
      <c r="I42" s="106">
        <v>194</v>
      </c>
      <c r="J42" s="107">
        <v>168</v>
      </c>
      <c r="K42" s="107">
        <v>167</v>
      </c>
      <c r="L42" s="107">
        <v>132</v>
      </c>
      <c r="M42" s="108">
        <v>124</v>
      </c>
    </row>
    <row r="43" spans="2:13" ht="27.75" customHeight="1" x14ac:dyDescent="0.15">
      <c r="B43" s="1274"/>
      <c r="C43" s="1275"/>
      <c r="D43" s="105"/>
      <c r="E43" s="1278" t="s">
        <v>33</v>
      </c>
      <c r="F43" s="1278"/>
      <c r="G43" s="1278"/>
      <c r="H43" s="1279"/>
      <c r="I43" s="106">
        <v>18124</v>
      </c>
      <c r="J43" s="107">
        <v>18287</v>
      </c>
      <c r="K43" s="107">
        <v>15212</v>
      </c>
      <c r="L43" s="107">
        <v>14120</v>
      </c>
      <c r="M43" s="108">
        <v>13635</v>
      </c>
    </row>
    <row r="44" spans="2:13" ht="27.75" customHeight="1" x14ac:dyDescent="0.15">
      <c r="B44" s="1274"/>
      <c r="C44" s="1275"/>
      <c r="D44" s="105"/>
      <c r="E44" s="1278" t="s">
        <v>34</v>
      </c>
      <c r="F44" s="1278"/>
      <c r="G44" s="1278"/>
      <c r="H44" s="1279"/>
      <c r="I44" s="106" t="s">
        <v>524</v>
      </c>
      <c r="J44" s="107" t="s">
        <v>524</v>
      </c>
      <c r="K44" s="107" t="s">
        <v>524</v>
      </c>
      <c r="L44" s="107" t="s">
        <v>524</v>
      </c>
      <c r="M44" s="108" t="s">
        <v>524</v>
      </c>
    </row>
    <row r="45" spans="2:13" ht="27.75" customHeight="1" x14ac:dyDescent="0.15">
      <c r="B45" s="1274"/>
      <c r="C45" s="1275"/>
      <c r="D45" s="105"/>
      <c r="E45" s="1278" t="s">
        <v>35</v>
      </c>
      <c r="F45" s="1278"/>
      <c r="G45" s="1278"/>
      <c r="H45" s="1279"/>
      <c r="I45" s="106">
        <v>6395</v>
      </c>
      <c r="J45" s="107">
        <v>6306</v>
      </c>
      <c r="K45" s="107">
        <v>5182</v>
      </c>
      <c r="L45" s="107">
        <v>5483</v>
      </c>
      <c r="M45" s="108">
        <v>5244</v>
      </c>
    </row>
    <row r="46" spans="2:13" ht="27.75" customHeight="1" x14ac:dyDescent="0.15">
      <c r="B46" s="1274"/>
      <c r="C46" s="1275"/>
      <c r="D46" s="109"/>
      <c r="E46" s="1278" t="s">
        <v>36</v>
      </c>
      <c r="F46" s="1278"/>
      <c r="G46" s="1278"/>
      <c r="H46" s="1279"/>
      <c r="I46" s="106" t="s">
        <v>524</v>
      </c>
      <c r="J46" s="107" t="s">
        <v>524</v>
      </c>
      <c r="K46" s="107" t="s">
        <v>524</v>
      </c>
      <c r="L46" s="107" t="s">
        <v>524</v>
      </c>
      <c r="M46" s="108" t="s">
        <v>524</v>
      </c>
    </row>
    <row r="47" spans="2:13" ht="27.75" customHeight="1" x14ac:dyDescent="0.15">
      <c r="B47" s="1274"/>
      <c r="C47" s="1275"/>
      <c r="D47" s="110"/>
      <c r="E47" s="1288" t="s">
        <v>37</v>
      </c>
      <c r="F47" s="1289"/>
      <c r="G47" s="1289"/>
      <c r="H47" s="1290"/>
      <c r="I47" s="106" t="s">
        <v>524</v>
      </c>
      <c r="J47" s="107" t="s">
        <v>524</v>
      </c>
      <c r="K47" s="107" t="s">
        <v>524</v>
      </c>
      <c r="L47" s="107" t="s">
        <v>524</v>
      </c>
      <c r="M47" s="108" t="s">
        <v>524</v>
      </c>
    </row>
    <row r="48" spans="2:13" ht="27.75" customHeight="1" x14ac:dyDescent="0.15">
      <c r="B48" s="1274"/>
      <c r="C48" s="1275"/>
      <c r="D48" s="105"/>
      <c r="E48" s="1278" t="s">
        <v>38</v>
      </c>
      <c r="F48" s="1278"/>
      <c r="G48" s="1278"/>
      <c r="H48" s="1279"/>
      <c r="I48" s="106" t="s">
        <v>524</v>
      </c>
      <c r="J48" s="107" t="s">
        <v>524</v>
      </c>
      <c r="K48" s="107" t="s">
        <v>524</v>
      </c>
      <c r="L48" s="107" t="s">
        <v>524</v>
      </c>
      <c r="M48" s="108" t="s">
        <v>524</v>
      </c>
    </row>
    <row r="49" spans="2:13" ht="27.75" customHeight="1" x14ac:dyDescent="0.15">
      <c r="B49" s="1276"/>
      <c r="C49" s="1277"/>
      <c r="D49" s="105"/>
      <c r="E49" s="1278" t="s">
        <v>39</v>
      </c>
      <c r="F49" s="1278"/>
      <c r="G49" s="1278"/>
      <c r="H49" s="1279"/>
      <c r="I49" s="106" t="s">
        <v>524</v>
      </c>
      <c r="J49" s="107" t="s">
        <v>524</v>
      </c>
      <c r="K49" s="107" t="s">
        <v>524</v>
      </c>
      <c r="L49" s="107" t="s">
        <v>524</v>
      </c>
      <c r="M49" s="108" t="s">
        <v>524</v>
      </c>
    </row>
    <row r="50" spans="2:13" ht="27.75" customHeight="1" x14ac:dyDescent="0.15">
      <c r="B50" s="1272" t="s">
        <v>40</v>
      </c>
      <c r="C50" s="1273"/>
      <c r="D50" s="111"/>
      <c r="E50" s="1278" t="s">
        <v>41</v>
      </c>
      <c r="F50" s="1278"/>
      <c r="G50" s="1278"/>
      <c r="H50" s="1279"/>
      <c r="I50" s="106">
        <v>13421</v>
      </c>
      <c r="J50" s="107">
        <v>15600</v>
      </c>
      <c r="K50" s="107">
        <v>16583</v>
      </c>
      <c r="L50" s="107">
        <v>17620</v>
      </c>
      <c r="M50" s="108">
        <v>19593</v>
      </c>
    </row>
    <row r="51" spans="2:13" ht="27.75" customHeight="1" x14ac:dyDescent="0.15">
      <c r="B51" s="1274"/>
      <c r="C51" s="1275"/>
      <c r="D51" s="105"/>
      <c r="E51" s="1278" t="s">
        <v>42</v>
      </c>
      <c r="F51" s="1278"/>
      <c r="G51" s="1278"/>
      <c r="H51" s="1279"/>
      <c r="I51" s="106">
        <v>1675</v>
      </c>
      <c r="J51" s="107">
        <v>1735</v>
      </c>
      <c r="K51" s="107">
        <v>1722</v>
      </c>
      <c r="L51" s="107">
        <v>1480</v>
      </c>
      <c r="M51" s="108">
        <v>1274</v>
      </c>
    </row>
    <row r="52" spans="2:13" ht="27.75" customHeight="1" x14ac:dyDescent="0.15">
      <c r="B52" s="1276"/>
      <c r="C52" s="1277"/>
      <c r="D52" s="105"/>
      <c r="E52" s="1278" t="s">
        <v>43</v>
      </c>
      <c r="F52" s="1278"/>
      <c r="G52" s="1278"/>
      <c r="H52" s="1279"/>
      <c r="I52" s="106">
        <v>61419</v>
      </c>
      <c r="J52" s="107">
        <v>61651</v>
      </c>
      <c r="K52" s="107">
        <v>63526</v>
      </c>
      <c r="L52" s="107">
        <v>62129</v>
      </c>
      <c r="M52" s="108">
        <v>61366</v>
      </c>
    </row>
    <row r="53" spans="2:13" ht="27.75" customHeight="1" thickBot="1" x14ac:dyDescent="0.2">
      <c r="B53" s="1280" t="s">
        <v>44</v>
      </c>
      <c r="C53" s="1281"/>
      <c r="D53" s="112"/>
      <c r="E53" s="1282" t="s">
        <v>45</v>
      </c>
      <c r="F53" s="1282"/>
      <c r="G53" s="1282"/>
      <c r="H53" s="1283"/>
      <c r="I53" s="113">
        <v>13820</v>
      </c>
      <c r="J53" s="114">
        <v>15363</v>
      </c>
      <c r="K53" s="114">
        <v>6589</v>
      </c>
      <c r="L53" s="114">
        <v>4945</v>
      </c>
      <c r="M53" s="115">
        <v>3106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sUGYmje8Ob3F5n2RuWfQu2LGho202dBawtZzJxes056CSL9sbK5PY9MY3jWub2zNwEwVwYuHz+j4Zp/FpK0UA==" saltValue="gJqnoIrjWH0+4d+6Jp2c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6" sqref="I6"/>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9639</v>
      </c>
      <c r="G55" s="127">
        <v>9178</v>
      </c>
      <c r="H55" s="128">
        <v>9777</v>
      </c>
    </row>
    <row r="56" spans="2:8" ht="52.5" customHeight="1" x14ac:dyDescent="0.15">
      <c r="B56" s="129"/>
      <c r="C56" s="1301" t="s">
        <v>49</v>
      </c>
      <c r="D56" s="1301"/>
      <c r="E56" s="1302"/>
      <c r="F56" s="130">
        <v>4296</v>
      </c>
      <c r="G56" s="130">
        <v>5062</v>
      </c>
      <c r="H56" s="131">
        <v>5062</v>
      </c>
    </row>
    <row r="57" spans="2:8" ht="53.25" customHeight="1" x14ac:dyDescent="0.15">
      <c r="B57" s="129"/>
      <c r="C57" s="1303" t="s">
        <v>50</v>
      </c>
      <c r="D57" s="1303"/>
      <c r="E57" s="1304"/>
      <c r="F57" s="132">
        <v>5982</v>
      </c>
      <c r="G57" s="132">
        <v>6575</v>
      </c>
      <c r="H57" s="133">
        <v>7063</v>
      </c>
    </row>
    <row r="58" spans="2:8" ht="45.75" customHeight="1" x14ac:dyDescent="0.15">
      <c r="B58" s="134"/>
      <c r="C58" s="1291" t="s">
        <v>605</v>
      </c>
      <c r="D58" s="1292"/>
      <c r="E58" s="1293"/>
      <c r="F58" s="135">
        <v>4033</v>
      </c>
      <c r="G58" s="135">
        <v>4034</v>
      </c>
      <c r="H58" s="136">
        <v>3885</v>
      </c>
    </row>
    <row r="59" spans="2:8" ht="45.75" customHeight="1" x14ac:dyDescent="0.15">
      <c r="B59" s="134"/>
      <c r="C59" s="1291" t="s">
        <v>606</v>
      </c>
      <c r="D59" s="1292"/>
      <c r="E59" s="1293"/>
      <c r="F59" s="135">
        <v>1434</v>
      </c>
      <c r="G59" s="135">
        <v>1592</v>
      </c>
      <c r="H59" s="136">
        <v>1608</v>
      </c>
    </row>
    <row r="60" spans="2:8" ht="45.75" customHeight="1" x14ac:dyDescent="0.15">
      <c r="B60" s="134"/>
      <c r="C60" s="1291" t="s">
        <v>607</v>
      </c>
      <c r="D60" s="1292"/>
      <c r="E60" s="1293"/>
      <c r="F60" s="135">
        <v>258</v>
      </c>
      <c r="G60" s="135">
        <v>729</v>
      </c>
      <c r="H60" s="136">
        <v>1370</v>
      </c>
    </row>
    <row r="61" spans="2:8" ht="45.75" customHeight="1" x14ac:dyDescent="0.15">
      <c r="B61" s="134"/>
      <c r="C61" s="1291" t="s">
        <v>608</v>
      </c>
      <c r="D61" s="1292"/>
      <c r="E61" s="1293"/>
      <c r="F61" s="135">
        <v>100</v>
      </c>
      <c r="G61" s="135">
        <v>100</v>
      </c>
      <c r="H61" s="136">
        <v>100</v>
      </c>
    </row>
    <row r="62" spans="2:8" ht="45.75" customHeight="1" thickBot="1" x14ac:dyDescent="0.2">
      <c r="B62" s="137"/>
      <c r="C62" s="1294" t="s">
        <v>609</v>
      </c>
      <c r="D62" s="1295"/>
      <c r="E62" s="1296"/>
      <c r="F62" s="138">
        <v>66</v>
      </c>
      <c r="G62" s="138">
        <v>66</v>
      </c>
      <c r="H62" s="139">
        <v>66</v>
      </c>
    </row>
    <row r="63" spans="2:8" ht="52.5" customHeight="1" thickBot="1" x14ac:dyDescent="0.2">
      <c r="B63" s="140"/>
      <c r="C63" s="1297" t="s">
        <v>51</v>
      </c>
      <c r="D63" s="1297"/>
      <c r="E63" s="1298"/>
      <c r="F63" s="141">
        <v>19917</v>
      </c>
      <c r="G63" s="141">
        <v>20815</v>
      </c>
      <c r="H63" s="142">
        <v>21903</v>
      </c>
    </row>
    <row r="64" spans="2:8" ht="15" customHeight="1" x14ac:dyDescent="0.15"/>
    <row r="65" ht="0" hidden="1" customHeight="1" x14ac:dyDescent="0.15"/>
    <row r="66" ht="0" hidden="1" customHeight="1" x14ac:dyDescent="0.15"/>
  </sheetData>
  <sheetProtection algorithmName="SHA-512" hashValue="VDDXXq861wCassqptbSLJbQ2lmv5Tsm9ir2jYFCv7X03hajd4YIszI3PZCjyXZBPRlVcHk1KljLkgGdVGO3Jbw==" saltValue="phxi8dtwFRFYmEHUo00d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42578125" style="385" customWidth="1"/>
    <col min="2" max="107" width="2.42578125" style="385" customWidth="1"/>
    <col min="108" max="108" width="6.140625" style="387" customWidth="1"/>
    <col min="109" max="109" width="5.85546875" style="386" customWidth="1"/>
    <col min="110" max="110" width="19.140625" style="385" hidden="1"/>
    <col min="111" max="115" width="12.5703125" style="385" hidden="1"/>
    <col min="116" max="349" width="8.5703125" style="385" hidden="1"/>
    <col min="350" max="355" width="14.85546875" style="385" hidden="1"/>
    <col min="356" max="357" width="15.85546875" style="385" hidden="1"/>
    <col min="358" max="363" width="16.140625" style="385" hidden="1"/>
    <col min="364" max="364" width="6.140625" style="385" hidden="1"/>
    <col min="365" max="365" width="3" style="385" hidden="1"/>
    <col min="366" max="605" width="8.5703125" style="385" hidden="1"/>
    <col min="606" max="611" width="14.85546875" style="385" hidden="1"/>
    <col min="612" max="613" width="15.85546875" style="385" hidden="1"/>
    <col min="614" max="619" width="16.140625" style="385" hidden="1"/>
    <col min="620" max="620" width="6.140625" style="385" hidden="1"/>
    <col min="621" max="621" width="3" style="385" hidden="1"/>
    <col min="622" max="861" width="8.5703125" style="385" hidden="1"/>
    <col min="862" max="867" width="14.85546875" style="385" hidden="1"/>
    <col min="868" max="869" width="15.85546875" style="385" hidden="1"/>
    <col min="870" max="875" width="16.140625" style="385" hidden="1"/>
    <col min="876" max="876" width="6.140625" style="385" hidden="1"/>
    <col min="877" max="877" width="3" style="385" hidden="1"/>
    <col min="878" max="1117" width="8.5703125" style="385" hidden="1"/>
    <col min="1118" max="1123" width="14.85546875" style="385" hidden="1"/>
    <col min="1124" max="1125" width="15.85546875" style="385" hidden="1"/>
    <col min="1126" max="1131" width="16.140625" style="385" hidden="1"/>
    <col min="1132" max="1132" width="6.140625" style="385" hidden="1"/>
    <col min="1133" max="1133" width="3" style="385" hidden="1"/>
    <col min="1134" max="1373" width="8.5703125" style="385" hidden="1"/>
    <col min="1374" max="1379" width="14.85546875" style="385" hidden="1"/>
    <col min="1380" max="1381" width="15.85546875" style="385" hidden="1"/>
    <col min="1382" max="1387" width="16.140625" style="385" hidden="1"/>
    <col min="1388" max="1388" width="6.140625" style="385" hidden="1"/>
    <col min="1389" max="1389" width="3" style="385" hidden="1"/>
    <col min="1390" max="1629" width="8.5703125" style="385" hidden="1"/>
    <col min="1630" max="1635" width="14.85546875" style="385" hidden="1"/>
    <col min="1636" max="1637" width="15.85546875" style="385" hidden="1"/>
    <col min="1638" max="1643" width="16.140625" style="385" hidden="1"/>
    <col min="1644" max="1644" width="6.140625" style="385" hidden="1"/>
    <col min="1645" max="1645" width="3" style="385" hidden="1"/>
    <col min="1646" max="1885" width="8.5703125" style="385" hidden="1"/>
    <col min="1886" max="1891" width="14.85546875" style="385" hidden="1"/>
    <col min="1892" max="1893" width="15.85546875" style="385" hidden="1"/>
    <col min="1894" max="1899" width="16.140625" style="385" hidden="1"/>
    <col min="1900" max="1900" width="6.140625" style="385" hidden="1"/>
    <col min="1901" max="1901" width="3" style="385" hidden="1"/>
    <col min="1902" max="2141" width="8.5703125" style="385" hidden="1"/>
    <col min="2142" max="2147" width="14.85546875" style="385" hidden="1"/>
    <col min="2148" max="2149" width="15.85546875" style="385" hidden="1"/>
    <col min="2150" max="2155" width="16.140625" style="385" hidden="1"/>
    <col min="2156" max="2156" width="6.140625" style="385" hidden="1"/>
    <col min="2157" max="2157" width="3" style="385" hidden="1"/>
    <col min="2158" max="2397" width="8.5703125" style="385" hidden="1"/>
    <col min="2398" max="2403" width="14.85546875" style="385" hidden="1"/>
    <col min="2404" max="2405" width="15.85546875" style="385" hidden="1"/>
    <col min="2406" max="2411" width="16.140625" style="385" hidden="1"/>
    <col min="2412" max="2412" width="6.140625" style="385" hidden="1"/>
    <col min="2413" max="2413" width="3" style="385" hidden="1"/>
    <col min="2414" max="2653" width="8.5703125" style="385" hidden="1"/>
    <col min="2654" max="2659" width="14.85546875" style="385" hidden="1"/>
    <col min="2660" max="2661" width="15.85546875" style="385" hidden="1"/>
    <col min="2662" max="2667" width="16.140625" style="385" hidden="1"/>
    <col min="2668" max="2668" width="6.140625" style="385" hidden="1"/>
    <col min="2669" max="2669" width="3" style="385" hidden="1"/>
    <col min="2670" max="2909" width="8.5703125" style="385" hidden="1"/>
    <col min="2910" max="2915" width="14.85546875" style="385" hidden="1"/>
    <col min="2916" max="2917" width="15.85546875" style="385" hidden="1"/>
    <col min="2918" max="2923" width="16.140625" style="385" hidden="1"/>
    <col min="2924" max="2924" width="6.140625" style="385" hidden="1"/>
    <col min="2925" max="2925" width="3" style="385" hidden="1"/>
    <col min="2926" max="3165" width="8.5703125" style="385" hidden="1"/>
    <col min="3166" max="3171" width="14.85546875" style="385" hidden="1"/>
    <col min="3172" max="3173" width="15.85546875" style="385" hidden="1"/>
    <col min="3174" max="3179" width="16.140625" style="385" hidden="1"/>
    <col min="3180" max="3180" width="6.140625" style="385" hidden="1"/>
    <col min="3181" max="3181" width="3" style="385" hidden="1"/>
    <col min="3182" max="3421" width="8.5703125" style="385" hidden="1"/>
    <col min="3422" max="3427" width="14.85546875" style="385" hidden="1"/>
    <col min="3428" max="3429" width="15.85546875" style="385" hidden="1"/>
    <col min="3430" max="3435" width="16.140625" style="385" hidden="1"/>
    <col min="3436" max="3436" width="6.140625" style="385" hidden="1"/>
    <col min="3437" max="3437" width="3" style="385" hidden="1"/>
    <col min="3438" max="3677" width="8.5703125" style="385" hidden="1"/>
    <col min="3678" max="3683" width="14.85546875" style="385" hidden="1"/>
    <col min="3684" max="3685" width="15.85546875" style="385" hidden="1"/>
    <col min="3686" max="3691" width="16.140625" style="385" hidden="1"/>
    <col min="3692" max="3692" width="6.140625" style="385" hidden="1"/>
    <col min="3693" max="3693" width="3" style="385" hidden="1"/>
    <col min="3694" max="3933" width="8.5703125" style="385" hidden="1"/>
    <col min="3934" max="3939" width="14.85546875" style="385" hidden="1"/>
    <col min="3940" max="3941" width="15.85546875" style="385" hidden="1"/>
    <col min="3942" max="3947" width="16.140625" style="385" hidden="1"/>
    <col min="3948" max="3948" width="6.140625" style="385" hidden="1"/>
    <col min="3949" max="3949" width="3" style="385" hidden="1"/>
    <col min="3950" max="4189" width="8.5703125" style="385" hidden="1"/>
    <col min="4190" max="4195" width="14.85546875" style="385" hidden="1"/>
    <col min="4196" max="4197" width="15.85546875" style="385" hidden="1"/>
    <col min="4198" max="4203" width="16.140625" style="385" hidden="1"/>
    <col min="4204" max="4204" width="6.140625" style="385" hidden="1"/>
    <col min="4205" max="4205" width="3" style="385" hidden="1"/>
    <col min="4206" max="4445" width="8.5703125" style="385" hidden="1"/>
    <col min="4446" max="4451" width="14.85546875" style="385" hidden="1"/>
    <col min="4452" max="4453" width="15.85546875" style="385" hidden="1"/>
    <col min="4454" max="4459" width="16.140625" style="385" hidden="1"/>
    <col min="4460" max="4460" width="6.140625" style="385" hidden="1"/>
    <col min="4461" max="4461" width="3" style="385" hidden="1"/>
    <col min="4462" max="4701" width="8.5703125" style="385" hidden="1"/>
    <col min="4702" max="4707" width="14.85546875" style="385" hidden="1"/>
    <col min="4708" max="4709" width="15.85546875" style="385" hidden="1"/>
    <col min="4710" max="4715" width="16.140625" style="385" hidden="1"/>
    <col min="4716" max="4716" width="6.140625" style="385" hidden="1"/>
    <col min="4717" max="4717" width="3" style="385" hidden="1"/>
    <col min="4718" max="4957" width="8.5703125" style="385" hidden="1"/>
    <col min="4958" max="4963" width="14.85546875" style="385" hidden="1"/>
    <col min="4964" max="4965" width="15.85546875" style="385" hidden="1"/>
    <col min="4966" max="4971" width="16.140625" style="385" hidden="1"/>
    <col min="4972" max="4972" width="6.140625" style="385" hidden="1"/>
    <col min="4973" max="4973" width="3" style="385" hidden="1"/>
    <col min="4974" max="5213" width="8.5703125" style="385" hidden="1"/>
    <col min="5214" max="5219" width="14.85546875" style="385" hidden="1"/>
    <col min="5220" max="5221" width="15.85546875" style="385" hidden="1"/>
    <col min="5222" max="5227" width="16.140625" style="385" hidden="1"/>
    <col min="5228" max="5228" width="6.140625" style="385" hidden="1"/>
    <col min="5229" max="5229" width="3" style="385" hidden="1"/>
    <col min="5230" max="5469" width="8.5703125" style="385" hidden="1"/>
    <col min="5470" max="5475" width="14.85546875" style="385" hidden="1"/>
    <col min="5476" max="5477" width="15.85546875" style="385" hidden="1"/>
    <col min="5478" max="5483" width="16.140625" style="385" hidden="1"/>
    <col min="5484" max="5484" width="6.140625" style="385" hidden="1"/>
    <col min="5485" max="5485" width="3" style="385" hidden="1"/>
    <col min="5486" max="5725" width="8.5703125" style="385" hidden="1"/>
    <col min="5726" max="5731" width="14.85546875" style="385" hidden="1"/>
    <col min="5732" max="5733" width="15.85546875" style="385" hidden="1"/>
    <col min="5734" max="5739" width="16.140625" style="385" hidden="1"/>
    <col min="5740" max="5740" width="6.140625" style="385" hidden="1"/>
    <col min="5741" max="5741" width="3" style="385" hidden="1"/>
    <col min="5742" max="5981" width="8.5703125" style="385" hidden="1"/>
    <col min="5982" max="5987" width="14.85546875" style="385" hidden="1"/>
    <col min="5988" max="5989" width="15.85546875" style="385" hidden="1"/>
    <col min="5990" max="5995" width="16.140625" style="385" hidden="1"/>
    <col min="5996" max="5996" width="6.140625" style="385" hidden="1"/>
    <col min="5997" max="5997" width="3" style="385" hidden="1"/>
    <col min="5998" max="6237" width="8.5703125" style="385" hidden="1"/>
    <col min="6238" max="6243" width="14.85546875" style="385" hidden="1"/>
    <col min="6244" max="6245" width="15.85546875" style="385" hidden="1"/>
    <col min="6246" max="6251" width="16.140625" style="385" hidden="1"/>
    <col min="6252" max="6252" width="6.140625" style="385" hidden="1"/>
    <col min="6253" max="6253" width="3" style="385" hidden="1"/>
    <col min="6254" max="6493" width="8.5703125" style="385" hidden="1"/>
    <col min="6494" max="6499" width="14.85546875" style="385" hidden="1"/>
    <col min="6500" max="6501" width="15.85546875" style="385" hidden="1"/>
    <col min="6502" max="6507" width="16.140625" style="385" hidden="1"/>
    <col min="6508" max="6508" width="6.140625" style="385" hidden="1"/>
    <col min="6509" max="6509" width="3" style="385" hidden="1"/>
    <col min="6510" max="6749" width="8.5703125" style="385" hidden="1"/>
    <col min="6750" max="6755" width="14.85546875" style="385" hidden="1"/>
    <col min="6756" max="6757" width="15.85546875" style="385" hidden="1"/>
    <col min="6758" max="6763" width="16.140625" style="385" hidden="1"/>
    <col min="6764" max="6764" width="6.140625" style="385" hidden="1"/>
    <col min="6765" max="6765" width="3" style="385" hidden="1"/>
    <col min="6766" max="7005" width="8.5703125" style="385" hidden="1"/>
    <col min="7006" max="7011" width="14.85546875" style="385" hidden="1"/>
    <col min="7012" max="7013" width="15.85546875" style="385" hidden="1"/>
    <col min="7014" max="7019" width="16.140625" style="385" hidden="1"/>
    <col min="7020" max="7020" width="6.140625" style="385" hidden="1"/>
    <col min="7021" max="7021" width="3" style="385" hidden="1"/>
    <col min="7022" max="7261" width="8.5703125" style="385" hidden="1"/>
    <col min="7262" max="7267" width="14.85546875" style="385" hidden="1"/>
    <col min="7268" max="7269" width="15.85546875" style="385" hidden="1"/>
    <col min="7270" max="7275" width="16.140625" style="385" hidden="1"/>
    <col min="7276" max="7276" width="6.140625" style="385" hidden="1"/>
    <col min="7277" max="7277" width="3" style="385" hidden="1"/>
    <col min="7278" max="7517" width="8.5703125" style="385" hidden="1"/>
    <col min="7518" max="7523" width="14.85546875" style="385" hidden="1"/>
    <col min="7524" max="7525" width="15.85546875" style="385" hidden="1"/>
    <col min="7526" max="7531" width="16.140625" style="385" hidden="1"/>
    <col min="7532" max="7532" width="6.140625" style="385" hidden="1"/>
    <col min="7533" max="7533" width="3" style="385" hidden="1"/>
    <col min="7534" max="7773" width="8.5703125" style="385" hidden="1"/>
    <col min="7774" max="7779" width="14.85546875" style="385" hidden="1"/>
    <col min="7780" max="7781" width="15.85546875" style="385" hidden="1"/>
    <col min="7782" max="7787" width="16.140625" style="385" hidden="1"/>
    <col min="7788" max="7788" width="6.140625" style="385" hidden="1"/>
    <col min="7789" max="7789" width="3" style="385" hidden="1"/>
    <col min="7790" max="8029" width="8.5703125" style="385" hidden="1"/>
    <col min="8030" max="8035" width="14.85546875" style="385" hidden="1"/>
    <col min="8036" max="8037" width="15.85546875" style="385" hidden="1"/>
    <col min="8038" max="8043" width="16.140625" style="385" hidden="1"/>
    <col min="8044" max="8044" width="6.140625" style="385" hidden="1"/>
    <col min="8045" max="8045" width="3" style="385" hidden="1"/>
    <col min="8046" max="8285" width="8.5703125" style="385" hidden="1"/>
    <col min="8286" max="8291" width="14.85546875" style="385" hidden="1"/>
    <col min="8292" max="8293" width="15.85546875" style="385" hidden="1"/>
    <col min="8294" max="8299" width="16.140625" style="385" hidden="1"/>
    <col min="8300" max="8300" width="6.140625" style="385" hidden="1"/>
    <col min="8301" max="8301" width="3" style="385" hidden="1"/>
    <col min="8302" max="8541" width="8.5703125" style="385" hidden="1"/>
    <col min="8542" max="8547" width="14.85546875" style="385" hidden="1"/>
    <col min="8548" max="8549" width="15.85546875" style="385" hidden="1"/>
    <col min="8550" max="8555" width="16.140625" style="385" hidden="1"/>
    <col min="8556" max="8556" width="6.140625" style="385" hidden="1"/>
    <col min="8557" max="8557" width="3" style="385" hidden="1"/>
    <col min="8558" max="8797" width="8.5703125" style="385" hidden="1"/>
    <col min="8798" max="8803" width="14.85546875" style="385" hidden="1"/>
    <col min="8804" max="8805" width="15.85546875" style="385" hidden="1"/>
    <col min="8806" max="8811" width="16.140625" style="385" hidden="1"/>
    <col min="8812" max="8812" width="6.140625" style="385" hidden="1"/>
    <col min="8813" max="8813" width="3" style="385" hidden="1"/>
    <col min="8814" max="9053" width="8.5703125" style="385" hidden="1"/>
    <col min="9054" max="9059" width="14.85546875" style="385" hidden="1"/>
    <col min="9060" max="9061" width="15.85546875" style="385" hidden="1"/>
    <col min="9062" max="9067" width="16.140625" style="385" hidden="1"/>
    <col min="9068" max="9068" width="6.140625" style="385" hidden="1"/>
    <col min="9069" max="9069" width="3" style="385" hidden="1"/>
    <col min="9070" max="9309" width="8.5703125" style="385" hidden="1"/>
    <col min="9310" max="9315" width="14.85546875" style="385" hidden="1"/>
    <col min="9316" max="9317" width="15.85546875" style="385" hidden="1"/>
    <col min="9318" max="9323" width="16.140625" style="385" hidden="1"/>
    <col min="9324" max="9324" width="6.140625" style="385" hidden="1"/>
    <col min="9325" max="9325" width="3" style="385" hidden="1"/>
    <col min="9326" max="9565" width="8.5703125" style="385" hidden="1"/>
    <col min="9566" max="9571" width="14.85546875" style="385" hidden="1"/>
    <col min="9572" max="9573" width="15.85546875" style="385" hidden="1"/>
    <col min="9574" max="9579" width="16.140625" style="385" hidden="1"/>
    <col min="9580" max="9580" width="6.140625" style="385" hidden="1"/>
    <col min="9581" max="9581" width="3" style="385" hidden="1"/>
    <col min="9582" max="9821" width="8.5703125" style="385" hidden="1"/>
    <col min="9822" max="9827" width="14.85546875" style="385" hidden="1"/>
    <col min="9828" max="9829" width="15.85546875" style="385" hidden="1"/>
    <col min="9830" max="9835" width="16.140625" style="385" hidden="1"/>
    <col min="9836" max="9836" width="6.140625" style="385" hidden="1"/>
    <col min="9837" max="9837" width="3" style="385" hidden="1"/>
    <col min="9838" max="10077" width="8.5703125" style="385" hidden="1"/>
    <col min="10078" max="10083" width="14.85546875" style="385" hidden="1"/>
    <col min="10084" max="10085" width="15.85546875" style="385" hidden="1"/>
    <col min="10086" max="10091" width="16.140625" style="385" hidden="1"/>
    <col min="10092" max="10092" width="6.140625" style="385" hidden="1"/>
    <col min="10093" max="10093" width="3" style="385" hidden="1"/>
    <col min="10094" max="10333" width="8.5703125" style="385" hidden="1"/>
    <col min="10334" max="10339" width="14.85546875" style="385" hidden="1"/>
    <col min="10340" max="10341" width="15.85546875" style="385" hidden="1"/>
    <col min="10342" max="10347" width="16.140625" style="385" hidden="1"/>
    <col min="10348" max="10348" width="6.140625" style="385" hidden="1"/>
    <col min="10349" max="10349" width="3" style="385" hidden="1"/>
    <col min="10350" max="10589" width="8.5703125" style="385" hidden="1"/>
    <col min="10590" max="10595" width="14.85546875" style="385" hidden="1"/>
    <col min="10596" max="10597" width="15.85546875" style="385" hidden="1"/>
    <col min="10598" max="10603" width="16.140625" style="385" hidden="1"/>
    <col min="10604" max="10604" width="6.140625" style="385" hidden="1"/>
    <col min="10605" max="10605" width="3" style="385" hidden="1"/>
    <col min="10606" max="10845" width="8.5703125" style="385" hidden="1"/>
    <col min="10846" max="10851" width="14.85546875" style="385" hidden="1"/>
    <col min="10852" max="10853" width="15.85546875" style="385" hidden="1"/>
    <col min="10854" max="10859" width="16.140625" style="385" hidden="1"/>
    <col min="10860" max="10860" width="6.140625" style="385" hidden="1"/>
    <col min="10861" max="10861" width="3" style="385" hidden="1"/>
    <col min="10862" max="11101" width="8.5703125" style="385" hidden="1"/>
    <col min="11102" max="11107" width="14.85546875" style="385" hidden="1"/>
    <col min="11108" max="11109" width="15.85546875" style="385" hidden="1"/>
    <col min="11110" max="11115" width="16.140625" style="385" hidden="1"/>
    <col min="11116" max="11116" width="6.140625" style="385" hidden="1"/>
    <col min="11117" max="11117" width="3" style="385" hidden="1"/>
    <col min="11118" max="11357" width="8.5703125" style="385" hidden="1"/>
    <col min="11358" max="11363" width="14.85546875" style="385" hidden="1"/>
    <col min="11364" max="11365" width="15.85546875" style="385" hidden="1"/>
    <col min="11366" max="11371" width="16.140625" style="385" hidden="1"/>
    <col min="11372" max="11372" width="6.140625" style="385" hidden="1"/>
    <col min="11373" max="11373" width="3" style="385" hidden="1"/>
    <col min="11374" max="11613" width="8.5703125" style="385" hidden="1"/>
    <col min="11614" max="11619" width="14.85546875" style="385" hidden="1"/>
    <col min="11620" max="11621" width="15.85546875" style="385" hidden="1"/>
    <col min="11622" max="11627" width="16.140625" style="385" hidden="1"/>
    <col min="11628" max="11628" width="6.140625" style="385" hidden="1"/>
    <col min="11629" max="11629" width="3" style="385" hidden="1"/>
    <col min="11630" max="11869" width="8.5703125" style="385" hidden="1"/>
    <col min="11870" max="11875" width="14.85546875" style="385" hidden="1"/>
    <col min="11876" max="11877" width="15.85546875" style="385" hidden="1"/>
    <col min="11878" max="11883" width="16.140625" style="385" hidden="1"/>
    <col min="11884" max="11884" width="6.140625" style="385" hidden="1"/>
    <col min="11885" max="11885" width="3" style="385" hidden="1"/>
    <col min="11886" max="12125" width="8.5703125" style="385" hidden="1"/>
    <col min="12126" max="12131" width="14.85546875" style="385" hidden="1"/>
    <col min="12132" max="12133" width="15.85546875" style="385" hidden="1"/>
    <col min="12134" max="12139" width="16.140625" style="385" hidden="1"/>
    <col min="12140" max="12140" width="6.140625" style="385" hidden="1"/>
    <col min="12141" max="12141" width="3" style="385" hidden="1"/>
    <col min="12142" max="12381" width="8.5703125" style="385" hidden="1"/>
    <col min="12382" max="12387" width="14.85546875" style="385" hidden="1"/>
    <col min="12388" max="12389" width="15.85546875" style="385" hidden="1"/>
    <col min="12390" max="12395" width="16.140625" style="385" hidden="1"/>
    <col min="12396" max="12396" width="6.140625" style="385" hidden="1"/>
    <col min="12397" max="12397" width="3" style="385" hidden="1"/>
    <col min="12398" max="12637" width="8.5703125" style="385" hidden="1"/>
    <col min="12638" max="12643" width="14.85546875" style="385" hidden="1"/>
    <col min="12644" max="12645" width="15.85546875" style="385" hidden="1"/>
    <col min="12646" max="12651" width="16.140625" style="385" hidden="1"/>
    <col min="12652" max="12652" width="6.140625" style="385" hidden="1"/>
    <col min="12653" max="12653" width="3" style="385" hidden="1"/>
    <col min="12654" max="12893" width="8.5703125" style="385" hidden="1"/>
    <col min="12894" max="12899" width="14.85546875" style="385" hidden="1"/>
    <col min="12900" max="12901" width="15.85546875" style="385" hidden="1"/>
    <col min="12902" max="12907" width="16.140625" style="385" hidden="1"/>
    <col min="12908" max="12908" width="6.140625" style="385" hidden="1"/>
    <col min="12909" max="12909" width="3" style="385" hidden="1"/>
    <col min="12910" max="13149" width="8.5703125" style="385" hidden="1"/>
    <col min="13150" max="13155" width="14.85546875" style="385" hidden="1"/>
    <col min="13156" max="13157" width="15.85546875" style="385" hidden="1"/>
    <col min="13158" max="13163" width="16.140625" style="385" hidden="1"/>
    <col min="13164" max="13164" width="6.140625" style="385" hidden="1"/>
    <col min="13165" max="13165" width="3" style="385" hidden="1"/>
    <col min="13166" max="13405" width="8.5703125" style="385" hidden="1"/>
    <col min="13406" max="13411" width="14.85546875" style="385" hidden="1"/>
    <col min="13412" max="13413" width="15.85546875" style="385" hidden="1"/>
    <col min="13414" max="13419" width="16.140625" style="385" hidden="1"/>
    <col min="13420" max="13420" width="6.140625" style="385" hidden="1"/>
    <col min="13421" max="13421" width="3" style="385" hidden="1"/>
    <col min="13422" max="13661" width="8.5703125" style="385" hidden="1"/>
    <col min="13662" max="13667" width="14.85546875" style="385" hidden="1"/>
    <col min="13668" max="13669" width="15.85546875" style="385" hidden="1"/>
    <col min="13670" max="13675" width="16.140625" style="385" hidden="1"/>
    <col min="13676" max="13676" width="6.140625" style="385" hidden="1"/>
    <col min="13677" max="13677" width="3" style="385" hidden="1"/>
    <col min="13678" max="13917" width="8.5703125" style="385" hidden="1"/>
    <col min="13918" max="13923" width="14.85546875" style="385" hidden="1"/>
    <col min="13924" max="13925" width="15.85546875" style="385" hidden="1"/>
    <col min="13926" max="13931" width="16.140625" style="385" hidden="1"/>
    <col min="13932" max="13932" width="6.140625" style="385" hidden="1"/>
    <col min="13933" max="13933" width="3" style="385" hidden="1"/>
    <col min="13934" max="14173" width="8.5703125" style="385" hidden="1"/>
    <col min="14174" max="14179" width="14.85546875" style="385" hidden="1"/>
    <col min="14180" max="14181" width="15.85546875" style="385" hidden="1"/>
    <col min="14182" max="14187" width="16.140625" style="385" hidden="1"/>
    <col min="14188" max="14188" width="6.140625" style="385" hidden="1"/>
    <col min="14189" max="14189" width="3" style="385" hidden="1"/>
    <col min="14190" max="14429" width="8.5703125" style="385" hidden="1"/>
    <col min="14430" max="14435" width="14.85546875" style="385" hidden="1"/>
    <col min="14436" max="14437" width="15.85546875" style="385" hidden="1"/>
    <col min="14438" max="14443" width="16.140625" style="385" hidden="1"/>
    <col min="14444" max="14444" width="6.140625" style="385" hidden="1"/>
    <col min="14445" max="14445" width="3" style="385" hidden="1"/>
    <col min="14446" max="14685" width="8.5703125" style="385" hidden="1"/>
    <col min="14686" max="14691" width="14.85546875" style="385" hidden="1"/>
    <col min="14692" max="14693" width="15.85546875" style="385" hidden="1"/>
    <col min="14694" max="14699" width="16.140625" style="385" hidden="1"/>
    <col min="14700" max="14700" width="6.140625" style="385" hidden="1"/>
    <col min="14701" max="14701" width="3" style="385" hidden="1"/>
    <col min="14702" max="14941" width="8.5703125" style="385" hidden="1"/>
    <col min="14942" max="14947" width="14.85546875" style="385" hidden="1"/>
    <col min="14948" max="14949" width="15.85546875" style="385" hidden="1"/>
    <col min="14950" max="14955" width="16.140625" style="385" hidden="1"/>
    <col min="14956" max="14956" width="6.140625" style="385" hidden="1"/>
    <col min="14957" max="14957" width="3" style="385" hidden="1"/>
    <col min="14958" max="15197" width="8.5703125" style="385" hidden="1"/>
    <col min="15198" max="15203" width="14.85546875" style="385" hidden="1"/>
    <col min="15204" max="15205" width="15.85546875" style="385" hidden="1"/>
    <col min="15206" max="15211" width="16.140625" style="385" hidden="1"/>
    <col min="15212" max="15212" width="6.140625" style="385" hidden="1"/>
    <col min="15213" max="15213" width="3" style="385" hidden="1"/>
    <col min="15214" max="15453" width="8.5703125" style="385" hidden="1"/>
    <col min="15454" max="15459" width="14.85546875" style="385" hidden="1"/>
    <col min="15460" max="15461" width="15.85546875" style="385" hidden="1"/>
    <col min="15462" max="15467" width="16.140625" style="385" hidden="1"/>
    <col min="15468" max="15468" width="6.140625" style="385" hidden="1"/>
    <col min="15469" max="15469" width="3" style="385" hidden="1"/>
    <col min="15470" max="15709" width="8.5703125" style="385" hidden="1"/>
    <col min="15710" max="15715" width="14.85546875" style="385" hidden="1"/>
    <col min="15716" max="15717" width="15.85546875" style="385" hidden="1"/>
    <col min="15718" max="15723" width="16.140625" style="385" hidden="1"/>
    <col min="15724" max="15724" width="6.140625" style="385" hidden="1"/>
    <col min="15725" max="15725" width="3" style="385" hidden="1"/>
    <col min="15726" max="15965" width="8.5703125" style="385" hidden="1"/>
    <col min="15966" max="15971" width="14.85546875" style="385" hidden="1"/>
    <col min="15972" max="15973" width="15.85546875" style="385" hidden="1"/>
    <col min="15974" max="15979" width="16.140625" style="385" hidden="1"/>
    <col min="15980" max="15980" width="6.140625" style="385" hidden="1"/>
    <col min="15981" max="15981" width="3" style="385" hidden="1"/>
    <col min="15982" max="16221" width="8.5703125" style="385" hidden="1"/>
    <col min="16222" max="16227" width="14.85546875" style="385" hidden="1"/>
    <col min="16228" max="16229" width="15.85546875" style="385" hidden="1"/>
    <col min="16230" max="16235" width="16.140625" style="385" hidden="1"/>
    <col min="16236" max="16236" width="6.140625" style="385" hidden="1"/>
    <col min="16237" max="16237" width="3" style="385" hidden="1"/>
    <col min="16238" max="16384" width="8.57031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631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631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630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635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625</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565</v>
      </c>
      <c r="BQ50" s="1318"/>
      <c r="BR50" s="1318"/>
      <c r="BS50" s="1318"/>
      <c r="BT50" s="1318"/>
      <c r="BU50" s="1318"/>
      <c r="BV50" s="1318"/>
      <c r="BW50" s="1318"/>
      <c r="BX50" s="1318" t="s">
        <v>566</v>
      </c>
      <c r="BY50" s="1318"/>
      <c r="BZ50" s="1318"/>
      <c r="CA50" s="1318"/>
      <c r="CB50" s="1318"/>
      <c r="CC50" s="1318"/>
      <c r="CD50" s="1318"/>
      <c r="CE50" s="1318"/>
      <c r="CF50" s="1318" t="s">
        <v>567</v>
      </c>
      <c r="CG50" s="1318"/>
      <c r="CH50" s="1318"/>
      <c r="CI50" s="1318"/>
      <c r="CJ50" s="1318"/>
      <c r="CK50" s="1318"/>
      <c r="CL50" s="1318"/>
      <c r="CM50" s="1318"/>
      <c r="CN50" s="1318" t="s">
        <v>568</v>
      </c>
      <c r="CO50" s="1318"/>
      <c r="CP50" s="1318"/>
      <c r="CQ50" s="1318"/>
      <c r="CR50" s="1318"/>
      <c r="CS50" s="1318"/>
      <c r="CT50" s="1318"/>
      <c r="CU50" s="1318"/>
      <c r="CV50" s="1318" t="s">
        <v>569</v>
      </c>
      <c r="CW50" s="1318"/>
      <c r="CX50" s="1318"/>
      <c r="CY50" s="1318"/>
      <c r="CZ50" s="1318"/>
      <c r="DA50" s="1318"/>
      <c r="DB50" s="1318"/>
      <c r="DC50" s="1318"/>
    </row>
    <row r="51" spans="1:109" ht="13.5" customHeight="1" x14ac:dyDescent="0.15">
      <c r="B51" s="386"/>
      <c r="G51" s="1324"/>
      <c r="H51" s="1324"/>
      <c r="I51" s="1325"/>
      <c r="J51" s="1325"/>
      <c r="K51" s="1322"/>
      <c r="L51" s="1322"/>
      <c r="M51" s="1322"/>
      <c r="N51" s="1322"/>
      <c r="AM51" s="393"/>
      <c r="AN51" s="1319" t="s">
        <v>624</v>
      </c>
      <c r="AO51" s="1319"/>
      <c r="AP51" s="1319"/>
      <c r="AQ51" s="1319"/>
      <c r="AR51" s="1319"/>
      <c r="AS51" s="1319"/>
      <c r="AT51" s="1319"/>
      <c r="AU51" s="1319"/>
      <c r="AV51" s="1319"/>
      <c r="AW51" s="1319"/>
      <c r="AX51" s="1319"/>
      <c r="AY51" s="1319"/>
      <c r="AZ51" s="1319"/>
      <c r="BA51" s="1319"/>
      <c r="BB51" s="1319" t="s">
        <v>629</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1">
        <v>25.1</v>
      </c>
      <c r="CG51" s="1321"/>
      <c r="CH51" s="1321"/>
      <c r="CI51" s="1321"/>
      <c r="CJ51" s="1321"/>
      <c r="CK51" s="1321"/>
      <c r="CL51" s="1321"/>
      <c r="CM51" s="1321"/>
      <c r="CN51" s="1321">
        <v>19.2</v>
      </c>
      <c r="CO51" s="1321"/>
      <c r="CP51" s="1321"/>
      <c r="CQ51" s="1321"/>
      <c r="CR51" s="1321"/>
      <c r="CS51" s="1321"/>
      <c r="CT51" s="1321"/>
      <c r="CU51" s="1321"/>
      <c r="CV51" s="1321">
        <v>12.2</v>
      </c>
      <c r="CW51" s="1321"/>
      <c r="CX51" s="1321"/>
      <c r="CY51" s="1321"/>
      <c r="CZ51" s="1321"/>
      <c r="DA51" s="1321"/>
      <c r="DB51" s="1321"/>
      <c r="DC51" s="1321"/>
    </row>
    <row r="52" spans="1:109" ht="13.5" x14ac:dyDescent="0.1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628</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1">
        <v>57.9</v>
      </c>
      <c r="CG53" s="1321"/>
      <c r="CH53" s="1321"/>
      <c r="CI53" s="1321"/>
      <c r="CJ53" s="1321"/>
      <c r="CK53" s="1321"/>
      <c r="CL53" s="1321"/>
      <c r="CM53" s="1321"/>
      <c r="CN53" s="1321">
        <v>59.5</v>
      </c>
      <c r="CO53" s="1321"/>
      <c r="CP53" s="1321"/>
      <c r="CQ53" s="1321"/>
      <c r="CR53" s="1321"/>
      <c r="CS53" s="1321"/>
      <c r="CT53" s="1321"/>
      <c r="CU53" s="1321"/>
      <c r="CV53" s="1321">
        <v>61</v>
      </c>
      <c r="CW53" s="1321"/>
      <c r="CX53" s="1321"/>
      <c r="CY53" s="1321"/>
      <c r="CZ53" s="1321"/>
      <c r="DA53" s="1321"/>
      <c r="DB53" s="1321"/>
      <c r="DC53" s="1321"/>
    </row>
    <row r="54" spans="1:109" ht="13.5" x14ac:dyDescent="0.1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2"/>
      <c r="L55" s="1322"/>
      <c r="M55" s="1322"/>
      <c r="N55" s="1322"/>
      <c r="AN55" s="1318" t="s">
        <v>623</v>
      </c>
      <c r="AO55" s="1318"/>
      <c r="AP55" s="1318"/>
      <c r="AQ55" s="1318"/>
      <c r="AR55" s="1318"/>
      <c r="AS55" s="1318"/>
      <c r="AT55" s="1318"/>
      <c r="AU55" s="1318"/>
      <c r="AV55" s="1318"/>
      <c r="AW55" s="1318"/>
      <c r="AX55" s="1318"/>
      <c r="AY55" s="1318"/>
      <c r="AZ55" s="1318"/>
      <c r="BA55" s="1318"/>
      <c r="BB55" s="1319" t="s">
        <v>629</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1">
        <v>32.5</v>
      </c>
      <c r="CG55" s="1321"/>
      <c r="CH55" s="1321"/>
      <c r="CI55" s="1321"/>
      <c r="CJ55" s="1321"/>
      <c r="CK55" s="1321"/>
      <c r="CL55" s="1321"/>
      <c r="CM55" s="1321"/>
      <c r="CN55" s="1321">
        <v>30.2</v>
      </c>
      <c r="CO55" s="1321"/>
      <c r="CP55" s="1321"/>
      <c r="CQ55" s="1321"/>
      <c r="CR55" s="1321"/>
      <c r="CS55" s="1321"/>
      <c r="CT55" s="1321"/>
      <c r="CU55" s="1321"/>
      <c r="CV55" s="1321">
        <v>25.4</v>
      </c>
      <c r="CW55" s="1321"/>
      <c r="CX55" s="1321"/>
      <c r="CY55" s="1321"/>
      <c r="CZ55" s="1321"/>
      <c r="DA55" s="1321"/>
      <c r="DB55" s="1321"/>
      <c r="DC55" s="1321"/>
    </row>
    <row r="56" spans="1:109" ht="13.5" x14ac:dyDescent="0.1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628</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1">
        <v>57</v>
      </c>
      <c r="CG57" s="1321"/>
      <c r="CH57" s="1321"/>
      <c r="CI57" s="1321"/>
      <c r="CJ57" s="1321"/>
      <c r="CK57" s="1321"/>
      <c r="CL57" s="1321"/>
      <c r="CM57" s="1321"/>
      <c r="CN57" s="1321">
        <v>58.9</v>
      </c>
      <c r="CO57" s="1321"/>
      <c r="CP57" s="1321"/>
      <c r="CQ57" s="1321"/>
      <c r="CR57" s="1321"/>
      <c r="CS57" s="1321"/>
      <c r="CT57" s="1321"/>
      <c r="CU57" s="1321"/>
      <c r="CV57" s="1321">
        <v>60.2</v>
      </c>
      <c r="CW57" s="1321"/>
      <c r="CX57" s="1321"/>
      <c r="CY57" s="1321"/>
      <c r="CZ57" s="1321"/>
      <c r="DA57" s="1321"/>
      <c r="DB57" s="1321"/>
      <c r="DC57" s="1321"/>
      <c r="DD57" s="412"/>
      <c r="DE57" s="407"/>
    </row>
    <row r="58" spans="1:109" s="401" customFormat="1" ht="13.5" x14ac:dyDescent="0.1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627</v>
      </c>
    </row>
    <row r="64" spans="1:109" ht="13.5" x14ac:dyDescent="0.15">
      <c r="B64" s="386"/>
      <c r="G64" s="402"/>
      <c r="I64" s="404"/>
      <c r="J64" s="404"/>
      <c r="K64" s="404"/>
      <c r="L64" s="404"/>
      <c r="M64" s="404"/>
      <c r="N64" s="403"/>
      <c r="AM64" s="402"/>
      <c r="AN64" s="402" t="s">
        <v>626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634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625</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565</v>
      </c>
      <c r="BQ72" s="1318"/>
      <c r="BR72" s="1318"/>
      <c r="BS72" s="1318"/>
      <c r="BT72" s="1318"/>
      <c r="BU72" s="1318"/>
      <c r="BV72" s="1318"/>
      <c r="BW72" s="1318"/>
      <c r="BX72" s="1318" t="s">
        <v>566</v>
      </c>
      <c r="BY72" s="1318"/>
      <c r="BZ72" s="1318"/>
      <c r="CA72" s="1318"/>
      <c r="CB72" s="1318"/>
      <c r="CC72" s="1318"/>
      <c r="CD72" s="1318"/>
      <c r="CE72" s="1318"/>
      <c r="CF72" s="1318" t="s">
        <v>567</v>
      </c>
      <c r="CG72" s="1318"/>
      <c r="CH72" s="1318"/>
      <c r="CI72" s="1318"/>
      <c r="CJ72" s="1318"/>
      <c r="CK72" s="1318"/>
      <c r="CL72" s="1318"/>
      <c r="CM72" s="1318"/>
      <c r="CN72" s="1318" t="s">
        <v>568</v>
      </c>
      <c r="CO72" s="1318"/>
      <c r="CP72" s="1318"/>
      <c r="CQ72" s="1318"/>
      <c r="CR72" s="1318"/>
      <c r="CS72" s="1318"/>
      <c r="CT72" s="1318"/>
      <c r="CU72" s="1318"/>
      <c r="CV72" s="1318" t="s">
        <v>569</v>
      </c>
      <c r="CW72" s="1318"/>
      <c r="CX72" s="1318"/>
      <c r="CY72" s="1318"/>
      <c r="CZ72" s="1318"/>
      <c r="DA72" s="1318"/>
      <c r="DB72" s="1318"/>
      <c r="DC72" s="1318"/>
    </row>
    <row r="73" spans="2:107" ht="13.5" x14ac:dyDescent="0.15">
      <c r="B73" s="386"/>
      <c r="G73" s="1324"/>
      <c r="H73" s="1324"/>
      <c r="I73" s="1324"/>
      <c r="J73" s="1324"/>
      <c r="K73" s="1326"/>
      <c r="L73" s="1326"/>
      <c r="M73" s="1326"/>
      <c r="N73" s="1326"/>
      <c r="AM73" s="393"/>
      <c r="AN73" s="1319" t="s">
        <v>624</v>
      </c>
      <c r="AO73" s="1319"/>
      <c r="AP73" s="1319"/>
      <c r="AQ73" s="1319"/>
      <c r="AR73" s="1319"/>
      <c r="AS73" s="1319"/>
      <c r="AT73" s="1319"/>
      <c r="AU73" s="1319"/>
      <c r="AV73" s="1319"/>
      <c r="AW73" s="1319"/>
      <c r="AX73" s="1319"/>
      <c r="AY73" s="1319"/>
      <c r="AZ73" s="1319"/>
      <c r="BA73" s="1319"/>
      <c r="BB73" s="1319" t="s">
        <v>622</v>
      </c>
      <c r="BC73" s="1319"/>
      <c r="BD73" s="1319"/>
      <c r="BE73" s="1319"/>
      <c r="BF73" s="1319"/>
      <c r="BG73" s="1319"/>
      <c r="BH73" s="1319"/>
      <c r="BI73" s="1319"/>
      <c r="BJ73" s="1319"/>
      <c r="BK73" s="1319"/>
      <c r="BL73" s="1319"/>
      <c r="BM73" s="1319"/>
      <c r="BN73" s="1319"/>
      <c r="BO73" s="1319"/>
      <c r="BP73" s="1321">
        <v>51.7</v>
      </c>
      <c r="BQ73" s="1321"/>
      <c r="BR73" s="1321"/>
      <c r="BS73" s="1321"/>
      <c r="BT73" s="1321"/>
      <c r="BU73" s="1321"/>
      <c r="BV73" s="1321"/>
      <c r="BW73" s="1321"/>
      <c r="BX73" s="1321">
        <v>56.8</v>
      </c>
      <c r="BY73" s="1321"/>
      <c r="BZ73" s="1321"/>
      <c r="CA73" s="1321"/>
      <c r="CB73" s="1321"/>
      <c r="CC73" s="1321"/>
      <c r="CD73" s="1321"/>
      <c r="CE73" s="1321"/>
      <c r="CF73" s="1321">
        <v>25.1</v>
      </c>
      <c r="CG73" s="1321"/>
      <c r="CH73" s="1321"/>
      <c r="CI73" s="1321"/>
      <c r="CJ73" s="1321"/>
      <c r="CK73" s="1321"/>
      <c r="CL73" s="1321"/>
      <c r="CM73" s="1321"/>
      <c r="CN73" s="1321">
        <v>19.2</v>
      </c>
      <c r="CO73" s="1321"/>
      <c r="CP73" s="1321"/>
      <c r="CQ73" s="1321"/>
      <c r="CR73" s="1321"/>
      <c r="CS73" s="1321"/>
      <c r="CT73" s="1321"/>
      <c r="CU73" s="1321"/>
      <c r="CV73" s="1321">
        <v>12.2</v>
      </c>
      <c r="CW73" s="1321"/>
      <c r="CX73" s="1321"/>
      <c r="CY73" s="1321"/>
      <c r="CZ73" s="1321"/>
      <c r="DA73" s="1321"/>
      <c r="DB73" s="1321"/>
      <c r="DC73" s="1321"/>
    </row>
    <row r="74" spans="2:107" ht="13.5" x14ac:dyDescent="0.1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621</v>
      </c>
      <c r="BC75" s="1319"/>
      <c r="BD75" s="1319"/>
      <c r="BE75" s="1319"/>
      <c r="BF75" s="1319"/>
      <c r="BG75" s="1319"/>
      <c r="BH75" s="1319"/>
      <c r="BI75" s="1319"/>
      <c r="BJ75" s="1319"/>
      <c r="BK75" s="1319"/>
      <c r="BL75" s="1319"/>
      <c r="BM75" s="1319"/>
      <c r="BN75" s="1319"/>
      <c r="BO75" s="1319"/>
      <c r="BP75" s="1321">
        <v>9.6999999999999993</v>
      </c>
      <c r="BQ75" s="1321"/>
      <c r="BR75" s="1321"/>
      <c r="BS75" s="1321"/>
      <c r="BT75" s="1321"/>
      <c r="BU75" s="1321"/>
      <c r="BV75" s="1321"/>
      <c r="BW75" s="1321"/>
      <c r="BX75" s="1321">
        <v>8.4</v>
      </c>
      <c r="BY75" s="1321"/>
      <c r="BZ75" s="1321"/>
      <c r="CA75" s="1321"/>
      <c r="CB75" s="1321"/>
      <c r="CC75" s="1321"/>
      <c r="CD75" s="1321"/>
      <c r="CE75" s="1321"/>
      <c r="CF75" s="1321">
        <v>7.4</v>
      </c>
      <c r="CG75" s="1321"/>
      <c r="CH75" s="1321"/>
      <c r="CI75" s="1321"/>
      <c r="CJ75" s="1321"/>
      <c r="CK75" s="1321"/>
      <c r="CL75" s="1321"/>
      <c r="CM75" s="1321"/>
      <c r="CN75" s="1321">
        <v>7.1</v>
      </c>
      <c r="CO75" s="1321"/>
      <c r="CP75" s="1321"/>
      <c r="CQ75" s="1321"/>
      <c r="CR75" s="1321"/>
      <c r="CS75" s="1321"/>
      <c r="CT75" s="1321"/>
      <c r="CU75" s="1321"/>
      <c r="CV75" s="1321">
        <v>6.8</v>
      </c>
      <c r="CW75" s="1321"/>
      <c r="CX75" s="1321"/>
      <c r="CY75" s="1321"/>
      <c r="CZ75" s="1321"/>
      <c r="DA75" s="1321"/>
      <c r="DB75" s="1321"/>
      <c r="DC75" s="1321"/>
    </row>
    <row r="76" spans="2:107" ht="13.5" x14ac:dyDescent="0.1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623</v>
      </c>
      <c r="AO77" s="1318"/>
      <c r="AP77" s="1318"/>
      <c r="AQ77" s="1318"/>
      <c r="AR77" s="1318"/>
      <c r="AS77" s="1318"/>
      <c r="AT77" s="1318"/>
      <c r="AU77" s="1318"/>
      <c r="AV77" s="1318"/>
      <c r="AW77" s="1318"/>
      <c r="AX77" s="1318"/>
      <c r="AY77" s="1318"/>
      <c r="AZ77" s="1318"/>
      <c r="BA77" s="1318"/>
      <c r="BB77" s="1319" t="s">
        <v>622</v>
      </c>
      <c r="BC77" s="1319"/>
      <c r="BD77" s="1319"/>
      <c r="BE77" s="1319"/>
      <c r="BF77" s="1319"/>
      <c r="BG77" s="1319"/>
      <c r="BH77" s="1319"/>
      <c r="BI77" s="1319"/>
      <c r="BJ77" s="1319"/>
      <c r="BK77" s="1319"/>
      <c r="BL77" s="1319"/>
      <c r="BM77" s="1319"/>
      <c r="BN77" s="1319"/>
      <c r="BO77" s="1319"/>
      <c r="BP77" s="1321">
        <v>45.9</v>
      </c>
      <c r="BQ77" s="1321"/>
      <c r="BR77" s="1321"/>
      <c r="BS77" s="1321"/>
      <c r="BT77" s="1321"/>
      <c r="BU77" s="1321"/>
      <c r="BV77" s="1321"/>
      <c r="BW77" s="1321"/>
      <c r="BX77" s="1321">
        <v>39</v>
      </c>
      <c r="BY77" s="1321"/>
      <c r="BZ77" s="1321"/>
      <c r="CA77" s="1321"/>
      <c r="CB77" s="1321"/>
      <c r="CC77" s="1321"/>
      <c r="CD77" s="1321"/>
      <c r="CE77" s="1321"/>
      <c r="CF77" s="1321">
        <v>32.5</v>
      </c>
      <c r="CG77" s="1321"/>
      <c r="CH77" s="1321"/>
      <c r="CI77" s="1321"/>
      <c r="CJ77" s="1321"/>
      <c r="CK77" s="1321"/>
      <c r="CL77" s="1321"/>
      <c r="CM77" s="1321"/>
      <c r="CN77" s="1321">
        <v>30.2</v>
      </c>
      <c r="CO77" s="1321"/>
      <c r="CP77" s="1321"/>
      <c r="CQ77" s="1321"/>
      <c r="CR77" s="1321"/>
      <c r="CS77" s="1321"/>
      <c r="CT77" s="1321"/>
      <c r="CU77" s="1321"/>
      <c r="CV77" s="1321">
        <v>25.4</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621</v>
      </c>
      <c r="BC79" s="1319"/>
      <c r="BD79" s="1319"/>
      <c r="BE79" s="1319"/>
      <c r="BF79" s="1319"/>
      <c r="BG79" s="1319"/>
      <c r="BH79" s="1319"/>
      <c r="BI79" s="1319"/>
      <c r="BJ79" s="1319"/>
      <c r="BK79" s="1319"/>
      <c r="BL79" s="1319"/>
      <c r="BM79" s="1319"/>
      <c r="BN79" s="1319"/>
      <c r="BO79" s="1319"/>
      <c r="BP79" s="1321">
        <v>8.8000000000000007</v>
      </c>
      <c r="BQ79" s="1321"/>
      <c r="BR79" s="1321"/>
      <c r="BS79" s="1321"/>
      <c r="BT79" s="1321"/>
      <c r="BU79" s="1321"/>
      <c r="BV79" s="1321"/>
      <c r="BW79" s="1321"/>
      <c r="BX79" s="1321">
        <v>9</v>
      </c>
      <c r="BY79" s="1321"/>
      <c r="BZ79" s="1321"/>
      <c r="CA79" s="1321"/>
      <c r="CB79" s="1321"/>
      <c r="CC79" s="1321"/>
      <c r="CD79" s="1321"/>
      <c r="CE79" s="1321"/>
      <c r="CF79" s="1321">
        <v>8.1999999999999993</v>
      </c>
      <c r="CG79" s="1321"/>
      <c r="CH79" s="1321"/>
      <c r="CI79" s="1321"/>
      <c r="CJ79" s="1321"/>
      <c r="CK79" s="1321"/>
      <c r="CL79" s="1321"/>
      <c r="CM79" s="1321"/>
      <c r="CN79" s="1321">
        <v>8</v>
      </c>
      <c r="CO79" s="1321"/>
      <c r="CP79" s="1321"/>
      <c r="CQ79" s="1321"/>
      <c r="CR79" s="1321"/>
      <c r="CS79" s="1321"/>
      <c r="CT79" s="1321"/>
      <c r="CU79" s="1321"/>
      <c r="CV79" s="1321">
        <v>7.8</v>
      </c>
      <c r="CW79" s="1321"/>
      <c r="CX79" s="1321"/>
      <c r="CY79" s="1321"/>
      <c r="CZ79" s="1321"/>
      <c r="DA79" s="1321"/>
      <c r="DB79" s="1321"/>
      <c r="DC79" s="1321"/>
    </row>
    <row r="80" spans="2:107" ht="13.5" x14ac:dyDescent="0.1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o5r/J6VhRvN7ND0mvK3agNT96b3TRR+xTJQdhc59sB0EXJ1aaE3kcxo6ijPDWtMSAPAwS42uRN7sJ/1VANtIg==" saltValue="p33veu6nnctlGbJZ/HY3B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rA7rTRtE1qAs8w9eoKyhByVn+PmWF4v29s8mnmXtp5qyb3ZotdBVKqKmLTsdwPejIwrZ0d74qAeybMpsaq6A==" saltValue="v2DQy4ZIiOul/sdLAjtxK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a0qQO3V2SDYgYMh34EfRHBGQTpFQIuX3g6du3eMqoILxgda8iJVesCFGwLBWWfHpab8N89Y8c6RVr7iRbuNDQ==" saltValue="z+bo/MohNNkRxzMysJGx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114592</v>
      </c>
      <c r="E3" s="161"/>
      <c r="F3" s="162">
        <v>66255</v>
      </c>
      <c r="G3" s="163"/>
      <c r="H3" s="164"/>
    </row>
    <row r="4" spans="1:8" x14ac:dyDescent="0.15">
      <c r="A4" s="165"/>
      <c r="B4" s="166"/>
      <c r="C4" s="167"/>
      <c r="D4" s="168">
        <v>27564</v>
      </c>
      <c r="E4" s="169"/>
      <c r="F4" s="170">
        <v>31822</v>
      </c>
      <c r="G4" s="171"/>
      <c r="H4" s="172"/>
    </row>
    <row r="5" spans="1:8" x14ac:dyDescent="0.15">
      <c r="A5" s="153" t="s">
        <v>557</v>
      </c>
      <c r="B5" s="158"/>
      <c r="C5" s="159"/>
      <c r="D5" s="160">
        <v>134501</v>
      </c>
      <c r="E5" s="161"/>
      <c r="F5" s="162">
        <v>92247</v>
      </c>
      <c r="G5" s="163"/>
      <c r="H5" s="164"/>
    </row>
    <row r="6" spans="1:8" x14ac:dyDescent="0.15">
      <c r="A6" s="165"/>
      <c r="B6" s="166"/>
      <c r="C6" s="167"/>
      <c r="D6" s="168">
        <v>26912</v>
      </c>
      <c r="E6" s="169"/>
      <c r="F6" s="170">
        <v>37204</v>
      </c>
      <c r="G6" s="171"/>
      <c r="H6" s="172"/>
    </row>
    <row r="7" spans="1:8" x14ac:dyDescent="0.15">
      <c r="A7" s="153" t="s">
        <v>558</v>
      </c>
      <c r="B7" s="158"/>
      <c r="C7" s="159"/>
      <c r="D7" s="160">
        <v>54929</v>
      </c>
      <c r="E7" s="161"/>
      <c r="F7" s="162">
        <v>67319</v>
      </c>
      <c r="G7" s="163"/>
      <c r="H7" s="164"/>
    </row>
    <row r="8" spans="1:8" x14ac:dyDescent="0.15">
      <c r="A8" s="165"/>
      <c r="B8" s="166"/>
      <c r="C8" s="167"/>
      <c r="D8" s="168">
        <v>29735</v>
      </c>
      <c r="E8" s="169"/>
      <c r="F8" s="170">
        <v>38101</v>
      </c>
      <c r="G8" s="171"/>
      <c r="H8" s="172"/>
    </row>
    <row r="9" spans="1:8" x14ac:dyDescent="0.15">
      <c r="A9" s="153" t="s">
        <v>559</v>
      </c>
      <c r="B9" s="158"/>
      <c r="C9" s="159"/>
      <c r="D9" s="160">
        <v>72296</v>
      </c>
      <c r="E9" s="161"/>
      <c r="F9" s="162">
        <v>70615</v>
      </c>
      <c r="G9" s="163"/>
      <c r="H9" s="164"/>
    </row>
    <row r="10" spans="1:8" x14ac:dyDescent="0.15">
      <c r="A10" s="165"/>
      <c r="B10" s="166"/>
      <c r="C10" s="167"/>
      <c r="D10" s="168">
        <v>40872</v>
      </c>
      <c r="E10" s="169"/>
      <c r="F10" s="170">
        <v>37382</v>
      </c>
      <c r="G10" s="171"/>
      <c r="H10" s="172"/>
    </row>
    <row r="11" spans="1:8" x14ac:dyDescent="0.15">
      <c r="A11" s="153" t="s">
        <v>560</v>
      </c>
      <c r="B11" s="158"/>
      <c r="C11" s="159"/>
      <c r="D11" s="160">
        <v>86521</v>
      </c>
      <c r="E11" s="161"/>
      <c r="F11" s="162">
        <v>69185</v>
      </c>
      <c r="G11" s="163"/>
      <c r="H11" s="164"/>
    </row>
    <row r="12" spans="1:8" x14ac:dyDescent="0.15">
      <c r="A12" s="165"/>
      <c r="B12" s="166"/>
      <c r="C12" s="173"/>
      <c r="D12" s="168">
        <v>52844</v>
      </c>
      <c r="E12" s="169"/>
      <c r="F12" s="170">
        <v>38519</v>
      </c>
      <c r="G12" s="171"/>
      <c r="H12" s="172"/>
    </row>
    <row r="13" spans="1:8" x14ac:dyDescent="0.15">
      <c r="A13" s="153"/>
      <c r="B13" s="158"/>
      <c r="C13" s="174"/>
      <c r="D13" s="175">
        <v>92568</v>
      </c>
      <c r="E13" s="176"/>
      <c r="F13" s="177">
        <v>73124</v>
      </c>
      <c r="G13" s="178"/>
      <c r="H13" s="164"/>
    </row>
    <row r="14" spans="1:8" x14ac:dyDescent="0.15">
      <c r="A14" s="165"/>
      <c r="B14" s="166"/>
      <c r="C14" s="167"/>
      <c r="D14" s="168">
        <v>35585</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5.51</v>
      </c>
      <c r="C19" s="179">
        <f>ROUND(VALUE(SUBSTITUTE(実質収支比率等に係る経年分析!G$48,"▲","-")),2)</f>
        <v>5.46</v>
      </c>
      <c r="D19" s="179">
        <f>ROUND(VALUE(SUBSTITUTE(実質収支比率等に係る経年分析!H$48,"▲","-")),2)</f>
        <v>4.9000000000000004</v>
      </c>
      <c r="E19" s="179">
        <f>ROUND(VALUE(SUBSTITUTE(実質収支比率等に係る経年分析!I$48,"▲","-")),2)</f>
        <v>4.82</v>
      </c>
      <c r="F19" s="179">
        <f>ROUND(VALUE(SUBSTITUTE(実質収支比率等に係る経年分析!J$48,"▲","-")),2)</f>
        <v>6.16</v>
      </c>
    </row>
    <row r="20" spans="1:11" x14ac:dyDescent="0.15">
      <c r="A20" s="179" t="s">
        <v>55</v>
      </c>
      <c r="B20" s="179">
        <f>ROUND(VALUE(SUBSTITUTE(実質収支比率等に係る経年分析!F$47,"▲","-")),2)</f>
        <v>25.85</v>
      </c>
      <c r="C20" s="179">
        <f>ROUND(VALUE(SUBSTITUTE(実質収支比率等に係る経年分析!G$47,"▲","-")),2)</f>
        <v>29.75</v>
      </c>
      <c r="D20" s="179">
        <f>ROUND(VALUE(SUBSTITUTE(実質収支比率等に係る経年分析!H$47,"▲","-")),2)</f>
        <v>30.01</v>
      </c>
      <c r="E20" s="179">
        <f>ROUND(VALUE(SUBSTITUTE(実質収支比率等に係る経年分析!I$47,"▲","-")),2)</f>
        <v>29.01</v>
      </c>
      <c r="F20" s="179">
        <f>ROUND(VALUE(SUBSTITUTE(実質収支比率等に係る経年分析!J$47,"▲","-")),2)</f>
        <v>31.45</v>
      </c>
    </row>
    <row r="21" spans="1:11" x14ac:dyDescent="0.15">
      <c r="A21" s="179" t="s">
        <v>56</v>
      </c>
      <c r="B21" s="179">
        <f>IF(ISNUMBER(VALUE(SUBSTITUTE(実質収支比率等に係る経年分析!F$49,"▲","-"))),ROUND(VALUE(SUBSTITUTE(実質収支比率等に係る経年分析!F$49,"▲","-")),2),NA())</f>
        <v>2.04</v>
      </c>
      <c r="C21" s="179">
        <f>IF(ISNUMBER(VALUE(SUBSTITUTE(実質収支比率等に係る経年分析!G$49,"▲","-"))),ROUND(VALUE(SUBSTITUTE(実質収支比率等に係る経年分析!G$49,"▲","-")),2),NA())</f>
        <v>4.24</v>
      </c>
      <c r="D21" s="179">
        <f>IF(ISNUMBER(VALUE(SUBSTITUTE(実質収支比率等に係る経年分析!H$49,"▲","-"))),ROUND(VALUE(SUBSTITUTE(実質収支比率等に係る経年分析!H$49,"▲","-")),2),NA())</f>
        <v>-1.04</v>
      </c>
      <c r="E21" s="179">
        <f>IF(ISNUMBER(VALUE(SUBSTITUTE(実質収支比率等に係る経年分析!I$49,"▲","-"))),ROUND(VALUE(SUBSTITUTE(実質収支比率等に係る経年分析!I$49,"▲","-")),2),NA())</f>
        <v>-1.6</v>
      </c>
      <c r="F21" s="179">
        <f>IF(ISNUMBER(VALUE(SUBSTITUTE(実質収支比率等に係る経年分析!J$49,"▲","-"))),ROUND(VALUE(SUBSTITUTE(実質収支比率等に係る経年分析!J$49,"▲","-")),2),NA())</f>
        <v>3.18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市営温泉施設特別会計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市営介護サービス事業特別会計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0.49</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2.5299999999999998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1.69</v>
      </c>
    </row>
    <row r="33" spans="1:16" x14ac:dyDescent="0.15">
      <c r="A33" s="180" t="str">
        <f>IF(連結実質赤字比率に係る赤字・黒字の構成分析!C$37="",NA(),連結実質赤字比率に係る赤字・黒字の構成分析!C$37)</f>
        <v>横手市下水道事業会計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6.09</v>
      </c>
    </row>
    <row r="35" spans="1:16" x14ac:dyDescent="0.15">
      <c r="A35" s="180" t="str">
        <f>IF(連結実質赤字比率に係る赤字・黒字の構成分析!C$35="",NA(),連結実質赤字比率に係る赤字・黒字の構成分析!C$35)</f>
        <v>横手市水道事業会計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v>
      </c>
    </row>
    <row r="36" spans="1:16" x14ac:dyDescent="0.15">
      <c r="A36" s="180" t="str">
        <f>IF(連結実質赤字比率に係る赤字・黒字の構成分析!C$34="",NA(),連結実質赤字比率に係る赤字・黒字の構成分析!C$34)</f>
        <v>横手市病院事業会計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5938</v>
      </c>
      <c r="E42" s="181"/>
      <c r="F42" s="181"/>
      <c r="G42" s="181">
        <f>'実質公債費比率（分子）の構造'!L$52</f>
        <v>5900</v>
      </c>
      <c r="H42" s="181"/>
      <c r="I42" s="181"/>
      <c r="J42" s="181">
        <f>'実質公債費比率（分子）の構造'!M$52</f>
        <v>6062</v>
      </c>
      <c r="K42" s="181"/>
      <c r="L42" s="181"/>
      <c r="M42" s="181">
        <f>'実質公債費比率（分子）の構造'!N$52</f>
        <v>6124</v>
      </c>
      <c r="N42" s="181"/>
      <c r="O42" s="181"/>
      <c r="P42" s="181">
        <f>'実質公債費比率（分子）の構造'!O$52</f>
        <v>5989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73</v>
      </c>
      <c r="C44" s="181"/>
      <c r="D44" s="181"/>
      <c r="E44" s="181">
        <f>'実質公債費比率（分子）の構造'!L$50</f>
        <v>102</v>
      </c>
      <c r="F44" s="181"/>
      <c r="G44" s="181"/>
      <c r="H44" s="181">
        <f>'実質公債費比率（分子）の構造'!M$50</f>
        <v>86</v>
      </c>
      <c r="I44" s="181"/>
      <c r="J44" s="181"/>
      <c r="K44" s="181">
        <f>'実質公債費比率（分子）の構造'!N$50</f>
        <v>93</v>
      </c>
      <c r="L44" s="181"/>
      <c r="M44" s="181"/>
      <c r="N44" s="181">
        <f>'実質公債費比率（分子）の構造'!O$50</f>
        <v>94</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1424</v>
      </c>
      <c r="C46" s="181"/>
      <c r="D46" s="181"/>
      <c r="E46" s="181">
        <f>'実質公債費比率（分子）の構造'!L$48</f>
        <v>1404</v>
      </c>
      <c r="F46" s="181"/>
      <c r="G46" s="181"/>
      <c r="H46" s="181">
        <f>'実質公債費比率（分子）の構造'!M$48</f>
        <v>1364</v>
      </c>
      <c r="I46" s="181"/>
      <c r="J46" s="181"/>
      <c r="K46" s="181">
        <f>'実質公債費比率（分子）の構造'!N$48</f>
        <v>1331</v>
      </c>
      <c r="L46" s="181"/>
      <c r="M46" s="181"/>
      <c r="N46" s="181">
        <f>'実質公債費比率（分子）の構造'!O$48</f>
        <v>1222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6632</v>
      </c>
      <c r="C49" s="181"/>
      <c r="D49" s="181"/>
      <c r="E49" s="181">
        <f>'実質公債費比率（分子）の構造'!L$45</f>
        <v>6444</v>
      </c>
      <c r="F49" s="181"/>
      <c r="G49" s="181"/>
      <c r="H49" s="181">
        <f>'実質公債費比率（分子）の構造'!M$45</f>
        <v>6344</v>
      </c>
      <c r="I49" s="181"/>
      <c r="J49" s="181"/>
      <c r="K49" s="181">
        <f>'実質公債費比率（分子）の構造'!N$45</f>
        <v>6550</v>
      </c>
      <c r="L49" s="181"/>
      <c r="M49" s="181"/>
      <c r="N49" s="181">
        <f>'実質公債費比率（分子）の構造'!O$45</f>
        <v>6414</v>
      </c>
      <c r="O49" s="181"/>
      <c r="P49" s="181"/>
    </row>
    <row r="50" spans="1:16" x14ac:dyDescent="0.15">
      <c r="A50" s="181" t="s">
        <v>71</v>
      </c>
      <c r="B50" s="181" t="e">
        <f>NA()</f>
        <v>#N/A</v>
      </c>
      <c r="C50" s="181">
        <f>IF(ISNUMBER('実質公債費比率（分子）の構造'!K$53),'実質公債費比率（分子）の構造'!K$53,NA())</f>
        <v>2191</v>
      </c>
      <c r="D50" s="181" t="e">
        <f>NA()</f>
        <v>#N/A</v>
      </c>
      <c r="E50" s="181" t="e">
        <f>NA()</f>
        <v>#N/A</v>
      </c>
      <c r="F50" s="181">
        <f>IF(ISNUMBER('実質公債費比率（分子）の構造'!L$53),'実質公債費比率（分子）の構造'!L$53,NA())</f>
        <v>2050</v>
      </c>
      <c r="G50" s="181" t="e">
        <f>NA()</f>
        <v>#N/A</v>
      </c>
      <c r="H50" s="181" t="e">
        <f>NA()</f>
        <v>#N/A</v>
      </c>
      <c r="I50" s="181">
        <f>IF(ISNUMBER('実質公債費比率（分子）の構造'!M$53),'実質公債費比率（分子）の構造'!M$53,NA())</f>
        <v>1732</v>
      </c>
      <c r="J50" s="181" t="e">
        <f>NA()</f>
        <v>#N/A</v>
      </c>
      <c r="K50" s="181" t="e">
        <f>NA()</f>
        <v>#N/A</v>
      </c>
      <c r="L50" s="181">
        <f>IF(ISNUMBER('実質公債費比率（分子）の構造'!N$53),'実質公債費比率（分子）の構造'!N$53,NA())</f>
        <v>1850</v>
      </c>
      <c r="M50" s="181" t="e">
        <f>NA()</f>
        <v>#N/A</v>
      </c>
      <c r="N50" s="181" t="e">
        <f>NA()</f>
        <v>#N/A</v>
      </c>
      <c r="O50" s="181">
        <f>IF(ISNUMBER('実質公債費比率（分子）の構造'!O$53),'実質公債費比率（分子）の構造'!O$53,NA())</f>
        <v>1741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61419</v>
      </c>
      <c r="E56" s="180"/>
      <c r="F56" s="180"/>
      <c r="G56" s="180">
        <f>'将来負担比率（分子）の構造'!J$52</f>
        <v>61651</v>
      </c>
      <c r="H56" s="180"/>
      <c r="I56" s="180"/>
      <c r="J56" s="180">
        <f>'将来負担比率（分子）の構造'!K$52</f>
        <v>63526</v>
      </c>
      <c r="K56" s="180"/>
      <c r="L56" s="180"/>
      <c r="M56" s="180">
        <f>'将来負担比率（分子）の構造'!L$52</f>
        <v>62129</v>
      </c>
      <c r="N56" s="180"/>
      <c r="O56" s="180"/>
      <c r="P56" s="180">
        <f>'将来負担比率（分子）の構造'!M$52</f>
        <v>61366</v>
      </c>
    </row>
    <row r="57" spans="1:16" x14ac:dyDescent="0.15">
      <c r="A57" s="180" t="s">
        <v>42</v>
      </c>
      <c r="B57" s="180"/>
      <c r="C57" s="180"/>
      <c r="D57" s="180">
        <f>'将来負担比率（分子）の構造'!I$51</f>
        <v>1675</v>
      </c>
      <c r="E57" s="180"/>
      <c r="F57" s="180"/>
      <c r="G57" s="180">
        <f>'将来負担比率（分子）の構造'!J$51</f>
        <v>1735</v>
      </c>
      <c r="H57" s="180"/>
      <c r="I57" s="180"/>
      <c r="J57" s="180">
        <f>'将来負担比率（分子）の構造'!K$51</f>
        <v>1722</v>
      </c>
      <c r="K57" s="180"/>
      <c r="L57" s="180"/>
      <c r="M57" s="180">
        <f>'将来負担比率（分子）の構造'!L$51</f>
        <v>1480</v>
      </c>
      <c r="N57" s="180"/>
      <c r="O57" s="180"/>
      <c r="P57" s="180">
        <f>'将来負担比率（分子）の構造'!M$51</f>
        <v>1274</v>
      </c>
    </row>
    <row r="58" spans="1:16" x14ac:dyDescent="0.15">
      <c r="A58" s="180" t="s">
        <v>41</v>
      </c>
      <c r="B58" s="180"/>
      <c r="C58" s="180"/>
      <c r="D58" s="180">
        <f>'将来負担比率（分子）の構造'!I$50</f>
        <v>13421</v>
      </c>
      <c r="E58" s="180"/>
      <c r="F58" s="180"/>
      <c r="G58" s="180">
        <f>'将来負担比率（分子）の構造'!J$50</f>
        <v>15600</v>
      </c>
      <c r="H58" s="180"/>
      <c r="I58" s="180"/>
      <c r="J58" s="180">
        <f>'将来負担比率（分子）の構造'!K$50</f>
        <v>16583</v>
      </c>
      <c r="K58" s="180"/>
      <c r="L58" s="180"/>
      <c r="M58" s="180">
        <f>'将来負担比率（分子）の構造'!L$50</f>
        <v>17620</v>
      </c>
      <c r="N58" s="180"/>
      <c r="O58" s="180"/>
      <c r="P58" s="180">
        <f>'将来負担比率（分子）の構造'!M$50</f>
        <v>19593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6395</v>
      </c>
      <c r="C62" s="180"/>
      <c r="D62" s="180"/>
      <c r="E62" s="180">
        <f>'将来負担比率（分子）の構造'!J$45</f>
        <v>6306</v>
      </c>
      <c r="F62" s="180"/>
      <c r="G62" s="180"/>
      <c r="H62" s="180">
        <f>'将来負担比率（分子）の構造'!K$45</f>
        <v>5182</v>
      </c>
      <c r="I62" s="180"/>
      <c r="J62" s="180"/>
      <c r="K62" s="180">
        <f>'将来負担比率（分子）の構造'!L$45</f>
        <v>5483</v>
      </c>
      <c r="L62" s="180"/>
      <c r="M62" s="180"/>
      <c r="N62" s="180">
        <f>'将来負担比率（分子）の構造'!M$45</f>
        <v>5244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18124</v>
      </c>
      <c r="C64" s="180"/>
      <c r="D64" s="180"/>
      <c r="E64" s="180">
        <f>'将来負担比率（分子）の構造'!J$43</f>
        <v>18287</v>
      </c>
      <c r="F64" s="180"/>
      <c r="G64" s="180"/>
      <c r="H64" s="180">
        <f>'将来負担比率（分子）の構造'!K$43</f>
        <v>15212</v>
      </c>
      <c r="I64" s="180"/>
      <c r="J64" s="180"/>
      <c r="K64" s="180">
        <f>'将来負担比率（分子）の構造'!L$43</f>
        <v>14120</v>
      </c>
      <c r="L64" s="180"/>
      <c r="M64" s="180"/>
      <c r="N64" s="180">
        <f>'将来負担比率（分子）の構造'!M$43</f>
        <v>13635</v>
      </c>
      <c r="O64" s="180"/>
      <c r="P64" s="180"/>
    </row>
    <row r="65" spans="1:16" x14ac:dyDescent="0.15">
      <c r="A65" s="180" t="s">
        <v>32</v>
      </c>
      <c r="B65" s="180">
        <f>'将来負担比率（分子）の構造'!I$42</f>
        <v>194</v>
      </c>
      <c r="C65" s="180"/>
      <c r="D65" s="180"/>
      <c r="E65" s="180">
        <f>'将来負担比率（分子）の構造'!J$42</f>
        <v>168</v>
      </c>
      <c r="F65" s="180"/>
      <c r="G65" s="180"/>
      <c r="H65" s="180">
        <f>'将来負担比率（分子）の構造'!K$42</f>
        <v>167</v>
      </c>
      <c r="I65" s="180"/>
      <c r="J65" s="180"/>
      <c r="K65" s="180">
        <f>'将来負担比率（分子）の構造'!L$42</f>
        <v>132</v>
      </c>
      <c r="L65" s="180"/>
      <c r="M65" s="180"/>
      <c r="N65" s="180">
        <f>'将来負担比率（分子）の構造'!M$42</f>
        <v>124</v>
      </c>
      <c r="O65" s="180"/>
      <c r="P65" s="180"/>
    </row>
    <row r="66" spans="1:16" x14ac:dyDescent="0.15">
      <c r="A66" s="180" t="s">
        <v>31</v>
      </c>
      <c r="B66" s="180">
        <f>'将来負担比率（分子）の構造'!I$41</f>
        <v>65622</v>
      </c>
      <c r="C66" s="180"/>
      <c r="D66" s="180"/>
      <c r="E66" s="180">
        <f>'将来負担比率（分子）の構造'!J$41</f>
        <v>69588</v>
      </c>
      <c r="F66" s="180"/>
      <c r="G66" s="180"/>
      <c r="H66" s="180">
        <f>'将来負担比率（分子）の構造'!K$41</f>
        <v>67860</v>
      </c>
      <c r="I66" s="180"/>
      <c r="J66" s="180"/>
      <c r="K66" s="180">
        <f>'将来負担比率（分子）の構造'!L$41</f>
        <v>66439</v>
      </c>
      <c r="L66" s="180"/>
      <c r="M66" s="180"/>
      <c r="N66" s="180">
        <f>'将来負担比率（分子）の構造'!M$41</f>
        <v>66336</v>
      </c>
      <c r="O66" s="180"/>
      <c r="P66" s="180"/>
    </row>
    <row r="67" spans="1:16" x14ac:dyDescent="0.15">
      <c r="A67" s="180" t="s">
        <v>75</v>
      </c>
      <c r="B67" s="180" t="e">
        <f>NA()</f>
        <v>#N/A</v>
      </c>
      <c r="C67" s="180">
        <f>IF(ISNUMBER('将来負担比率（分子）の構造'!I$53), IF('将来負担比率（分子）の構造'!I$53 &lt; 0, 0, '将来負担比率（分子）の構造'!I$53), NA())</f>
        <v>13820</v>
      </c>
      <c r="D67" s="180" t="e">
        <f>NA()</f>
        <v>#N/A</v>
      </c>
      <c r="E67" s="180" t="e">
        <f>NA()</f>
        <v>#N/A</v>
      </c>
      <c r="F67" s="180">
        <f>IF(ISNUMBER('将来負担比率（分子）の構造'!J$53), IF('将来負担比率（分子）の構造'!J$53 &lt; 0, 0, '将来負担比率（分子）の構造'!J$53), NA())</f>
        <v>15363</v>
      </c>
      <c r="G67" s="180" t="e">
        <f>NA()</f>
        <v>#N/A</v>
      </c>
      <c r="H67" s="180" t="e">
        <f>NA()</f>
        <v>#N/A</v>
      </c>
      <c r="I67" s="180">
        <f>IF(ISNUMBER('将来負担比率（分子）の構造'!K$53), IF('将来負担比率（分子）の構造'!K$53 &lt; 0, 0, '将来負担比率（分子）の構造'!K$53), NA())</f>
        <v>6589</v>
      </c>
      <c r="J67" s="180" t="e">
        <f>NA()</f>
        <v>#N/A</v>
      </c>
      <c r="K67" s="180" t="e">
        <f>NA()</f>
        <v>#N/A</v>
      </c>
      <c r="L67" s="180">
        <f>IF(ISNUMBER('将来負担比率（分子）の構造'!L$53), IF('将来負担比率（分子）の構造'!L$53 &lt; 0, 0, '将来負担比率（分子）の構造'!L$53), NA())</f>
        <v>4945</v>
      </c>
      <c r="M67" s="180" t="e">
        <f>NA()</f>
        <v>#N/A</v>
      </c>
      <c r="N67" s="180" t="e">
        <f>NA()</f>
        <v>#N/A</v>
      </c>
      <c r="O67" s="180">
        <f>IF(ISNUMBER('将来負担比率（分子）の構造'!M$53), IF('将来負担比率（分子）の構造'!M$53 &lt; 0, 0, '将来負担比率（分子）の構造'!M$53), NA())</f>
        <v>3106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9639</v>
      </c>
      <c r="C72" s="184">
        <f>基金残高に係る経年分析!G55</f>
        <v>9178</v>
      </c>
      <c r="D72" s="184">
        <f>基金残高に係る経年分析!H55</f>
        <v>9777</v>
      </c>
    </row>
    <row r="73" spans="1:16" x14ac:dyDescent="0.15">
      <c r="A73" s="183" t="s">
        <v>78</v>
      </c>
      <c r="B73" s="184">
        <f>基金残高に係る経年分析!F56</f>
        <v>4296</v>
      </c>
      <c r="C73" s="184">
        <f>基金残高に係る経年分析!G56</f>
        <v>5062</v>
      </c>
      <c r="D73" s="184">
        <f>基金残高に係る経年分析!H56</f>
        <v>5062</v>
      </c>
    </row>
    <row r="74" spans="1:16" x14ac:dyDescent="0.15">
      <c r="A74" s="183" t="s">
        <v>79</v>
      </c>
      <c r="B74" s="184">
        <f>基金残高に係る経年分析!F57</f>
        <v>5982</v>
      </c>
      <c r="C74" s="184">
        <f>基金残高に係る経年分析!G57</f>
        <v>6575</v>
      </c>
      <c r="D74" s="184">
        <f>基金残高に係る経年分析!H57</f>
        <v>7063</v>
      </c>
    </row>
  </sheetData>
  <sheetProtection algorithmName="SHA-512" hashValue="G1il4b6yQmpeiOIQ/16NuzZ5KnE46v9cMVCfAbFJagg1u3Dgsxf9J427gnTlGOSet8ARREcUlMOhv6+156egIg==" saltValue="eVsNrmCKR35nhf4MvPa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8475760</v>
      </c>
      <c r="S5" s="727"/>
      <c r="T5" s="727"/>
      <c r="U5" s="727"/>
      <c r="V5" s="727"/>
      <c r="W5" s="727"/>
      <c r="X5" s="727"/>
      <c r="Y5" s="773"/>
      <c r="Z5" s="791">
        <v>15.6</v>
      </c>
      <c r="AA5" s="791"/>
      <c r="AB5" s="791"/>
      <c r="AC5" s="791"/>
      <c r="AD5" s="792">
        <v>8475750</v>
      </c>
      <c r="AE5" s="792"/>
      <c r="AF5" s="792"/>
      <c r="AG5" s="792"/>
      <c r="AH5" s="792"/>
      <c r="AI5" s="792"/>
      <c r="AJ5" s="792"/>
      <c r="AK5" s="792"/>
      <c r="AL5" s="774">
        <v>28.2</v>
      </c>
      <c r="AM5" s="743"/>
      <c r="AN5" s="743"/>
      <c r="AO5" s="775"/>
      <c r="AP5" s="760" t="s">
        <v>230</v>
      </c>
      <c r="AQ5" s="761"/>
      <c r="AR5" s="761"/>
      <c r="AS5" s="761"/>
      <c r="AT5" s="761"/>
      <c r="AU5" s="761"/>
      <c r="AV5" s="761"/>
      <c r="AW5" s="761"/>
      <c r="AX5" s="761"/>
      <c r="AY5" s="761"/>
      <c r="AZ5" s="761"/>
      <c r="BA5" s="761"/>
      <c r="BB5" s="761"/>
      <c r="BC5" s="761"/>
      <c r="BD5" s="761"/>
      <c r="BE5" s="761"/>
      <c r="BF5" s="762"/>
      <c r="BG5" s="661">
        <v>8416556</v>
      </c>
      <c r="BH5" s="664"/>
      <c r="BI5" s="664"/>
      <c r="BJ5" s="664"/>
      <c r="BK5" s="664"/>
      <c r="BL5" s="664"/>
      <c r="BM5" s="664"/>
      <c r="BN5" s="665"/>
      <c r="BO5" s="723">
        <v>99.3</v>
      </c>
      <c r="BP5" s="723"/>
      <c r="BQ5" s="723"/>
      <c r="BR5" s="723"/>
      <c r="BS5" s="724">
        <v>130326</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564127</v>
      </c>
      <c r="S6" s="664"/>
      <c r="T6" s="664"/>
      <c r="U6" s="664"/>
      <c r="V6" s="664"/>
      <c r="W6" s="664"/>
      <c r="X6" s="664"/>
      <c r="Y6" s="665"/>
      <c r="Z6" s="723">
        <v>1</v>
      </c>
      <c r="AA6" s="723"/>
      <c r="AB6" s="723"/>
      <c r="AC6" s="723"/>
      <c r="AD6" s="724">
        <v>564127</v>
      </c>
      <c r="AE6" s="724"/>
      <c r="AF6" s="724"/>
      <c r="AG6" s="724"/>
      <c r="AH6" s="724"/>
      <c r="AI6" s="724"/>
      <c r="AJ6" s="724"/>
      <c r="AK6" s="724"/>
      <c r="AL6" s="666">
        <v>1.9</v>
      </c>
      <c r="AM6" s="667"/>
      <c r="AN6" s="667"/>
      <c r="AO6" s="725"/>
      <c r="AP6" s="658" t="s">
        <v>235</v>
      </c>
      <c r="AQ6" s="659"/>
      <c r="AR6" s="659"/>
      <c r="AS6" s="659"/>
      <c r="AT6" s="659"/>
      <c r="AU6" s="659"/>
      <c r="AV6" s="659"/>
      <c r="AW6" s="659"/>
      <c r="AX6" s="659"/>
      <c r="AY6" s="659"/>
      <c r="AZ6" s="659"/>
      <c r="BA6" s="659"/>
      <c r="BB6" s="659"/>
      <c r="BC6" s="659"/>
      <c r="BD6" s="659"/>
      <c r="BE6" s="659"/>
      <c r="BF6" s="660"/>
      <c r="BG6" s="661">
        <v>8416556</v>
      </c>
      <c r="BH6" s="664"/>
      <c r="BI6" s="664"/>
      <c r="BJ6" s="664"/>
      <c r="BK6" s="664"/>
      <c r="BL6" s="664"/>
      <c r="BM6" s="664"/>
      <c r="BN6" s="665"/>
      <c r="BO6" s="723">
        <v>99.3</v>
      </c>
      <c r="BP6" s="723"/>
      <c r="BQ6" s="723"/>
      <c r="BR6" s="723"/>
      <c r="BS6" s="724">
        <v>130326</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295489</v>
      </c>
      <c r="CS6" s="664"/>
      <c r="CT6" s="664"/>
      <c r="CU6" s="664"/>
      <c r="CV6" s="664"/>
      <c r="CW6" s="664"/>
      <c r="CX6" s="664"/>
      <c r="CY6" s="665"/>
      <c r="CZ6" s="774">
        <v>0.6</v>
      </c>
      <c r="DA6" s="743"/>
      <c r="DB6" s="743"/>
      <c r="DC6" s="777"/>
      <c r="DD6" s="669" t="s">
        <v>129</v>
      </c>
      <c r="DE6" s="664"/>
      <c r="DF6" s="664"/>
      <c r="DG6" s="664"/>
      <c r="DH6" s="664"/>
      <c r="DI6" s="664"/>
      <c r="DJ6" s="664"/>
      <c r="DK6" s="664"/>
      <c r="DL6" s="664"/>
      <c r="DM6" s="664"/>
      <c r="DN6" s="664"/>
      <c r="DO6" s="664"/>
      <c r="DP6" s="665"/>
      <c r="DQ6" s="669">
        <v>294991</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13406</v>
      </c>
      <c r="S7" s="664"/>
      <c r="T7" s="664"/>
      <c r="U7" s="664"/>
      <c r="V7" s="664"/>
      <c r="W7" s="664"/>
      <c r="X7" s="664"/>
      <c r="Y7" s="665"/>
      <c r="Z7" s="723">
        <v>0</v>
      </c>
      <c r="AA7" s="723"/>
      <c r="AB7" s="723"/>
      <c r="AC7" s="723"/>
      <c r="AD7" s="724">
        <v>13406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3744780</v>
      </c>
      <c r="BH7" s="664"/>
      <c r="BI7" s="664"/>
      <c r="BJ7" s="664"/>
      <c r="BK7" s="664"/>
      <c r="BL7" s="664"/>
      <c r="BM7" s="664"/>
      <c r="BN7" s="665"/>
      <c r="BO7" s="723">
        <v>44.2</v>
      </c>
      <c r="BP7" s="723"/>
      <c r="BQ7" s="723"/>
      <c r="BR7" s="723"/>
      <c r="BS7" s="724">
        <v>130326</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7545563</v>
      </c>
      <c r="CS7" s="664"/>
      <c r="CT7" s="664"/>
      <c r="CU7" s="664"/>
      <c r="CV7" s="664"/>
      <c r="CW7" s="664"/>
      <c r="CX7" s="664"/>
      <c r="CY7" s="665"/>
      <c r="CZ7" s="723">
        <v>14.4</v>
      </c>
      <c r="DA7" s="723"/>
      <c r="DB7" s="723"/>
      <c r="DC7" s="723"/>
      <c r="DD7" s="669">
        <v>848647</v>
      </c>
      <c r="DE7" s="664"/>
      <c r="DF7" s="664"/>
      <c r="DG7" s="664"/>
      <c r="DH7" s="664"/>
      <c r="DI7" s="664"/>
      <c r="DJ7" s="664"/>
      <c r="DK7" s="664"/>
      <c r="DL7" s="664"/>
      <c r="DM7" s="664"/>
      <c r="DN7" s="664"/>
      <c r="DO7" s="664"/>
      <c r="DP7" s="665"/>
      <c r="DQ7" s="669">
        <v>6550418</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14320</v>
      </c>
      <c r="S8" s="664"/>
      <c r="T8" s="664"/>
      <c r="U8" s="664"/>
      <c r="V8" s="664"/>
      <c r="W8" s="664"/>
      <c r="X8" s="664"/>
      <c r="Y8" s="665"/>
      <c r="Z8" s="723">
        <v>0</v>
      </c>
      <c r="AA8" s="723"/>
      <c r="AB8" s="723"/>
      <c r="AC8" s="723"/>
      <c r="AD8" s="724">
        <v>14320</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145809</v>
      </c>
      <c r="BH8" s="664"/>
      <c r="BI8" s="664"/>
      <c r="BJ8" s="664"/>
      <c r="BK8" s="664"/>
      <c r="BL8" s="664"/>
      <c r="BM8" s="664"/>
      <c r="BN8" s="665"/>
      <c r="BO8" s="723">
        <v>1.7</v>
      </c>
      <c r="BP8" s="723"/>
      <c r="BQ8" s="723"/>
      <c r="BR8" s="723"/>
      <c r="BS8" s="669" t="s">
        <v>129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15491565</v>
      </c>
      <c r="CS8" s="664"/>
      <c r="CT8" s="664"/>
      <c r="CU8" s="664"/>
      <c r="CV8" s="664"/>
      <c r="CW8" s="664"/>
      <c r="CX8" s="664"/>
      <c r="CY8" s="665"/>
      <c r="CZ8" s="723">
        <v>29.7</v>
      </c>
      <c r="DA8" s="723"/>
      <c r="DB8" s="723"/>
      <c r="DC8" s="723"/>
      <c r="DD8" s="669">
        <v>569290</v>
      </c>
      <c r="DE8" s="664"/>
      <c r="DF8" s="664"/>
      <c r="DG8" s="664"/>
      <c r="DH8" s="664"/>
      <c r="DI8" s="664"/>
      <c r="DJ8" s="664"/>
      <c r="DK8" s="664"/>
      <c r="DL8" s="664"/>
      <c r="DM8" s="664"/>
      <c r="DN8" s="664"/>
      <c r="DO8" s="664"/>
      <c r="DP8" s="665"/>
      <c r="DQ8" s="669">
        <v>8081564</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12878</v>
      </c>
      <c r="S9" s="664"/>
      <c r="T9" s="664"/>
      <c r="U9" s="664"/>
      <c r="V9" s="664"/>
      <c r="W9" s="664"/>
      <c r="X9" s="664"/>
      <c r="Y9" s="665"/>
      <c r="Z9" s="723">
        <v>0</v>
      </c>
      <c r="AA9" s="723"/>
      <c r="AB9" s="723"/>
      <c r="AC9" s="723"/>
      <c r="AD9" s="724">
        <v>12878</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2899129</v>
      </c>
      <c r="BH9" s="664"/>
      <c r="BI9" s="664"/>
      <c r="BJ9" s="664"/>
      <c r="BK9" s="664"/>
      <c r="BL9" s="664"/>
      <c r="BM9" s="664"/>
      <c r="BN9" s="665"/>
      <c r="BO9" s="723">
        <v>34.200000000000003</v>
      </c>
      <c r="BP9" s="723"/>
      <c r="BQ9" s="723"/>
      <c r="BR9" s="723"/>
      <c r="BS9" s="669" t="s">
        <v>179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3340797</v>
      </c>
      <c r="CS9" s="664"/>
      <c r="CT9" s="664"/>
      <c r="CU9" s="664"/>
      <c r="CV9" s="664"/>
      <c r="CW9" s="664"/>
      <c r="CX9" s="664"/>
      <c r="CY9" s="665"/>
      <c r="CZ9" s="723">
        <v>6.4</v>
      </c>
      <c r="DA9" s="723"/>
      <c r="DB9" s="723"/>
      <c r="DC9" s="723"/>
      <c r="DD9" s="669">
        <v>281253</v>
      </c>
      <c r="DE9" s="664"/>
      <c r="DF9" s="664"/>
      <c r="DG9" s="664"/>
      <c r="DH9" s="664"/>
      <c r="DI9" s="664"/>
      <c r="DJ9" s="664"/>
      <c r="DK9" s="664"/>
      <c r="DL9" s="664"/>
      <c r="DM9" s="664"/>
      <c r="DN9" s="664"/>
      <c r="DO9" s="664"/>
      <c r="DP9" s="665"/>
      <c r="DQ9" s="669">
        <v>2700317</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247</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247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276758</v>
      </c>
      <c r="BH10" s="664"/>
      <c r="BI10" s="664"/>
      <c r="BJ10" s="664"/>
      <c r="BK10" s="664"/>
      <c r="BL10" s="664"/>
      <c r="BM10" s="664"/>
      <c r="BN10" s="665"/>
      <c r="BO10" s="723">
        <v>3.3</v>
      </c>
      <c r="BP10" s="723"/>
      <c r="BQ10" s="723"/>
      <c r="BR10" s="723"/>
      <c r="BS10" s="669">
        <v>45950</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127313</v>
      </c>
      <c r="CS10" s="664"/>
      <c r="CT10" s="664"/>
      <c r="CU10" s="664"/>
      <c r="CV10" s="664"/>
      <c r="CW10" s="664"/>
      <c r="CX10" s="664"/>
      <c r="CY10" s="665"/>
      <c r="CZ10" s="723">
        <v>0.2</v>
      </c>
      <c r="DA10" s="723"/>
      <c r="DB10" s="723"/>
      <c r="DC10" s="723"/>
      <c r="DD10" s="669" t="s">
        <v>129</v>
      </c>
      <c r="DE10" s="664"/>
      <c r="DF10" s="664"/>
      <c r="DG10" s="664"/>
      <c r="DH10" s="664"/>
      <c r="DI10" s="664"/>
      <c r="DJ10" s="664"/>
      <c r="DK10" s="664"/>
      <c r="DL10" s="664"/>
      <c r="DM10" s="664"/>
      <c r="DN10" s="664"/>
      <c r="DO10" s="664"/>
      <c r="DP10" s="665"/>
      <c r="DQ10" s="669">
        <v>50748</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247</v>
      </c>
      <c r="AA11" s="723"/>
      <c r="AB11" s="723"/>
      <c r="AC11" s="723"/>
      <c r="AD11" s="724" t="s">
        <v>129</v>
      </c>
      <c r="AE11" s="724"/>
      <c r="AF11" s="724"/>
      <c r="AG11" s="724"/>
      <c r="AH11" s="724"/>
      <c r="AI11" s="724"/>
      <c r="AJ11" s="724"/>
      <c r="AK11" s="724"/>
      <c r="AL11" s="666" t="s">
        <v>247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423084</v>
      </c>
      <c r="BH11" s="664"/>
      <c r="BI11" s="664"/>
      <c r="BJ11" s="664"/>
      <c r="BK11" s="664"/>
      <c r="BL11" s="664"/>
      <c r="BM11" s="664"/>
      <c r="BN11" s="665"/>
      <c r="BO11" s="723">
        <v>5</v>
      </c>
      <c r="BP11" s="723"/>
      <c r="BQ11" s="723"/>
      <c r="BR11" s="723"/>
      <c r="BS11" s="669">
        <v>84376</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4134238</v>
      </c>
      <c r="CS11" s="664"/>
      <c r="CT11" s="664"/>
      <c r="CU11" s="664"/>
      <c r="CV11" s="664"/>
      <c r="CW11" s="664"/>
      <c r="CX11" s="664"/>
      <c r="CY11" s="665"/>
      <c r="CZ11" s="723">
        <v>7.9</v>
      </c>
      <c r="DA11" s="723"/>
      <c r="DB11" s="723"/>
      <c r="DC11" s="723"/>
      <c r="DD11" s="669">
        <v>1695389</v>
      </c>
      <c r="DE11" s="664"/>
      <c r="DF11" s="664"/>
      <c r="DG11" s="664"/>
      <c r="DH11" s="664"/>
      <c r="DI11" s="664"/>
      <c r="DJ11" s="664"/>
      <c r="DK11" s="664"/>
      <c r="DL11" s="664"/>
      <c r="DM11" s="664"/>
      <c r="DN11" s="664"/>
      <c r="DO11" s="664"/>
      <c r="DP11" s="665"/>
      <c r="DQ11" s="669">
        <v>1461660</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1795157</v>
      </c>
      <c r="S12" s="664"/>
      <c r="T12" s="664"/>
      <c r="U12" s="664"/>
      <c r="V12" s="664"/>
      <c r="W12" s="664"/>
      <c r="X12" s="664"/>
      <c r="Y12" s="665"/>
      <c r="Z12" s="723">
        <v>3.3</v>
      </c>
      <c r="AA12" s="723"/>
      <c r="AB12" s="723"/>
      <c r="AC12" s="723"/>
      <c r="AD12" s="724">
        <v>1795157</v>
      </c>
      <c r="AE12" s="724"/>
      <c r="AF12" s="724"/>
      <c r="AG12" s="724"/>
      <c r="AH12" s="724"/>
      <c r="AI12" s="724"/>
      <c r="AJ12" s="724"/>
      <c r="AK12" s="724"/>
      <c r="AL12" s="666">
        <v>6</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3755372</v>
      </c>
      <c r="BH12" s="664"/>
      <c r="BI12" s="664"/>
      <c r="BJ12" s="664"/>
      <c r="BK12" s="664"/>
      <c r="BL12" s="664"/>
      <c r="BM12" s="664"/>
      <c r="BN12" s="665"/>
      <c r="BO12" s="723">
        <v>44.3</v>
      </c>
      <c r="BP12" s="723"/>
      <c r="BQ12" s="723"/>
      <c r="BR12" s="723"/>
      <c r="BS12" s="669" t="s">
        <v>247</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2020084</v>
      </c>
      <c r="CS12" s="664"/>
      <c r="CT12" s="664"/>
      <c r="CU12" s="664"/>
      <c r="CV12" s="664"/>
      <c r="CW12" s="664"/>
      <c r="CX12" s="664"/>
      <c r="CY12" s="665"/>
      <c r="CZ12" s="723">
        <v>3.9</v>
      </c>
      <c r="DA12" s="723"/>
      <c r="DB12" s="723"/>
      <c r="DC12" s="723"/>
      <c r="DD12" s="669">
        <v>250522</v>
      </c>
      <c r="DE12" s="664"/>
      <c r="DF12" s="664"/>
      <c r="DG12" s="664"/>
      <c r="DH12" s="664"/>
      <c r="DI12" s="664"/>
      <c r="DJ12" s="664"/>
      <c r="DK12" s="664"/>
      <c r="DL12" s="664"/>
      <c r="DM12" s="664"/>
      <c r="DN12" s="664"/>
      <c r="DO12" s="664"/>
      <c r="DP12" s="665"/>
      <c r="DQ12" s="669">
        <v>953791</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5971</v>
      </c>
      <c r="S13" s="664"/>
      <c r="T13" s="664"/>
      <c r="U13" s="664"/>
      <c r="V13" s="664"/>
      <c r="W13" s="664"/>
      <c r="X13" s="664"/>
      <c r="Y13" s="665"/>
      <c r="Z13" s="723">
        <v>0</v>
      </c>
      <c r="AA13" s="723"/>
      <c r="AB13" s="723"/>
      <c r="AC13" s="723"/>
      <c r="AD13" s="724">
        <v>5971</v>
      </c>
      <c r="AE13" s="724"/>
      <c r="AF13" s="724"/>
      <c r="AG13" s="724"/>
      <c r="AH13" s="724"/>
      <c r="AI13" s="724"/>
      <c r="AJ13" s="724"/>
      <c r="AK13" s="724"/>
      <c r="AL13" s="666">
        <v>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3740199</v>
      </c>
      <c r="BH13" s="664"/>
      <c r="BI13" s="664"/>
      <c r="BJ13" s="664"/>
      <c r="BK13" s="664"/>
      <c r="BL13" s="664"/>
      <c r="BM13" s="664"/>
      <c r="BN13" s="665"/>
      <c r="BO13" s="723">
        <v>44.1</v>
      </c>
      <c r="BP13" s="723"/>
      <c r="BQ13" s="723"/>
      <c r="BR13" s="723"/>
      <c r="BS13" s="669" t="s">
        <v>179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5680286</v>
      </c>
      <c r="CS13" s="664"/>
      <c r="CT13" s="664"/>
      <c r="CU13" s="664"/>
      <c r="CV13" s="664"/>
      <c r="CW13" s="664"/>
      <c r="CX13" s="664"/>
      <c r="CY13" s="665"/>
      <c r="CZ13" s="723">
        <v>10.9</v>
      </c>
      <c r="DA13" s="723"/>
      <c r="DB13" s="723"/>
      <c r="DC13" s="723"/>
      <c r="DD13" s="669">
        <v>2051787</v>
      </c>
      <c r="DE13" s="664"/>
      <c r="DF13" s="664"/>
      <c r="DG13" s="664"/>
      <c r="DH13" s="664"/>
      <c r="DI13" s="664"/>
      <c r="DJ13" s="664"/>
      <c r="DK13" s="664"/>
      <c r="DL13" s="664"/>
      <c r="DM13" s="664"/>
      <c r="DN13" s="664"/>
      <c r="DO13" s="664"/>
      <c r="DP13" s="665"/>
      <c r="DQ13" s="669">
        <v>4011401</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179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305784</v>
      </c>
      <c r="BH14" s="664"/>
      <c r="BI14" s="664"/>
      <c r="BJ14" s="664"/>
      <c r="BK14" s="664"/>
      <c r="BL14" s="664"/>
      <c r="BM14" s="664"/>
      <c r="BN14" s="665"/>
      <c r="BO14" s="723">
        <v>3.6</v>
      </c>
      <c r="BP14" s="723"/>
      <c r="BQ14" s="723"/>
      <c r="BR14" s="723"/>
      <c r="BS14" s="669" t="s">
        <v>247</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2070538</v>
      </c>
      <c r="CS14" s="664"/>
      <c r="CT14" s="664"/>
      <c r="CU14" s="664"/>
      <c r="CV14" s="664"/>
      <c r="CW14" s="664"/>
      <c r="CX14" s="664"/>
      <c r="CY14" s="665"/>
      <c r="CZ14" s="723">
        <v>4</v>
      </c>
      <c r="DA14" s="723"/>
      <c r="DB14" s="723"/>
      <c r="DC14" s="723"/>
      <c r="DD14" s="669">
        <v>665923</v>
      </c>
      <c r="DE14" s="664"/>
      <c r="DF14" s="664"/>
      <c r="DG14" s="664"/>
      <c r="DH14" s="664"/>
      <c r="DI14" s="664"/>
      <c r="DJ14" s="664"/>
      <c r="DK14" s="664"/>
      <c r="DL14" s="664"/>
      <c r="DM14" s="664"/>
      <c r="DN14" s="664"/>
      <c r="DO14" s="664"/>
      <c r="DP14" s="665"/>
      <c r="DQ14" s="669">
        <v>1552264</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114222</v>
      </c>
      <c r="S15" s="664"/>
      <c r="T15" s="664"/>
      <c r="U15" s="664"/>
      <c r="V15" s="664"/>
      <c r="W15" s="664"/>
      <c r="X15" s="664"/>
      <c r="Y15" s="665"/>
      <c r="Z15" s="723">
        <v>0.2</v>
      </c>
      <c r="AA15" s="723"/>
      <c r="AB15" s="723"/>
      <c r="AC15" s="723"/>
      <c r="AD15" s="724">
        <v>114222</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610620</v>
      </c>
      <c r="BH15" s="664"/>
      <c r="BI15" s="664"/>
      <c r="BJ15" s="664"/>
      <c r="BK15" s="664"/>
      <c r="BL15" s="664"/>
      <c r="BM15" s="664"/>
      <c r="BN15" s="665"/>
      <c r="BO15" s="723">
        <v>7.2</v>
      </c>
      <c r="BP15" s="723"/>
      <c r="BQ15" s="723"/>
      <c r="BR15" s="723"/>
      <c r="BS15" s="669" t="s">
        <v>247</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4475179</v>
      </c>
      <c r="CS15" s="664"/>
      <c r="CT15" s="664"/>
      <c r="CU15" s="664"/>
      <c r="CV15" s="664"/>
      <c r="CW15" s="664"/>
      <c r="CX15" s="664"/>
      <c r="CY15" s="665"/>
      <c r="CZ15" s="723">
        <v>8.6</v>
      </c>
      <c r="DA15" s="723"/>
      <c r="DB15" s="723"/>
      <c r="DC15" s="723"/>
      <c r="DD15" s="669">
        <v>1452128</v>
      </c>
      <c r="DE15" s="664"/>
      <c r="DF15" s="664"/>
      <c r="DG15" s="664"/>
      <c r="DH15" s="664"/>
      <c r="DI15" s="664"/>
      <c r="DJ15" s="664"/>
      <c r="DK15" s="664"/>
      <c r="DL15" s="664"/>
      <c r="DM15" s="664"/>
      <c r="DN15" s="664"/>
      <c r="DO15" s="664"/>
      <c r="DP15" s="665"/>
      <c r="DQ15" s="669">
        <v>2726020</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247</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247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247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630062</v>
      </c>
      <c r="CS16" s="664"/>
      <c r="CT16" s="664"/>
      <c r="CU16" s="664"/>
      <c r="CV16" s="664"/>
      <c r="CW16" s="664"/>
      <c r="CX16" s="664"/>
      <c r="CY16" s="665"/>
      <c r="CZ16" s="723">
        <v>1.2</v>
      </c>
      <c r="DA16" s="723"/>
      <c r="DB16" s="723"/>
      <c r="DC16" s="723"/>
      <c r="DD16" s="669" t="s">
        <v>247</v>
      </c>
      <c r="DE16" s="664"/>
      <c r="DF16" s="664"/>
      <c r="DG16" s="664"/>
      <c r="DH16" s="664"/>
      <c r="DI16" s="664"/>
      <c r="DJ16" s="664"/>
      <c r="DK16" s="664"/>
      <c r="DL16" s="664"/>
      <c r="DM16" s="664"/>
      <c r="DN16" s="664"/>
      <c r="DO16" s="664"/>
      <c r="DP16" s="665"/>
      <c r="DQ16" s="669">
        <v>35227</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40832</v>
      </c>
      <c r="S17" s="664"/>
      <c r="T17" s="664"/>
      <c r="U17" s="664"/>
      <c r="V17" s="664"/>
      <c r="W17" s="664"/>
      <c r="X17" s="664"/>
      <c r="Y17" s="665"/>
      <c r="Z17" s="723">
        <v>0.1</v>
      </c>
      <c r="AA17" s="723"/>
      <c r="AB17" s="723"/>
      <c r="AC17" s="723"/>
      <c r="AD17" s="724">
        <v>40832</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247</v>
      </c>
      <c r="BP17" s="723"/>
      <c r="BQ17" s="723"/>
      <c r="BR17" s="723"/>
      <c r="BS17" s="669" t="s">
        <v>129</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6414347</v>
      </c>
      <c r="CS17" s="664"/>
      <c r="CT17" s="664"/>
      <c r="CU17" s="664"/>
      <c r="CV17" s="664"/>
      <c r="CW17" s="664"/>
      <c r="CX17" s="664"/>
      <c r="CY17" s="665"/>
      <c r="CZ17" s="723">
        <v>12.3</v>
      </c>
      <c r="DA17" s="723"/>
      <c r="DB17" s="723"/>
      <c r="DC17" s="723"/>
      <c r="DD17" s="669" t="s">
        <v>179</v>
      </c>
      <c r="DE17" s="664"/>
      <c r="DF17" s="664"/>
      <c r="DG17" s="664"/>
      <c r="DH17" s="664"/>
      <c r="DI17" s="664"/>
      <c r="DJ17" s="664"/>
      <c r="DK17" s="664"/>
      <c r="DL17" s="664"/>
      <c r="DM17" s="664"/>
      <c r="DN17" s="664"/>
      <c r="DO17" s="664"/>
      <c r="DP17" s="665"/>
      <c r="DQ17" s="669">
        <v>6251245</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20978574</v>
      </c>
      <c r="S18" s="664"/>
      <c r="T18" s="664"/>
      <c r="U18" s="664"/>
      <c r="V18" s="664"/>
      <c r="W18" s="664"/>
      <c r="X18" s="664"/>
      <c r="Y18" s="665"/>
      <c r="Z18" s="723">
        <v>38.6</v>
      </c>
      <c r="AA18" s="723"/>
      <c r="AB18" s="723"/>
      <c r="AC18" s="723"/>
      <c r="AD18" s="724">
        <v>18932286</v>
      </c>
      <c r="AE18" s="724"/>
      <c r="AF18" s="724"/>
      <c r="AG18" s="724"/>
      <c r="AH18" s="724"/>
      <c r="AI18" s="724"/>
      <c r="AJ18" s="724"/>
      <c r="AK18" s="724"/>
      <c r="AL18" s="666">
        <v>63.1</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247</v>
      </c>
      <c r="CS18" s="664"/>
      <c r="CT18" s="664"/>
      <c r="CU18" s="664"/>
      <c r="CV18" s="664"/>
      <c r="CW18" s="664"/>
      <c r="CX18" s="664"/>
      <c r="CY18" s="665"/>
      <c r="CZ18" s="723" t="s">
        <v>247</v>
      </c>
      <c r="DA18" s="723"/>
      <c r="DB18" s="723"/>
      <c r="DC18" s="723"/>
      <c r="DD18" s="669" t="s">
        <v>129</v>
      </c>
      <c r="DE18" s="664"/>
      <c r="DF18" s="664"/>
      <c r="DG18" s="664"/>
      <c r="DH18" s="664"/>
      <c r="DI18" s="664"/>
      <c r="DJ18" s="664"/>
      <c r="DK18" s="664"/>
      <c r="DL18" s="664"/>
      <c r="DM18" s="664"/>
      <c r="DN18" s="664"/>
      <c r="DO18" s="664"/>
      <c r="DP18" s="665"/>
      <c r="DQ18" s="669" t="s">
        <v>247</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18932286</v>
      </c>
      <c r="S19" s="664"/>
      <c r="T19" s="664"/>
      <c r="U19" s="664"/>
      <c r="V19" s="664"/>
      <c r="W19" s="664"/>
      <c r="X19" s="664"/>
      <c r="Y19" s="665"/>
      <c r="Z19" s="723">
        <v>34.799999999999997</v>
      </c>
      <c r="AA19" s="723"/>
      <c r="AB19" s="723"/>
      <c r="AC19" s="723"/>
      <c r="AD19" s="724">
        <v>18932286</v>
      </c>
      <c r="AE19" s="724"/>
      <c r="AF19" s="724"/>
      <c r="AG19" s="724"/>
      <c r="AH19" s="724"/>
      <c r="AI19" s="724"/>
      <c r="AJ19" s="724"/>
      <c r="AK19" s="724"/>
      <c r="AL19" s="666">
        <v>63.1</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59204</v>
      </c>
      <c r="BH19" s="664"/>
      <c r="BI19" s="664"/>
      <c r="BJ19" s="664"/>
      <c r="BK19" s="664"/>
      <c r="BL19" s="664"/>
      <c r="BM19" s="664"/>
      <c r="BN19" s="665"/>
      <c r="BO19" s="723">
        <v>0.7</v>
      </c>
      <c r="BP19" s="723"/>
      <c r="BQ19" s="723"/>
      <c r="BR19" s="723"/>
      <c r="BS19" s="669" t="s">
        <v>129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247</v>
      </c>
      <c r="DE19" s="664"/>
      <c r="DF19" s="664"/>
      <c r="DG19" s="664"/>
      <c r="DH19" s="664"/>
      <c r="DI19" s="664"/>
      <c r="DJ19" s="664"/>
      <c r="DK19" s="664"/>
      <c r="DL19" s="664"/>
      <c r="DM19" s="664"/>
      <c r="DN19" s="664"/>
      <c r="DO19" s="664"/>
      <c r="DP19" s="665"/>
      <c r="DQ19" s="669" t="s">
        <v>247</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2045485</v>
      </c>
      <c r="S20" s="664"/>
      <c r="T20" s="664"/>
      <c r="U20" s="664"/>
      <c r="V20" s="664"/>
      <c r="W20" s="664"/>
      <c r="X20" s="664"/>
      <c r="Y20" s="665"/>
      <c r="Z20" s="723">
        <v>3.8</v>
      </c>
      <c r="AA20" s="723"/>
      <c r="AB20" s="723"/>
      <c r="AC20" s="723"/>
      <c r="AD20" s="724" t="s">
        <v>179</v>
      </c>
      <c r="AE20" s="724"/>
      <c r="AF20" s="724"/>
      <c r="AG20" s="724"/>
      <c r="AH20" s="724"/>
      <c r="AI20" s="724"/>
      <c r="AJ20" s="724"/>
      <c r="AK20" s="724"/>
      <c r="AL20" s="666" t="s">
        <v>129</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59204</v>
      </c>
      <c r="BH20" s="664"/>
      <c r="BI20" s="664"/>
      <c r="BJ20" s="664"/>
      <c r="BK20" s="664"/>
      <c r="BL20" s="664"/>
      <c r="BM20" s="664"/>
      <c r="BN20" s="665"/>
      <c r="BO20" s="723">
        <v>0.7</v>
      </c>
      <c r="BP20" s="723"/>
      <c r="BQ20" s="723"/>
      <c r="BR20" s="723"/>
      <c r="BS20" s="669" t="s">
        <v>129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52225461</v>
      </c>
      <c r="CS20" s="664"/>
      <c r="CT20" s="664"/>
      <c r="CU20" s="664"/>
      <c r="CV20" s="664"/>
      <c r="CW20" s="664"/>
      <c r="CX20" s="664"/>
      <c r="CY20" s="665"/>
      <c r="CZ20" s="723">
        <v>100</v>
      </c>
      <c r="DA20" s="723"/>
      <c r="DB20" s="723"/>
      <c r="DC20" s="723"/>
      <c r="DD20" s="669">
        <v>7814939</v>
      </c>
      <c r="DE20" s="664"/>
      <c r="DF20" s="664"/>
      <c r="DG20" s="664"/>
      <c r="DH20" s="664"/>
      <c r="DI20" s="664"/>
      <c r="DJ20" s="664"/>
      <c r="DK20" s="664"/>
      <c r="DL20" s="664"/>
      <c r="DM20" s="664"/>
      <c r="DN20" s="664"/>
      <c r="DO20" s="664"/>
      <c r="DP20" s="665"/>
      <c r="DQ20" s="669">
        <v>34669646</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803</v>
      </c>
      <c r="S21" s="664"/>
      <c r="T21" s="664"/>
      <c r="U21" s="664"/>
      <c r="V21" s="664"/>
      <c r="W21" s="664"/>
      <c r="X21" s="664"/>
      <c r="Y21" s="665"/>
      <c r="Z21" s="723">
        <v>0</v>
      </c>
      <c r="AA21" s="723"/>
      <c r="AB21" s="723"/>
      <c r="AC21" s="723"/>
      <c r="AD21" s="724" t="s">
        <v>247</v>
      </c>
      <c r="AE21" s="724"/>
      <c r="AF21" s="724"/>
      <c r="AG21" s="724"/>
      <c r="AH21" s="724"/>
      <c r="AI21" s="724"/>
      <c r="AJ21" s="724"/>
      <c r="AK21" s="724"/>
      <c r="AL21" s="666" t="s">
        <v>129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59194</v>
      </c>
      <c r="BH21" s="664"/>
      <c r="BI21" s="664"/>
      <c r="BJ21" s="664"/>
      <c r="BK21" s="664"/>
      <c r="BL21" s="664"/>
      <c r="BM21" s="664"/>
      <c r="BN21" s="665"/>
      <c r="BO21" s="723">
        <v>0.7</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32015247</v>
      </c>
      <c r="S22" s="664"/>
      <c r="T22" s="664"/>
      <c r="U22" s="664"/>
      <c r="V22" s="664"/>
      <c r="W22" s="664"/>
      <c r="X22" s="664"/>
      <c r="Y22" s="665"/>
      <c r="Z22" s="723">
        <v>58.8</v>
      </c>
      <c r="AA22" s="723"/>
      <c r="AB22" s="723"/>
      <c r="AC22" s="723"/>
      <c r="AD22" s="724">
        <v>29968949</v>
      </c>
      <c r="AE22" s="724"/>
      <c r="AF22" s="724"/>
      <c r="AG22" s="724"/>
      <c r="AH22" s="724"/>
      <c r="AI22" s="724"/>
      <c r="AJ22" s="724"/>
      <c r="AK22" s="724"/>
      <c r="AL22" s="666">
        <v>99.8</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247</v>
      </c>
      <c r="BH22" s="664"/>
      <c r="BI22" s="664"/>
      <c r="BJ22" s="664"/>
      <c r="BK22" s="664"/>
      <c r="BL22" s="664"/>
      <c r="BM22" s="664"/>
      <c r="BN22" s="665"/>
      <c r="BO22" s="723" t="s">
        <v>129</v>
      </c>
      <c r="BP22" s="723"/>
      <c r="BQ22" s="723"/>
      <c r="BR22" s="723"/>
      <c r="BS22" s="669" t="s">
        <v>247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12091</v>
      </c>
      <c r="S23" s="664"/>
      <c r="T23" s="664"/>
      <c r="U23" s="664"/>
      <c r="V23" s="664"/>
      <c r="W23" s="664"/>
      <c r="X23" s="664"/>
      <c r="Y23" s="665"/>
      <c r="Z23" s="723">
        <v>0</v>
      </c>
      <c r="AA23" s="723"/>
      <c r="AB23" s="723"/>
      <c r="AC23" s="723"/>
      <c r="AD23" s="724">
        <v>12091</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10</v>
      </c>
      <c r="BH23" s="664"/>
      <c r="BI23" s="664"/>
      <c r="BJ23" s="664"/>
      <c r="BK23" s="664"/>
      <c r="BL23" s="664"/>
      <c r="BM23" s="664"/>
      <c r="BN23" s="665"/>
      <c r="BO23" s="723">
        <v>0</v>
      </c>
      <c r="BP23" s="723"/>
      <c r="BQ23" s="723"/>
      <c r="BR23" s="723"/>
      <c r="BS23" s="669" t="s">
        <v>129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378266</v>
      </c>
      <c r="S24" s="664"/>
      <c r="T24" s="664"/>
      <c r="U24" s="664"/>
      <c r="V24" s="664"/>
      <c r="W24" s="664"/>
      <c r="X24" s="664"/>
      <c r="Y24" s="665"/>
      <c r="Z24" s="723">
        <v>0.7</v>
      </c>
      <c r="AA24" s="723"/>
      <c r="AB24" s="723"/>
      <c r="AC24" s="723"/>
      <c r="AD24" s="724" t="s">
        <v>129</v>
      </c>
      <c r="AE24" s="724"/>
      <c r="AF24" s="724"/>
      <c r="AG24" s="724"/>
      <c r="AH24" s="724"/>
      <c r="AI24" s="724"/>
      <c r="AJ24" s="724"/>
      <c r="AK24" s="724"/>
      <c r="AL24" s="666" t="s">
        <v>247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247</v>
      </c>
      <c r="BP24" s="723"/>
      <c r="BQ24" s="723"/>
      <c r="BR24" s="723"/>
      <c r="BS24" s="669" t="s">
        <v>129</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23122380</v>
      </c>
      <c r="CS24" s="727"/>
      <c r="CT24" s="727"/>
      <c r="CU24" s="727"/>
      <c r="CV24" s="727"/>
      <c r="CW24" s="727"/>
      <c r="CX24" s="727"/>
      <c r="CY24" s="773"/>
      <c r="CZ24" s="774">
        <v>44.3</v>
      </c>
      <c r="DA24" s="743"/>
      <c r="DB24" s="743"/>
      <c r="DC24" s="777"/>
      <c r="DD24" s="772">
        <v>16662763</v>
      </c>
      <c r="DE24" s="727"/>
      <c r="DF24" s="727"/>
      <c r="DG24" s="727"/>
      <c r="DH24" s="727"/>
      <c r="DI24" s="727"/>
      <c r="DJ24" s="727"/>
      <c r="DK24" s="773"/>
      <c r="DL24" s="772">
        <v>16531096</v>
      </c>
      <c r="DM24" s="727"/>
      <c r="DN24" s="727"/>
      <c r="DO24" s="727"/>
      <c r="DP24" s="727"/>
      <c r="DQ24" s="727"/>
      <c r="DR24" s="727"/>
      <c r="DS24" s="727"/>
      <c r="DT24" s="727"/>
      <c r="DU24" s="727"/>
      <c r="DV24" s="773"/>
      <c r="DW24" s="774">
        <v>52.6</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373311</v>
      </c>
      <c r="S25" s="664"/>
      <c r="T25" s="664"/>
      <c r="U25" s="664"/>
      <c r="V25" s="664"/>
      <c r="W25" s="664"/>
      <c r="X25" s="664"/>
      <c r="Y25" s="665"/>
      <c r="Z25" s="723">
        <v>0.7</v>
      </c>
      <c r="AA25" s="723"/>
      <c r="AB25" s="723"/>
      <c r="AC25" s="723"/>
      <c r="AD25" s="724">
        <v>22149</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247</v>
      </c>
      <c r="BH25" s="664"/>
      <c r="BI25" s="664"/>
      <c r="BJ25" s="664"/>
      <c r="BK25" s="664"/>
      <c r="BL25" s="664"/>
      <c r="BM25" s="664"/>
      <c r="BN25" s="665"/>
      <c r="BO25" s="723" t="s">
        <v>247</v>
      </c>
      <c r="BP25" s="723"/>
      <c r="BQ25" s="723"/>
      <c r="BR25" s="723"/>
      <c r="BS25" s="669" t="s">
        <v>129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7889603</v>
      </c>
      <c r="CS25" s="662"/>
      <c r="CT25" s="662"/>
      <c r="CU25" s="662"/>
      <c r="CV25" s="662"/>
      <c r="CW25" s="662"/>
      <c r="CX25" s="662"/>
      <c r="CY25" s="663"/>
      <c r="CZ25" s="666">
        <v>15.1</v>
      </c>
      <c r="DA25" s="695"/>
      <c r="DB25" s="695"/>
      <c r="DC25" s="696"/>
      <c r="DD25" s="669">
        <v>7498454</v>
      </c>
      <c r="DE25" s="662"/>
      <c r="DF25" s="662"/>
      <c r="DG25" s="662"/>
      <c r="DH25" s="662"/>
      <c r="DI25" s="662"/>
      <c r="DJ25" s="662"/>
      <c r="DK25" s="663"/>
      <c r="DL25" s="669">
        <v>7368512</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298701</v>
      </c>
      <c r="S26" s="664"/>
      <c r="T26" s="664"/>
      <c r="U26" s="664"/>
      <c r="V26" s="664"/>
      <c r="W26" s="664"/>
      <c r="X26" s="664"/>
      <c r="Y26" s="665"/>
      <c r="Z26" s="723">
        <v>0.5</v>
      </c>
      <c r="AA26" s="723"/>
      <c r="AB26" s="723"/>
      <c r="AC26" s="723"/>
      <c r="AD26" s="724" t="s">
        <v>129</v>
      </c>
      <c r="AE26" s="724"/>
      <c r="AF26" s="724"/>
      <c r="AG26" s="724"/>
      <c r="AH26" s="724"/>
      <c r="AI26" s="724"/>
      <c r="AJ26" s="724"/>
      <c r="AK26" s="724"/>
      <c r="AL26" s="666" t="s">
        <v>129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5803821</v>
      </c>
      <c r="CS26" s="664"/>
      <c r="CT26" s="664"/>
      <c r="CU26" s="664"/>
      <c r="CV26" s="664"/>
      <c r="CW26" s="664"/>
      <c r="CX26" s="664"/>
      <c r="CY26" s="665"/>
      <c r="CZ26" s="666">
        <v>11.1</v>
      </c>
      <c r="DA26" s="695"/>
      <c r="DB26" s="695"/>
      <c r="DC26" s="696"/>
      <c r="DD26" s="669">
        <v>5439271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5589115</v>
      </c>
      <c r="S27" s="664"/>
      <c r="T27" s="664"/>
      <c r="U27" s="664"/>
      <c r="V27" s="664"/>
      <c r="W27" s="664"/>
      <c r="X27" s="664"/>
      <c r="Y27" s="665"/>
      <c r="Z27" s="723">
        <v>10.3</v>
      </c>
      <c r="AA27" s="723"/>
      <c r="AB27" s="723"/>
      <c r="AC27" s="723"/>
      <c r="AD27" s="724" t="s">
        <v>129</v>
      </c>
      <c r="AE27" s="724"/>
      <c r="AF27" s="724"/>
      <c r="AG27" s="724"/>
      <c r="AH27" s="724"/>
      <c r="AI27" s="724"/>
      <c r="AJ27" s="724"/>
      <c r="AK27" s="724"/>
      <c r="AL27" s="666" t="s">
        <v>129</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8475760</v>
      </c>
      <c r="BH27" s="664"/>
      <c r="BI27" s="664"/>
      <c r="BJ27" s="664"/>
      <c r="BK27" s="664"/>
      <c r="BL27" s="664"/>
      <c r="BM27" s="664"/>
      <c r="BN27" s="665"/>
      <c r="BO27" s="723">
        <v>100</v>
      </c>
      <c r="BP27" s="723"/>
      <c r="BQ27" s="723"/>
      <c r="BR27" s="723"/>
      <c r="BS27" s="669">
        <v>130326</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8818430</v>
      </c>
      <c r="CS27" s="662"/>
      <c r="CT27" s="662"/>
      <c r="CU27" s="662"/>
      <c r="CV27" s="662"/>
      <c r="CW27" s="662"/>
      <c r="CX27" s="662"/>
      <c r="CY27" s="663"/>
      <c r="CZ27" s="666">
        <v>16.899999999999999</v>
      </c>
      <c r="DA27" s="695"/>
      <c r="DB27" s="695"/>
      <c r="DC27" s="696"/>
      <c r="DD27" s="669">
        <v>2913064</v>
      </c>
      <c r="DE27" s="662"/>
      <c r="DF27" s="662"/>
      <c r="DG27" s="662"/>
      <c r="DH27" s="662"/>
      <c r="DI27" s="662"/>
      <c r="DJ27" s="662"/>
      <c r="DK27" s="663"/>
      <c r="DL27" s="669">
        <v>2911339</v>
      </c>
      <c r="DM27" s="662"/>
      <c r="DN27" s="662"/>
      <c r="DO27" s="662"/>
      <c r="DP27" s="662"/>
      <c r="DQ27" s="662"/>
      <c r="DR27" s="662"/>
      <c r="DS27" s="662"/>
      <c r="DT27" s="662"/>
      <c r="DU27" s="662"/>
      <c r="DV27" s="663"/>
      <c r="DW27" s="666">
        <v>9.3000000000000007</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6414347</v>
      </c>
      <c r="CS28" s="664"/>
      <c r="CT28" s="664"/>
      <c r="CU28" s="664"/>
      <c r="CV28" s="664"/>
      <c r="CW28" s="664"/>
      <c r="CX28" s="664"/>
      <c r="CY28" s="665"/>
      <c r="CZ28" s="666">
        <v>12.3</v>
      </c>
      <c r="DA28" s="695"/>
      <c r="DB28" s="695"/>
      <c r="DC28" s="696"/>
      <c r="DD28" s="669">
        <v>6251245</v>
      </c>
      <c r="DE28" s="664"/>
      <c r="DF28" s="664"/>
      <c r="DG28" s="664"/>
      <c r="DH28" s="664"/>
      <c r="DI28" s="664"/>
      <c r="DJ28" s="664"/>
      <c r="DK28" s="665"/>
      <c r="DL28" s="669">
        <v>6251245</v>
      </c>
      <c r="DM28" s="664"/>
      <c r="DN28" s="664"/>
      <c r="DO28" s="664"/>
      <c r="DP28" s="664"/>
      <c r="DQ28" s="664"/>
      <c r="DR28" s="664"/>
      <c r="DS28" s="664"/>
      <c r="DT28" s="664"/>
      <c r="DU28" s="664"/>
      <c r="DV28" s="665"/>
      <c r="DW28" s="666">
        <v>19.899999999999999</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4192666</v>
      </c>
      <c r="S29" s="664"/>
      <c r="T29" s="664"/>
      <c r="U29" s="664"/>
      <c r="V29" s="664"/>
      <c r="W29" s="664"/>
      <c r="X29" s="664"/>
      <c r="Y29" s="665"/>
      <c r="Z29" s="723">
        <v>7.7</v>
      </c>
      <c r="AA29" s="723"/>
      <c r="AB29" s="723"/>
      <c r="AC29" s="723"/>
      <c r="AD29" s="724" t="s">
        <v>129</v>
      </c>
      <c r="AE29" s="724"/>
      <c r="AF29" s="724"/>
      <c r="AG29" s="724"/>
      <c r="AH29" s="724"/>
      <c r="AI29" s="724"/>
      <c r="AJ29" s="724"/>
      <c r="AK29" s="724"/>
      <c r="AL29" s="666" t="s">
        <v>129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70</v>
      </c>
      <c r="CG29" s="702"/>
      <c r="CH29" s="702"/>
      <c r="CI29" s="702"/>
      <c r="CJ29" s="702"/>
      <c r="CK29" s="702"/>
      <c r="CL29" s="702"/>
      <c r="CM29" s="702"/>
      <c r="CN29" s="702"/>
      <c r="CO29" s="702"/>
      <c r="CP29" s="702"/>
      <c r="CQ29" s="703"/>
      <c r="CR29" s="661">
        <v>6414347</v>
      </c>
      <c r="CS29" s="662"/>
      <c r="CT29" s="662"/>
      <c r="CU29" s="662"/>
      <c r="CV29" s="662"/>
      <c r="CW29" s="662"/>
      <c r="CX29" s="662"/>
      <c r="CY29" s="663"/>
      <c r="CZ29" s="666">
        <v>12.3</v>
      </c>
      <c r="DA29" s="695"/>
      <c r="DB29" s="695"/>
      <c r="DC29" s="696"/>
      <c r="DD29" s="669">
        <v>6251245</v>
      </c>
      <c r="DE29" s="662"/>
      <c r="DF29" s="662"/>
      <c r="DG29" s="662"/>
      <c r="DH29" s="662"/>
      <c r="DI29" s="662"/>
      <c r="DJ29" s="662"/>
      <c r="DK29" s="663"/>
      <c r="DL29" s="669">
        <v>6251245</v>
      </c>
      <c r="DM29" s="662"/>
      <c r="DN29" s="662"/>
      <c r="DO29" s="662"/>
      <c r="DP29" s="662"/>
      <c r="DQ29" s="662"/>
      <c r="DR29" s="662"/>
      <c r="DS29" s="662"/>
      <c r="DT29" s="662"/>
      <c r="DU29" s="662"/>
      <c r="DV29" s="663"/>
      <c r="DW29" s="666">
        <v>19.899999999999999</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169265</v>
      </c>
      <c r="S30" s="664"/>
      <c r="T30" s="664"/>
      <c r="U30" s="664"/>
      <c r="V30" s="664"/>
      <c r="W30" s="664"/>
      <c r="X30" s="664"/>
      <c r="Y30" s="665"/>
      <c r="Z30" s="723">
        <v>0.3</v>
      </c>
      <c r="AA30" s="723"/>
      <c r="AB30" s="723"/>
      <c r="AC30" s="723"/>
      <c r="AD30" s="724">
        <v>23182</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98.6</v>
      </c>
      <c r="BH30" s="742"/>
      <c r="BI30" s="742"/>
      <c r="BJ30" s="742"/>
      <c r="BK30" s="742"/>
      <c r="BL30" s="742"/>
      <c r="BM30" s="743">
        <v>95</v>
      </c>
      <c r="BN30" s="742"/>
      <c r="BO30" s="742"/>
      <c r="BP30" s="742"/>
      <c r="BQ30" s="744"/>
      <c r="BR30" s="741">
        <v>98.8</v>
      </c>
      <c r="BS30" s="742"/>
      <c r="BT30" s="742"/>
      <c r="BU30" s="742"/>
      <c r="BV30" s="742"/>
      <c r="BW30" s="742"/>
      <c r="BX30" s="743">
        <v>95.3</v>
      </c>
      <c r="BY30" s="742"/>
      <c r="BZ30" s="742"/>
      <c r="CA30" s="742"/>
      <c r="CB30" s="744"/>
      <c r="CD30" s="747"/>
      <c r="CE30" s="748"/>
      <c r="CF30" s="705" t="s">
        <v>313</v>
      </c>
      <c r="CG30" s="702"/>
      <c r="CH30" s="702"/>
      <c r="CI30" s="702"/>
      <c r="CJ30" s="702"/>
      <c r="CK30" s="702"/>
      <c r="CL30" s="702"/>
      <c r="CM30" s="702"/>
      <c r="CN30" s="702"/>
      <c r="CO30" s="702"/>
      <c r="CP30" s="702"/>
      <c r="CQ30" s="703"/>
      <c r="CR30" s="661">
        <v>5984036</v>
      </c>
      <c r="CS30" s="664"/>
      <c r="CT30" s="664"/>
      <c r="CU30" s="664"/>
      <c r="CV30" s="664"/>
      <c r="CW30" s="664"/>
      <c r="CX30" s="664"/>
      <c r="CY30" s="665"/>
      <c r="CZ30" s="666">
        <v>11.5</v>
      </c>
      <c r="DA30" s="695"/>
      <c r="DB30" s="695"/>
      <c r="DC30" s="696"/>
      <c r="DD30" s="669">
        <v>5820934</v>
      </c>
      <c r="DE30" s="664"/>
      <c r="DF30" s="664"/>
      <c r="DG30" s="664"/>
      <c r="DH30" s="664"/>
      <c r="DI30" s="664"/>
      <c r="DJ30" s="664"/>
      <c r="DK30" s="665"/>
      <c r="DL30" s="669">
        <v>5820934</v>
      </c>
      <c r="DM30" s="664"/>
      <c r="DN30" s="664"/>
      <c r="DO30" s="664"/>
      <c r="DP30" s="664"/>
      <c r="DQ30" s="664"/>
      <c r="DR30" s="664"/>
      <c r="DS30" s="664"/>
      <c r="DT30" s="664"/>
      <c r="DU30" s="664"/>
      <c r="DV30" s="665"/>
      <c r="DW30" s="666">
        <v>18.5</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790592</v>
      </c>
      <c r="S31" s="664"/>
      <c r="T31" s="664"/>
      <c r="U31" s="664"/>
      <c r="V31" s="664"/>
      <c r="W31" s="664"/>
      <c r="X31" s="664"/>
      <c r="Y31" s="665"/>
      <c r="Z31" s="723">
        <v>1.5</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99.4</v>
      </c>
      <c r="BS31" s="662"/>
      <c r="BT31" s="662"/>
      <c r="BU31" s="662"/>
      <c r="BV31" s="662"/>
      <c r="BW31" s="662"/>
      <c r="BX31" s="667">
        <v>97.8</v>
      </c>
      <c r="BY31" s="740"/>
      <c r="BZ31" s="740"/>
      <c r="CA31" s="740"/>
      <c r="CB31" s="701"/>
      <c r="CD31" s="747"/>
      <c r="CE31" s="748"/>
      <c r="CF31" s="705" t="s">
        <v>317</v>
      </c>
      <c r="CG31" s="702"/>
      <c r="CH31" s="702"/>
      <c r="CI31" s="702"/>
      <c r="CJ31" s="702"/>
      <c r="CK31" s="702"/>
      <c r="CL31" s="702"/>
      <c r="CM31" s="702"/>
      <c r="CN31" s="702"/>
      <c r="CO31" s="702"/>
      <c r="CP31" s="702"/>
      <c r="CQ31" s="703"/>
      <c r="CR31" s="661">
        <v>430311</v>
      </c>
      <c r="CS31" s="662"/>
      <c r="CT31" s="662"/>
      <c r="CU31" s="662"/>
      <c r="CV31" s="662"/>
      <c r="CW31" s="662"/>
      <c r="CX31" s="662"/>
      <c r="CY31" s="663"/>
      <c r="CZ31" s="666">
        <v>0.8</v>
      </c>
      <c r="DA31" s="695"/>
      <c r="DB31" s="695"/>
      <c r="DC31" s="696"/>
      <c r="DD31" s="669">
        <v>430311</v>
      </c>
      <c r="DE31" s="662"/>
      <c r="DF31" s="662"/>
      <c r="DG31" s="662"/>
      <c r="DH31" s="662"/>
      <c r="DI31" s="662"/>
      <c r="DJ31" s="662"/>
      <c r="DK31" s="663"/>
      <c r="DL31" s="669">
        <v>430311</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686046</v>
      </c>
      <c r="S32" s="664"/>
      <c r="T32" s="664"/>
      <c r="U32" s="664"/>
      <c r="V32" s="664"/>
      <c r="W32" s="664"/>
      <c r="X32" s="664"/>
      <c r="Y32" s="665"/>
      <c r="Z32" s="723">
        <v>1.3</v>
      </c>
      <c r="AA32" s="723"/>
      <c r="AB32" s="723"/>
      <c r="AC32" s="723"/>
      <c r="AD32" s="724" t="s">
        <v>129</v>
      </c>
      <c r="AE32" s="724"/>
      <c r="AF32" s="724"/>
      <c r="AG32" s="724"/>
      <c r="AH32" s="724"/>
      <c r="AI32" s="724"/>
      <c r="AJ32" s="724"/>
      <c r="AK32" s="724"/>
      <c r="AL32" s="666" t="s">
        <v>247</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97.9</v>
      </c>
      <c r="BH32" s="677"/>
      <c r="BI32" s="677"/>
      <c r="BJ32" s="677"/>
      <c r="BK32" s="677"/>
      <c r="BL32" s="677"/>
      <c r="BM32" s="721">
        <v>91.8</v>
      </c>
      <c r="BN32" s="677"/>
      <c r="BO32" s="677"/>
      <c r="BP32" s="677"/>
      <c r="BQ32" s="714"/>
      <c r="BR32" s="738">
        <v>98</v>
      </c>
      <c r="BS32" s="677"/>
      <c r="BT32" s="677"/>
      <c r="BU32" s="677"/>
      <c r="BV32" s="677"/>
      <c r="BW32" s="677"/>
      <c r="BX32" s="721">
        <v>92.2</v>
      </c>
      <c r="BY32" s="677"/>
      <c r="BZ32" s="677"/>
      <c r="CA32" s="677"/>
      <c r="CB32" s="714"/>
      <c r="CD32" s="749"/>
      <c r="CE32" s="750"/>
      <c r="CF32" s="705" t="s">
        <v>320</v>
      </c>
      <c r="CG32" s="702"/>
      <c r="CH32" s="702"/>
      <c r="CI32" s="702"/>
      <c r="CJ32" s="702"/>
      <c r="CK32" s="702"/>
      <c r="CL32" s="702"/>
      <c r="CM32" s="702"/>
      <c r="CN32" s="702"/>
      <c r="CO32" s="702"/>
      <c r="CP32" s="702"/>
      <c r="CQ32" s="703"/>
      <c r="CR32" s="661" t="s">
        <v>247</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247</v>
      </c>
      <c r="DM32" s="664"/>
      <c r="DN32" s="664"/>
      <c r="DO32" s="664"/>
      <c r="DP32" s="664"/>
      <c r="DQ32" s="664"/>
      <c r="DR32" s="664"/>
      <c r="DS32" s="664"/>
      <c r="DT32" s="664"/>
      <c r="DU32" s="664"/>
      <c r="DV32" s="665"/>
      <c r="DW32" s="666" t="s">
        <v>247</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1936556</v>
      </c>
      <c r="S33" s="664"/>
      <c r="T33" s="664"/>
      <c r="U33" s="664"/>
      <c r="V33" s="664"/>
      <c r="W33" s="664"/>
      <c r="X33" s="664"/>
      <c r="Y33" s="665"/>
      <c r="Z33" s="723">
        <v>3.6</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20658080</v>
      </c>
      <c r="CS33" s="662"/>
      <c r="CT33" s="662"/>
      <c r="CU33" s="662"/>
      <c r="CV33" s="662"/>
      <c r="CW33" s="662"/>
      <c r="CX33" s="662"/>
      <c r="CY33" s="663"/>
      <c r="CZ33" s="666">
        <v>39.6</v>
      </c>
      <c r="DA33" s="695"/>
      <c r="DB33" s="695"/>
      <c r="DC33" s="696"/>
      <c r="DD33" s="669">
        <v>16300948</v>
      </c>
      <c r="DE33" s="662"/>
      <c r="DF33" s="662"/>
      <c r="DG33" s="662"/>
      <c r="DH33" s="662"/>
      <c r="DI33" s="662"/>
      <c r="DJ33" s="662"/>
      <c r="DK33" s="663"/>
      <c r="DL33" s="669">
        <v>11527190</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2093526</v>
      </c>
      <c r="S34" s="664"/>
      <c r="T34" s="664"/>
      <c r="U34" s="664"/>
      <c r="V34" s="664"/>
      <c r="W34" s="664"/>
      <c r="X34" s="664"/>
      <c r="Y34" s="665"/>
      <c r="Z34" s="723">
        <v>3.8</v>
      </c>
      <c r="AA34" s="723"/>
      <c r="AB34" s="723"/>
      <c r="AC34" s="723"/>
      <c r="AD34" s="724">
        <v>459</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7136933</v>
      </c>
      <c r="CS34" s="664"/>
      <c r="CT34" s="664"/>
      <c r="CU34" s="664"/>
      <c r="CV34" s="664"/>
      <c r="CW34" s="664"/>
      <c r="CX34" s="664"/>
      <c r="CY34" s="665"/>
      <c r="CZ34" s="666">
        <v>13.7</v>
      </c>
      <c r="DA34" s="695"/>
      <c r="DB34" s="695"/>
      <c r="DC34" s="696"/>
      <c r="DD34" s="669">
        <v>5663306</v>
      </c>
      <c r="DE34" s="664"/>
      <c r="DF34" s="664"/>
      <c r="DG34" s="664"/>
      <c r="DH34" s="664"/>
      <c r="DI34" s="664"/>
      <c r="DJ34" s="664"/>
      <c r="DK34" s="665"/>
      <c r="DL34" s="669">
        <v>4800000</v>
      </c>
      <c r="DM34" s="664"/>
      <c r="DN34" s="664"/>
      <c r="DO34" s="664"/>
      <c r="DP34" s="664"/>
      <c r="DQ34" s="664"/>
      <c r="DR34" s="664"/>
      <c r="DS34" s="664"/>
      <c r="DT34" s="664"/>
      <c r="DU34" s="664"/>
      <c r="DV34" s="665"/>
      <c r="DW34" s="666">
        <v>15.3</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5881417</v>
      </c>
      <c r="S35" s="664"/>
      <c r="T35" s="664"/>
      <c r="U35" s="664"/>
      <c r="V35" s="664"/>
      <c r="W35" s="664"/>
      <c r="X35" s="664"/>
      <c r="Y35" s="665"/>
      <c r="Z35" s="723">
        <v>10.8</v>
      </c>
      <c r="AA35" s="723"/>
      <c r="AB35" s="723"/>
      <c r="AC35" s="723"/>
      <c r="AD35" s="724" t="s">
        <v>129</v>
      </c>
      <c r="AE35" s="724"/>
      <c r="AF35" s="724"/>
      <c r="AG35" s="724"/>
      <c r="AH35" s="724"/>
      <c r="AI35" s="724"/>
      <c r="AJ35" s="724"/>
      <c r="AK35" s="724"/>
      <c r="AL35" s="666" t="s">
        <v>129</v>
      </c>
      <c r="AM35" s="667"/>
      <c r="AN35" s="667"/>
      <c r="AO35" s="725"/>
      <c r="AP35" s="234"/>
      <c r="AQ35" s="729" t="s">
        <v>328</v>
      </c>
      <c r="AR35" s="730"/>
      <c r="AS35" s="730"/>
      <c r="AT35" s="730"/>
      <c r="AU35" s="730"/>
      <c r="AV35" s="730"/>
      <c r="AW35" s="730"/>
      <c r="AX35" s="730"/>
      <c r="AY35" s="731"/>
      <c r="AZ35" s="726">
        <v>6604206</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526646</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1507111</v>
      </c>
      <c r="CS35" s="662"/>
      <c r="CT35" s="662"/>
      <c r="CU35" s="662"/>
      <c r="CV35" s="662"/>
      <c r="CW35" s="662"/>
      <c r="CX35" s="662"/>
      <c r="CY35" s="663"/>
      <c r="CZ35" s="666">
        <v>2.9</v>
      </c>
      <c r="DA35" s="695"/>
      <c r="DB35" s="695"/>
      <c r="DC35" s="696"/>
      <c r="DD35" s="669">
        <v>1421594</v>
      </c>
      <c r="DE35" s="662"/>
      <c r="DF35" s="662"/>
      <c r="DG35" s="662"/>
      <c r="DH35" s="662"/>
      <c r="DI35" s="662"/>
      <c r="DJ35" s="662"/>
      <c r="DK35" s="663"/>
      <c r="DL35" s="669">
        <v>714336</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247</v>
      </c>
      <c r="AE36" s="724"/>
      <c r="AF36" s="724"/>
      <c r="AG36" s="724"/>
      <c r="AH36" s="724"/>
      <c r="AI36" s="724"/>
      <c r="AJ36" s="724"/>
      <c r="AK36" s="724"/>
      <c r="AL36" s="666" t="s">
        <v>247</v>
      </c>
      <c r="AM36" s="667"/>
      <c r="AN36" s="667"/>
      <c r="AO36" s="725"/>
      <c r="AQ36" s="698" t="s">
        <v>332</v>
      </c>
      <c r="AR36" s="699"/>
      <c r="AS36" s="699"/>
      <c r="AT36" s="699"/>
      <c r="AU36" s="699"/>
      <c r="AV36" s="699"/>
      <c r="AW36" s="699"/>
      <c r="AX36" s="699"/>
      <c r="AY36" s="700"/>
      <c r="AZ36" s="661">
        <v>1474311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526646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4247558</v>
      </c>
      <c r="CS36" s="664"/>
      <c r="CT36" s="664"/>
      <c r="CU36" s="664"/>
      <c r="CV36" s="664"/>
      <c r="CW36" s="664"/>
      <c r="CX36" s="664"/>
      <c r="CY36" s="665"/>
      <c r="CZ36" s="666">
        <v>8.1</v>
      </c>
      <c r="DA36" s="695"/>
      <c r="DB36" s="695"/>
      <c r="DC36" s="696"/>
      <c r="DD36" s="669">
        <v>3220413</v>
      </c>
      <c r="DE36" s="664"/>
      <c r="DF36" s="664"/>
      <c r="DG36" s="664"/>
      <c r="DH36" s="664"/>
      <c r="DI36" s="664"/>
      <c r="DJ36" s="664"/>
      <c r="DK36" s="665"/>
      <c r="DL36" s="669">
        <v>2351185</v>
      </c>
      <c r="DM36" s="664"/>
      <c r="DN36" s="664"/>
      <c r="DO36" s="664"/>
      <c r="DP36" s="664"/>
      <c r="DQ36" s="664"/>
      <c r="DR36" s="664"/>
      <c r="DS36" s="664"/>
      <c r="DT36" s="664"/>
      <c r="DU36" s="664"/>
      <c r="DV36" s="665"/>
      <c r="DW36" s="666">
        <v>7.5</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1392417</v>
      </c>
      <c r="S37" s="664"/>
      <c r="T37" s="664"/>
      <c r="U37" s="664"/>
      <c r="V37" s="664"/>
      <c r="W37" s="664"/>
      <c r="X37" s="664"/>
      <c r="Y37" s="665"/>
      <c r="Z37" s="723">
        <v>2.6</v>
      </c>
      <c r="AA37" s="723"/>
      <c r="AB37" s="723"/>
      <c r="AC37" s="723"/>
      <c r="AD37" s="724" t="s">
        <v>129</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770948</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12523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69896</v>
      </c>
      <c r="CS37" s="662"/>
      <c r="CT37" s="662"/>
      <c r="CU37" s="662"/>
      <c r="CV37" s="662"/>
      <c r="CW37" s="662"/>
      <c r="CX37" s="662"/>
      <c r="CY37" s="663"/>
      <c r="CZ37" s="666">
        <v>0.1</v>
      </c>
      <c r="DA37" s="695"/>
      <c r="DB37" s="695"/>
      <c r="DC37" s="696"/>
      <c r="DD37" s="669">
        <v>69896</v>
      </c>
      <c r="DE37" s="662"/>
      <c r="DF37" s="662"/>
      <c r="DG37" s="662"/>
      <c r="DH37" s="662"/>
      <c r="DI37" s="662"/>
      <c r="DJ37" s="662"/>
      <c r="DK37" s="663"/>
      <c r="DL37" s="669">
        <v>68896</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54416799</v>
      </c>
      <c r="S38" s="713"/>
      <c r="T38" s="713"/>
      <c r="U38" s="713"/>
      <c r="V38" s="713"/>
      <c r="W38" s="713"/>
      <c r="X38" s="713"/>
      <c r="Y38" s="718"/>
      <c r="Z38" s="719">
        <v>100</v>
      </c>
      <c r="AA38" s="719"/>
      <c r="AB38" s="719"/>
      <c r="AC38" s="719"/>
      <c r="AD38" s="720">
        <v>30026830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205468</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20506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4163510</v>
      </c>
      <c r="CS38" s="664"/>
      <c r="CT38" s="664"/>
      <c r="CU38" s="664"/>
      <c r="CV38" s="664"/>
      <c r="CW38" s="664"/>
      <c r="CX38" s="664"/>
      <c r="CY38" s="665"/>
      <c r="CZ38" s="666">
        <v>8</v>
      </c>
      <c r="DA38" s="695"/>
      <c r="DB38" s="695"/>
      <c r="DC38" s="696"/>
      <c r="DD38" s="669">
        <v>3481798</v>
      </c>
      <c r="DE38" s="664"/>
      <c r="DF38" s="664"/>
      <c r="DG38" s="664"/>
      <c r="DH38" s="664"/>
      <c r="DI38" s="664"/>
      <c r="DJ38" s="664"/>
      <c r="DK38" s="665"/>
      <c r="DL38" s="669">
        <v>3126092</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107141</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90</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1709371</v>
      </c>
      <c r="CS39" s="662"/>
      <c r="CT39" s="662"/>
      <c r="CU39" s="662"/>
      <c r="CV39" s="662"/>
      <c r="CW39" s="662"/>
      <c r="CX39" s="662"/>
      <c r="CY39" s="663"/>
      <c r="CZ39" s="666">
        <v>3.3</v>
      </c>
      <c r="DA39" s="695"/>
      <c r="DB39" s="695"/>
      <c r="DC39" s="696"/>
      <c r="DD39" s="669">
        <v>1670480</v>
      </c>
      <c r="DE39" s="662"/>
      <c r="DF39" s="662"/>
      <c r="DG39" s="662"/>
      <c r="DH39" s="662"/>
      <c r="DI39" s="662"/>
      <c r="DJ39" s="662"/>
      <c r="DK39" s="663"/>
      <c r="DL39" s="669" t="s">
        <v>129</v>
      </c>
      <c r="DM39" s="662"/>
      <c r="DN39" s="662"/>
      <c r="DO39" s="662"/>
      <c r="DP39" s="662"/>
      <c r="DQ39" s="662"/>
      <c r="DR39" s="662"/>
      <c r="DS39" s="662"/>
      <c r="DT39" s="662"/>
      <c r="DU39" s="662"/>
      <c r="DV39" s="663"/>
      <c r="DW39" s="666" t="s">
        <v>247</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832831</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1893597</v>
      </c>
      <c r="CS40" s="664"/>
      <c r="CT40" s="664"/>
      <c r="CU40" s="664"/>
      <c r="CV40" s="664"/>
      <c r="CW40" s="664"/>
      <c r="CX40" s="664"/>
      <c r="CY40" s="665"/>
      <c r="CZ40" s="666">
        <v>3.6</v>
      </c>
      <c r="DA40" s="695"/>
      <c r="DB40" s="695"/>
      <c r="DC40" s="696"/>
      <c r="DD40" s="669">
        <v>843357</v>
      </c>
      <c r="DE40" s="664"/>
      <c r="DF40" s="664"/>
      <c r="DG40" s="664"/>
      <c r="DH40" s="664"/>
      <c r="DI40" s="664"/>
      <c r="DJ40" s="664"/>
      <c r="DK40" s="665"/>
      <c r="DL40" s="669">
        <v>535577</v>
      </c>
      <c r="DM40" s="664"/>
      <c r="DN40" s="664"/>
      <c r="DO40" s="664"/>
      <c r="DP40" s="664"/>
      <c r="DQ40" s="664"/>
      <c r="DR40" s="664"/>
      <c r="DS40" s="664"/>
      <c r="DT40" s="664"/>
      <c r="DU40" s="664"/>
      <c r="DV40" s="665"/>
      <c r="DW40" s="666">
        <v>1.7</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3213507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323</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247</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8445001</v>
      </c>
      <c r="CS42" s="664"/>
      <c r="CT42" s="664"/>
      <c r="CU42" s="664"/>
      <c r="CV42" s="664"/>
      <c r="CW42" s="664"/>
      <c r="CX42" s="664"/>
      <c r="CY42" s="665"/>
      <c r="CZ42" s="666">
        <v>16.2</v>
      </c>
      <c r="DA42" s="667"/>
      <c r="DB42" s="667"/>
      <c r="DC42" s="668"/>
      <c r="DD42" s="669">
        <v>1705935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183504</v>
      </c>
      <c r="CS43" s="662"/>
      <c r="CT43" s="662"/>
      <c r="CU43" s="662"/>
      <c r="CV43" s="662"/>
      <c r="CW43" s="662"/>
      <c r="CX43" s="662"/>
      <c r="CY43" s="663"/>
      <c r="CZ43" s="666">
        <v>0.4</v>
      </c>
      <c r="DA43" s="695"/>
      <c r="DB43" s="695"/>
      <c r="DC43" s="696"/>
      <c r="DD43" s="669">
        <v>183504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7814939</v>
      </c>
      <c r="CS44" s="664"/>
      <c r="CT44" s="664"/>
      <c r="CU44" s="664"/>
      <c r="CV44" s="664"/>
      <c r="CW44" s="664"/>
      <c r="CX44" s="664"/>
      <c r="CY44" s="665"/>
      <c r="CZ44" s="666">
        <v>15</v>
      </c>
      <c r="DA44" s="667"/>
      <c r="DB44" s="667"/>
      <c r="DC44" s="668"/>
      <c r="DD44" s="669">
        <v>1670708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2604359</v>
      </c>
      <c r="CS45" s="662"/>
      <c r="CT45" s="662"/>
      <c r="CU45" s="662"/>
      <c r="CV45" s="662"/>
      <c r="CW45" s="662"/>
      <c r="CX45" s="662"/>
      <c r="CY45" s="663"/>
      <c r="CZ45" s="666">
        <v>5</v>
      </c>
      <c r="DA45" s="695"/>
      <c r="DB45" s="695"/>
      <c r="DC45" s="696"/>
      <c r="DD45" s="669">
        <v>146440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4773102</v>
      </c>
      <c r="CS46" s="664"/>
      <c r="CT46" s="664"/>
      <c r="CU46" s="664"/>
      <c r="CV46" s="664"/>
      <c r="CW46" s="664"/>
      <c r="CX46" s="664"/>
      <c r="CY46" s="665"/>
      <c r="CZ46" s="666">
        <v>9.1</v>
      </c>
      <c r="DA46" s="667"/>
      <c r="DB46" s="667"/>
      <c r="DC46" s="668"/>
      <c r="DD46" s="669">
        <v>1495823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630062</v>
      </c>
      <c r="CS47" s="662"/>
      <c r="CT47" s="662"/>
      <c r="CU47" s="662"/>
      <c r="CV47" s="662"/>
      <c r="CW47" s="662"/>
      <c r="CX47" s="662"/>
      <c r="CY47" s="663"/>
      <c r="CZ47" s="666">
        <v>1.2</v>
      </c>
      <c r="DA47" s="695"/>
      <c r="DB47" s="695"/>
      <c r="DC47" s="696"/>
      <c r="DD47" s="669">
        <v>35227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247</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52225461</v>
      </c>
      <c r="CS49" s="677"/>
      <c r="CT49" s="677"/>
      <c r="CU49" s="677"/>
      <c r="CV49" s="677"/>
      <c r="CW49" s="677"/>
      <c r="CX49" s="677"/>
      <c r="CY49" s="678"/>
      <c r="CZ49" s="679">
        <v>100</v>
      </c>
      <c r="DA49" s="680"/>
      <c r="DB49" s="680"/>
      <c r="DC49" s="681"/>
      <c r="DD49" s="682">
        <v>34669646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Ru0ksxtbDzsy8URo0Hx4GXIN45dLOal3CvcWMNFMwSRWpq30tGzKYfLX+eSFz2xP+7o6zma7nWeBg87In6JrQ==" saltValue="mZm+UBk5Wm+7BpnCxvzL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54428</v>
      </c>
      <c r="R7" s="1194"/>
      <c r="S7" s="1194"/>
      <c r="T7" s="1194"/>
      <c r="U7" s="1194"/>
      <c r="V7" s="1194">
        <v>52361</v>
      </c>
      <c r="W7" s="1194"/>
      <c r="X7" s="1194"/>
      <c r="Y7" s="1194"/>
      <c r="Z7" s="1194"/>
      <c r="AA7" s="1194">
        <v>2067</v>
      </c>
      <c r="AB7" s="1194"/>
      <c r="AC7" s="1194"/>
      <c r="AD7" s="1194"/>
      <c r="AE7" s="1195"/>
      <c r="AF7" s="1196">
        <v>1894</v>
      </c>
      <c r="AG7" s="1197"/>
      <c r="AH7" s="1197"/>
      <c r="AI7" s="1197"/>
      <c r="AJ7" s="1198"/>
      <c r="AK7" s="1180">
        <v>686</v>
      </c>
      <c r="AL7" s="1181"/>
      <c r="AM7" s="1181"/>
      <c r="AN7" s="1181"/>
      <c r="AO7" s="1181"/>
      <c r="AP7" s="1181">
        <v>66336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604</v>
      </c>
      <c r="BT7" s="1185"/>
      <c r="BU7" s="1185"/>
      <c r="BV7" s="1185"/>
      <c r="BW7" s="1185"/>
      <c r="BX7" s="1185"/>
      <c r="BY7" s="1185"/>
      <c r="BZ7" s="1185"/>
      <c r="CA7" s="1185"/>
      <c r="CB7" s="1185"/>
      <c r="CC7" s="1185"/>
      <c r="CD7" s="1185"/>
      <c r="CE7" s="1185"/>
      <c r="CF7" s="1185"/>
      <c r="CG7" s="1186"/>
      <c r="CH7" s="1177">
        <v>2</v>
      </c>
      <c r="CI7" s="1178"/>
      <c r="CJ7" s="1178"/>
      <c r="CK7" s="1178"/>
      <c r="CL7" s="1179"/>
      <c r="CM7" s="1177">
        <v>86</v>
      </c>
      <c r="CN7" s="1178"/>
      <c r="CO7" s="1178"/>
      <c r="CP7" s="1178"/>
      <c r="CQ7" s="1179"/>
      <c r="CR7" s="1177">
        <v>6</v>
      </c>
      <c r="CS7" s="1178"/>
      <c r="CT7" s="1178"/>
      <c r="CU7" s="1178"/>
      <c r="CV7" s="1179"/>
      <c r="CW7" s="1177">
        <v>0</v>
      </c>
      <c r="CX7" s="1178"/>
      <c r="CY7" s="1178"/>
      <c r="CZ7" s="1178"/>
      <c r="DA7" s="1179"/>
      <c r="DB7" s="1177" t="s">
        <v>615</v>
      </c>
      <c r="DC7" s="1178"/>
      <c r="DD7" s="1178"/>
      <c r="DE7" s="1178"/>
      <c r="DF7" s="1179"/>
      <c r="DG7" s="1177" t="s">
        <v>616</v>
      </c>
      <c r="DH7" s="1178"/>
      <c r="DI7" s="1178"/>
      <c r="DJ7" s="1178"/>
      <c r="DK7" s="1179"/>
      <c r="DL7" s="1177" t="s">
        <v>618</v>
      </c>
      <c r="DM7" s="1178"/>
      <c r="DN7" s="1178"/>
      <c r="DO7" s="1178"/>
      <c r="DP7" s="1179"/>
      <c r="DQ7" s="1177" t="s">
        <v>619</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244</v>
      </c>
      <c r="R8" s="1133"/>
      <c r="S8" s="1133"/>
      <c r="T8" s="1133"/>
      <c r="U8" s="1133"/>
      <c r="V8" s="1133">
        <v>125</v>
      </c>
      <c r="W8" s="1133"/>
      <c r="X8" s="1133"/>
      <c r="Y8" s="1133"/>
      <c r="Z8" s="1133"/>
      <c r="AA8" s="1133">
        <v>119</v>
      </c>
      <c r="AB8" s="1133"/>
      <c r="AC8" s="1133"/>
      <c r="AD8" s="1133"/>
      <c r="AE8" s="1134"/>
      <c r="AF8" s="1108">
        <v>18</v>
      </c>
      <c r="AG8" s="1109"/>
      <c r="AH8" s="1109"/>
      <c r="AI8" s="1109"/>
      <c r="AJ8" s="1110"/>
      <c r="AK8" s="1175">
        <v>125</v>
      </c>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610</v>
      </c>
      <c r="BT8" s="1104"/>
      <c r="BU8" s="1104"/>
      <c r="BV8" s="1104"/>
      <c r="BW8" s="1104"/>
      <c r="BX8" s="1104"/>
      <c r="BY8" s="1104"/>
      <c r="BZ8" s="1104"/>
      <c r="CA8" s="1104"/>
      <c r="CB8" s="1104"/>
      <c r="CC8" s="1104"/>
      <c r="CD8" s="1104"/>
      <c r="CE8" s="1104"/>
      <c r="CF8" s="1104"/>
      <c r="CG8" s="1105"/>
      <c r="CH8" s="1078">
        <v>8</v>
      </c>
      <c r="CI8" s="1079"/>
      <c r="CJ8" s="1079"/>
      <c r="CK8" s="1079"/>
      <c r="CL8" s="1080"/>
      <c r="CM8" s="1078">
        <v>54</v>
      </c>
      <c r="CN8" s="1079"/>
      <c r="CO8" s="1079"/>
      <c r="CP8" s="1079"/>
      <c r="CQ8" s="1080"/>
      <c r="CR8" s="1078">
        <v>10</v>
      </c>
      <c r="CS8" s="1079"/>
      <c r="CT8" s="1079"/>
      <c r="CU8" s="1079"/>
      <c r="CV8" s="1080"/>
      <c r="CW8" s="1078" t="s">
        <v>613</v>
      </c>
      <c r="CX8" s="1079"/>
      <c r="CY8" s="1079"/>
      <c r="CZ8" s="1079"/>
      <c r="DA8" s="1080"/>
      <c r="DB8" s="1078" t="s">
        <v>613</v>
      </c>
      <c r="DC8" s="1079"/>
      <c r="DD8" s="1079"/>
      <c r="DE8" s="1079"/>
      <c r="DF8" s="1080"/>
      <c r="DG8" s="1078" t="s">
        <v>612</v>
      </c>
      <c r="DH8" s="1079"/>
      <c r="DI8" s="1079"/>
      <c r="DJ8" s="1079"/>
      <c r="DK8" s="1080"/>
      <c r="DL8" s="1078" t="s">
        <v>616</v>
      </c>
      <c r="DM8" s="1079"/>
      <c r="DN8" s="1079"/>
      <c r="DO8" s="1079"/>
      <c r="DP8" s="1080"/>
      <c r="DQ8" s="1078" t="s">
        <v>612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611</v>
      </c>
      <c r="BT9" s="1104"/>
      <c r="BU9" s="1104"/>
      <c r="BV9" s="1104"/>
      <c r="BW9" s="1104"/>
      <c r="BX9" s="1104"/>
      <c r="BY9" s="1104"/>
      <c r="BZ9" s="1104"/>
      <c r="CA9" s="1104"/>
      <c r="CB9" s="1104"/>
      <c r="CC9" s="1104"/>
      <c r="CD9" s="1104"/>
      <c r="CE9" s="1104"/>
      <c r="CF9" s="1104"/>
      <c r="CG9" s="1105"/>
      <c r="CH9" s="1078">
        <v>0</v>
      </c>
      <c r="CI9" s="1079"/>
      <c r="CJ9" s="1079"/>
      <c r="CK9" s="1079"/>
      <c r="CL9" s="1080"/>
      <c r="CM9" s="1078">
        <v>95</v>
      </c>
      <c r="CN9" s="1079"/>
      <c r="CO9" s="1079"/>
      <c r="CP9" s="1079"/>
      <c r="CQ9" s="1080"/>
      <c r="CR9" s="1078">
        <v>28</v>
      </c>
      <c r="CS9" s="1079"/>
      <c r="CT9" s="1079"/>
      <c r="CU9" s="1079"/>
      <c r="CV9" s="1080"/>
      <c r="CW9" s="1078" t="s">
        <v>614</v>
      </c>
      <c r="CX9" s="1079"/>
      <c r="CY9" s="1079"/>
      <c r="CZ9" s="1079"/>
      <c r="DA9" s="1080"/>
      <c r="DB9" s="1078">
        <v>4</v>
      </c>
      <c r="DC9" s="1079"/>
      <c r="DD9" s="1079"/>
      <c r="DE9" s="1079"/>
      <c r="DF9" s="1080"/>
      <c r="DG9" s="1078" t="s">
        <v>617</v>
      </c>
      <c r="DH9" s="1079"/>
      <c r="DI9" s="1079"/>
      <c r="DJ9" s="1079"/>
      <c r="DK9" s="1080"/>
      <c r="DL9" s="1078" t="s">
        <v>612</v>
      </c>
      <c r="DM9" s="1079"/>
      <c r="DN9" s="1079"/>
      <c r="DO9" s="1079"/>
      <c r="DP9" s="1080"/>
      <c r="DQ9" s="1078" t="s">
        <v>620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54425</v>
      </c>
      <c r="R23" s="1158"/>
      <c r="S23" s="1158"/>
      <c r="T23" s="1158"/>
      <c r="U23" s="1158"/>
      <c r="V23" s="1158">
        <v>52238</v>
      </c>
      <c r="W23" s="1158"/>
      <c r="X23" s="1158"/>
      <c r="Y23" s="1158"/>
      <c r="Z23" s="1158"/>
      <c r="AA23" s="1158">
        <v>2186</v>
      </c>
      <c r="AB23" s="1158"/>
      <c r="AC23" s="1158"/>
      <c r="AD23" s="1158"/>
      <c r="AE23" s="1159"/>
      <c r="AF23" s="1160">
        <v>1912</v>
      </c>
      <c r="AG23" s="1158"/>
      <c r="AH23" s="1158"/>
      <c r="AI23" s="1158"/>
      <c r="AJ23" s="1161"/>
      <c r="AK23" s="1162"/>
      <c r="AL23" s="1163"/>
      <c r="AM23" s="1163"/>
      <c r="AN23" s="1163"/>
      <c r="AO23" s="1163"/>
      <c r="AP23" s="1158">
        <v>66336</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587</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10351</v>
      </c>
      <c r="R28" s="1143"/>
      <c r="S28" s="1143"/>
      <c r="T28" s="1143"/>
      <c r="U28" s="1143"/>
      <c r="V28" s="1143">
        <v>9824</v>
      </c>
      <c r="W28" s="1143"/>
      <c r="X28" s="1143"/>
      <c r="Y28" s="1143"/>
      <c r="Z28" s="1143"/>
      <c r="AA28" s="1143">
        <v>527</v>
      </c>
      <c r="AB28" s="1143"/>
      <c r="AC28" s="1143"/>
      <c r="AD28" s="1143"/>
      <c r="AE28" s="1144"/>
      <c r="AF28" s="1145">
        <v>527</v>
      </c>
      <c r="AG28" s="1143"/>
      <c r="AH28" s="1143"/>
      <c r="AI28" s="1143"/>
      <c r="AJ28" s="1146"/>
      <c r="AK28" s="1147">
        <v>833</v>
      </c>
      <c r="AL28" s="1135"/>
      <c r="AM28" s="1135"/>
      <c r="AN28" s="1135"/>
      <c r="AO28" s="1135"/>
      <c r="AP28" s="1135" t="s">
        <v>588</v>
      </c>
      <c r="AQ28" s="1135"/>
      <c r="AR28" s="1135"/>
      <c r="AS28" s="1135"/>
      <c r="AT28" s="1135"/>
      <c r="AU28" s="1135" t="s">
        <v>590</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1042</v>
      </c>
      <c r="R29" s="1133"/>
      <c r="S29" s="1133"/>
      <c r="T29" s="1133"/>
      <c r="U29" s="1133"/>
      <c r="V29" s="1133">
        <v>1041</v>
      </c>
      <c r="W29" s="1133"/>
      <c r="X29" s="1133"/>
      <c r="Y29" s="1133"/>
      <c r="Z29" s="1133"/>
      <c r="AA29" s="1133">
        <v>1</v>
      </c>
      <c r="AB29" s="1133"/>
      <c r="AC29" s="1133"/>
      <c r="AD29" s="1133"/>
      <c r="AE29" s="1134"/>
      <c r="AF29" s="1108">
        <v>0</v>
      </c>
      <c r="AG29" s="1109"/>
      <c r="AH29" s="1109"/>
      <c r="AI29" s="1109"/>
      <c r="AJ29" s="1110"/>
      <c r="AK29" s="1069">
        <v>366</v>
      </c>
      <c r="AL29" s="1060"/>
      <c r="AM29" s="1060"/>
      <c r="AN29" s="1060"/>
      <c r="AO29" s="1060"/>
      <c r="AP29" s="1060" t="s">
        <v>588</v>
      </c>
      <c r="AQ29" s="1060"/>
      <c r="AR29" s="1060"/>
      <c r="AS29" s="1060"/>
      <c r="AT29" s="1060"/>
      <c r="AU29" s="1060" t="s">
        <v>592</v>
      </c>
      <c r="AV29" s="1060"/>
      <c r="AW29" s="1060"/>
      <c r="AX29" s="1060"/>
      <c r="AY29" s="1060"/>
      <c r="AZ29" s="1131" t="s">
        <v>593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12301</v>
      </c>
      <c r="R30" s="1133"/>
      <c r="S30" s="1133"/>
      <c r="T30" s="1133"/>
      <c r="U30" s="1133"/>
      <c r="V30" s="1133">
        <v>12147</v>
      </c>
      <c r="W30" s="1133"/>
      <c r="X30" s="1133"/>
      <c r="Y30" s="1133"/>
      <c r="Z30" s="1133"/>
      <c r="AA30" s="1133">
        <v>154</v>
      </c>
      <c r="AB30" s="1133"/>
      <c r="AC30" s="1133"/>
      <c r="AD30" s="1133"/>
      <c r="AE30" s="1134"/>
      <c r="AF30" s="1108">
        <v>154</v>
      </c>
      <c r="AG30" s="1109"/>
      <c r="AH30" s="1109"/>
      <c r="AI30" s="1109"/>
      <c r="AJ30" s="1110"/>
      <c r="AK30" s="1069">
        <v>1672</v>
      </c>
      <c r="AL30" s="1060"/>
      <c r="AM30" s="1060"/>
      <c r="AN30" s="1060"/>
      <c r="AO30" s="1060"/>
      <c r="AP30" s="1060" t="s">
        <v>589</v>
      </c>
      <c r="AQ30" s="1060"/>
      <c r="AR30" s="1060"/>
      <c r="AS30" s="1060"/>
      <c r="AT30" s="1060"/>
      <c r="AU30" s="1060" t="s">
        <v>588</v>
      </c>
      <c r="AV30" s="1060"/>
      <c r="AW30" s="1060"/>
      <c r="AX30" s="1060"/>
      <c r="AY30" s="1060"/>
      <c r="AZ30" s="1131" t="s">
        <v>588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1263</v>
      </c>
      <c r="R31" s="1133"/>
      <c r="S31" s="1133"/>
      <c r="T31" s="1133"/>
      <c r="U31" s="1133"/>
      <c r="V31" s="1133">
        <v>1169</v>
      </c>
      <c r="W31" s="1133"/>
      <c r="X31" s="1133"/>
      <c r="Y31" s="1133"/>
      <c r="Z31" s="1133"/>
      <c r="AA31" s="1133">
        <v>94</v>
      </c>
      <c r="AB31" s="1133"/>
      <c r="AC31" s="1133"/>
      <c r="AD31" s="1133"/>
      <c r="AE31" s="1134"/>
      <c r="AF31" s="1108">
        <v>94</v>
      </c>
      <c r="AG31" s="1109"/>
      <c r="AH31" s="1109"/>
      <c r="AI31" s="1109"/>
      <c r="AJ31" s="1110"/>
      <c r="AK31" s="1069">
        <v>107</v>
      </c>
      <c r="AL31" s="1060"/>
      <c r="AM31" s="1060"/>
      <c r="AN31" s="1060"/>
      <c r="AO31" s="1060"/>
      <c r="AP31" s="1060">
        <v>621</v>
      </c>
      <c r="AQ31" s="1060"/>
      <c r="AR31" s="1060"/>
      <c r="AS31" s="1060"/>
      <c r="AT31" s="1060"/>
      <c r="AU31" s="1060">
        <v>74</v>
      </c>
      <c r="AV31" s="1060"/>
      <c r="AW31" s="1060"/>
      <c r="AX31" s="1060"/>
      <c r="AY31" s="1060"/>
      <c r="AZ31" s="1131" t="s">
        <v>594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7718</v>
      </c>
      <c r="R32" s="1133"/>
      <c r="S32" s="1133"/>
      <c r="T32" s="1133"/>
      <c r="U32" s="1133"/>
      <c r="V32" s="1133">
        <v>7612</v>
      </c>
      <c r="W32" s="1133"/>
      <c r="X32" s="1133"/>
      <c r="Y32" s="1133"/>
      <c r="Z32" s="1133"/>
      <c r="AA32" s="1133">
        <v>105</v>
      </c>
      <c r="AB32" s="1133"/>
      <c r="AC32" s="1133"/>
      <c r="AD32" s="1133"/>
      <c r="AE32" s="1134"/>
      <c r="AF32" s="1108">
        <v>4588</v>
      </c>
      <c r="AG32" s="1109"/>
      <c r="AH32" s="1109"/>
      <c r="AI32" s="1109"/>
      <c r="AJ32" s="1110"/>
      <c r="AK32" s="1069">
        <v>771</v>
      </c>
      <c r="AL32" s="1060"/>
      <c r="AM32" s="1060"/>
      <c r="AN32" s="1060"/>
      <c r="AO32" s="1060"/>
      <c r="AP32" s="1060">
        <v>4571</v>
      </c>
      <c r="AQ32" s="1060"/>
      <c r="AR32" s="1060"/>
      <c r="AS32" s="1060"/>
      <c r="AT32" s="1060"/>
      <c r="AU32" s="1060">
        <v>2606</v>
      </c>
      <c r="AV32" s="1060"/>
      <c r="AW32" s="1060"/>
      <c r="AX32" s="1060"/>
      <c r="AY32" s="1060"/>
      <c r="AZ32" s="1131" t="s">
        <v>592</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1966</v>
      </c>
      <c r="R33" s="1133"/>
      <c r="S33" s="1133"/>
      <c r="T33" s="1133"/>
      <c r="U33" s="1133"/>
      <c r="V33" s="1133">
        <v>1904</v>
      </c>
      <c r="W33" s="1133"/>
      <c r="X33" s="1133"/>
      <c r="Y33" s="1133"/>
      <c r="Z33" s="1133"/>
      <c r="AA33" s="1133">
        <v>62</v>
      </c>
      <c r="AB33" s="1133"/>
      <c r="AC33" s="1133"/>
      <c r="AD33" s="1133"/>
      <c r="AE33" s="1134"/>
      <c r="AF33" s="1108">
        <v>2147</v>
      </c>
      <c r="AG33" s="1109"/>
      <c r="AH33" s="1109"/>
      <c r="AI33" s="1109"/>
      <c r="AJ33" s="1110"/>
      <c r="AK33" s="1069">
        <v>205</v>
      </c>
      <c r="AL33" s="1060"/>
      <c r="AM33" s="1060"/>
      <c r="AN33" s="1060"/>
      <c r="AO33" s="1060"/>
      <c r="AP33" s="1060">
        <v>12309</v>
      </c>
      <c r="AQ33" s="1060"/>
      <c r="AR33" s="1060"/>
      <c r="AS33" s="1060"/>
      <c r="AT33" s="1060"/>
      <c r="AU33" s="1060">
        <v>677</v>
      </c>
      <c r="AV33" s="1060"/>
      <c r="AW33" s="1060"/>
      <c r="AX33" s="1060"/>
      <c r="AY33" s="1060"/>
      <c r="AZ33" s="1131" t="s">
        <v>595</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2133</v>
      </c>
      <c r="R34" s="1133"/>
      <c r="S34" s="1133"/>
      <c r="T34" s="1133"/>
      <c r="U34" s="1133"/>
      <c r="V34" s="1133">
        <v>2026</v>
      </c>
      <c r="W34" s="1133"/>
      <c r="X34" s="1133"/>
      <c r="Y34" s="1133"/>
      <c r="Z34" s="1133"/>
      <c r="AA34" s="1133">
        <v>106</v>
      </c>
      <c r="AB34" s="1133"/>
      <c r="AC34" s="1133"/>
      <c r="AD34" s="1133"/>
      <c r="AE34" s="1134"/>
      <c r="AF34" s="1108">
        <v>989</v>
      </c>
      <c r="AG34" s="1109"/>
      <c r="AH34" s="1109"/>
      <c r="AI34" s="1109"/>
      <c r="AJ34" s="1110"/>
      <c r="AK34" s="1069">
        <v>1464</v>
      </c>
      <c r="AL34" s="1060"/>
      <c r="AM34" s="1060"/>
      <c r="AN34" s="1060"/>
      <c r="AO34" s="1060"/>
      <c r="AP34" s="1060">
        <v>17365</v>
      </c>
      <c r="AQ34" s="1060"/>
      <c r="AR34" s="1060"/>
      <c r="AS34" s="1060"/>
      <c r="AT34" s="1060"/>
      <c r="AU34" s="1060">
        <v>10159</v>
      </c>
      <c r="AV34" s="1060"/>
      <c r="AW34" s="1060"/>
      <c r="AX34" s="1060"/>
      <c r="AY34" s="1060"/>
      <c r="AZ34" s="1131" t="s">
        <v>592</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77</v>
      </c>
      <c r="R35" s="1133"/>
      <c r="S35" s="1133"/>
      <c r="T35" s="1133"/>
      <c r="U35" s="1133"/>
      <c r="V35" s="1133">
        <v>55</v>
      </c>
      <c r="W35" s="1133"/>
      <c r="X35" s="1133"/>
      <c r="Y35" s="1133"/>
      <c r="Z35" s="1133"/>
      <c r="AA35" s="1133">
        <v>22</v>
      </c>
      <c r="AB35" s="1133"/>
      <c r="AC35" s="1133"/>
      <c r="AD35" s="1133"/>
      <c r="AE35" s="1134"/>
      <c r="AF35" s="1108">
        <v>22</v>
      </c>
      <c r="AG35" s="1109"/>
      <c r="AH35" s="1109"/>
      <c r="AI35" s="1109"/>
      <c r="AJ35" s="1110"/>
      <c r="AK35" s="1069">
        <v>10</v>
      </c>
      <c r="AL35" s="1060"/>
      <c r="AM35" s="1060"/>
      <c r="AN35" s="1060"/>
      <c r="AO35" s="1060"/>
      <c r="AP35" s="1060">
        <v>178</v>
      </c>
      <c r="AQ35" s="1060"/>
      <c r="AR35" s="1060"/>
      <c r="AS35" s="1060"/>
      <c r="AT35" s="1060"/>
      <c r="AU35" s="1060">
        <v>119</v>
      </c>
      <c r="AV35" s="1060"/>
      <c r="AW35" s="1060"/>
      <c r="AX35" s="1060"/>
      <c r="AY35" s="1060"/>
      <c r="AZ35" s="1131" t="s">
        <v>595</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395</v>
      </c>
      <c r="R36" s="1133"/>
      <c r="S36" s="1133"/>
      <c r="T36" s="1133"/>
      <c r="U36" s="1133"/>
      <c r="V36" s="1133">
        <v>367</v>
      </c>
      <c r="W36" s="1133"/>
      <c r="X36" s="1133"/>
      <c r="Y36" s="1133"/>
      <c r="Z36" s="1133"/>
      <c r="AA36" s="1133">
        <v>28</v>
      </c>
      <c r="AB36" s="1133"/>
      <c r="AC36" s="1133"/>
      <c r="AD36" s="1133"/>
      <c r="AE36" s="1134"/>
      <c r="AF36" s="1108">
        <v>28</v>
      </c>
      <c r="AG36" s="1109"/>
      <c r="AH36" s="1109"/>
      <c r="AI36" s="1109"/>
      <c r="AJ36" s="1110"/>
      <c r="AK36" s="1069">
        <v>97</v>
      </c>
      <c r="AL36" s="1060"/>
      <c r="AM36" s="1060"/>
      <c r="AN36" s="1060"/>
      <c r="AO36" s="1060"/>
      <c r="AP36" s="1060" t="s">
        <v>590</v>
      </c>
      <c r="AQ36" s="1060"/>
      <c r="AR36" s="1060"/>
      <c r="AS36" s="1060"/>
      <c r="AT36" s="1060"/>
      <c r="AU36" s="1060" t="s">
        <v>592</v>
      </c>
      <c r="AV36" s="1060"/>
      <c r="AW36" s="1060"/>
      <c r="AX36" s="1060"/>
      <c r="AY36" s="1060"/>
      <c r="AZ36" s="1131" t="s">
        <v>590</v>
      </c>
      <c r="BA36" s="1131"/>
      <c r="BB36" s="1131"/>
      <c r="BC36" s="1131"/>
      <c r="BD36" s="1131"/>
      <c r="BE36" s="1121" t="s">
        <v>411</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8549</v>
      </c>
      <c r="AG63" s="1048"/>
      <c r="AH63" s="1048"/>
      <c r="AI63" s="1048"/>
      <c r="AJ63" s="1119"/>
      <c r="AK63" s="1120"/>
      <c r="AL63" s="1052"/>
      <c r="AM63" s="1052"/>
      <c r="AN63" s="1052"/>
      <c r="AO63" s="1052"/>
      <c r="AP63" s="1048">
        <v>35046</v>
      </c>
      <c r="AQ63" s="1048"/>
      <c r="AR63" s="1048"/>
      <c r="AS63" s="1048"/>
      <c r="AT63" s="1048"/>
      <c r="AU63" s="1048">
        <v>13635</v>
      </c>
      <c r="AV63" s="1048"/>
      <c r="AW63" s="1048"/>
      <c r="AX63" s="1048"/>
      <c r="AY63" s="1048"/>
      <c r="AZ63" s="1114"/>
      <c r="BA63" s="1114"/>
      <c r="BB63" s="1114"/>
      <c r="BC63" s="1114"/>
      <c r="BD63" s="1114"/>
      <c r="BE63" s="1049"/>
      <c r="BF63" s="1049"/>
      <c r="BG63" s="1049"/>
      <c r="BH63" s="1049"/>
      <c r="BI63" s="1050"/>
      <c r="BJ63" s="1115" t="s">
        <v>391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395</v>
      </c>
      <c r="W66" s="1091"/>
      <c r="X66" s="1091"/>
      <c r="Y66" s="1091"/>
      <c r="Z66" s="1092"/>
      <c r="AA66" s="1090" t="s">
        <v>396</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596</v>
      </c>
      <c r="C68" s="1075"/>
      <c r="D68" s="1075"/>
      <c r="E68" s="1075"/>
      <c r="F68" s="1075"/>
      <c r="G68" s="1075"/>
      <c r="H68" s="1075"/>
      <c r="I68" s="1075"/>
      <c r="J68" s="1075"/>
      <c r="K68" s="1075"/>
      <c r="L68" s="1075"/>
      <c r="M68" s="1075"/>
      <c r="N68" s="1075"/>
      <c r="O68" s="1075"/>
      <c r="P68" s="1076"/>
      <c r="Q68" s="1077">
        <v>8778</v>
      </c>
      <c r="R68" s="1071"/>
      <c r="S68" s="1071"/>
      <c r="T68" s="1071"/>
      <c r="U68" s="1071"/>
      <c r="V68" s="1071">
        <v>8501</v>
      </c>
      <c r="W68" s="1071"/>
      <c r="X68" s="1071"/>
      <c r="Y68" s="1071"/>
      <c r="Z68" s="1071"/>
      <c r="AA68" s="1071">
        <v>276</v>
      </c>
      <c r="AB68" s="1071"/>
      <c r="AC68" s="1071"/>
      <c r="AD68" s="1071"/>
      <c r="AE68" s="1071"/>
      <c r="AF68" s="1071">
        <v>276</v>
      </c>
      <c r="AG68" s="1071"/>
      <c r="AH68" s="1071"/>
      <c r="AI68" s="1071"/>
      <c r="AJ68" s="1071"/>
      <c r="AK68" s="1071">
        <v>373</v>
      </c>
      <c r="AL68" s="1071"/>
      <c r="AM68" s="1071"/>
      <c r="AN68" s="1071"/>
      <c r="AO68" s="1071"/>
      <c r="AP68" s="1071" t="s">
        <v>592</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597</v>
      </c>
      <c r="C69" s="1064"/>
      <c r="D69" s="1064"/>
      <c r="E69" s="1064"/>
      <c r="F69" s="1064"/>
      <c r="G69" s="1064"/>
      <c r="H69" s="1064"/>
      <c r="I69" s="1064"/>
      <c r="J69" s="1064"/>
      <c r="K69" s="1064"/>
      <c r="L69" s="1064"/>
      <c r="M69" s="1064"/>
      <c r="N69" s="1064"/>
      <c r="O69" s="1064"/>
      <c r="P69" s="1065"/>
      <c r="Q69" s="1066">
        <v>116</v>
      </c>
      <c r="R69" s="1060"/>
      <c r="S69" s="1060"/>
      <c r="T69" s="1060"/>
      <c r="U69" s="1060"/>
      <c r="V69" s="1060">
        <v>93</v>
      </c>
      <c r="W69" s="1060"/>
      <c r="X69" s="1060"/>
      <c r="Y69" s="1060"/>
      <c r="Z69" s="1060"/>
      <c r="AA69" s="1060">
        <v>23</v>
      </c>
      <c r="AB69" s="1060"/>
      <c r="AC69" s="1060"/>
      <c r="AD69" s="1060"/>
      <c r="AE69" s="1060"/>
      <c r="AF69" s="1060">
        <v>23</v>
      </c>
      <c r="AG69" s="1060"/>
      <c r="AH69" s="1060"/>
      <c r="AI69" s="1060"/>
      <c r="AJ69" s="1060"/>
      <c r="AK69" s="1060">
        <v>12</v>
      </c>
      <c r="AL69" s="1060"/>
      <c r="AM69" s="1060"/>
      <c r="AN69" s="1060"/>
      <c r="AO69" s="1060"/>
      <c r="AP69" s="1060" t="s">
        <v>602</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598</v>
      </c>
      <c r="C70" s="1064"/>
      <c r="D70" s="1064"/>
      <c r="E70" s="1064"/>
      <c r="F70" s="1064"/>
      <c r="G70" s="1064"/>
      <c r="H70" s="1064"/>
      <c r="I70" s="1064"/>
      <c r="J70" s="1064"/>
      <c r="K70" s="1064"/>
      <c r="L70" s="1064"/>
      <c r="M70" s="1064"/>
      <c r="N70" s="1064"/>
      <c r="O70" s="1064"/>
      <c r="P70" s="1065"/>
      <c r="Q70" s="1066">
        <v>265</v>
      </c>
      <c r="R70" s="1060"/>
      <c r="S70" s="1060"/>
      <c r="T70" s="1060"/>
      <c r="U70" s="1060"/>
      <c r="V70" s="1060">
        <v>248</v>
      </c>
      <c r="W70" s="1060"/>
      <c r="X70" s="1060"/>
      <c r="Y70" s="1060"/>
      <c r="Z70" s="1060"/>
      <c r="AA70" s="1060">
        <v>17</v>
      </c>
      <c r="AB70" s="1060"/>
      <c r="AC70" s="1060"/>
      <c r="AD70" s="1060"/>
      <c r="AE70" s="1060"/>
      <c r="AF70" s="1060">
        <v>17</v>
      </c>
      <c r="AG70" s="1060"/>
      <c r="AH70" s="1060"/>
      <c r="AI70" s="1060"/>
      <c r="AJ70" s="1060"/>
      <c r="AK70" s="1060">
        <v>151</v>
      </c>
      <c r="AL70" s="1060"/>
      <c r="AM70" s="1060"/>
      <c r="AN70" s="1060"/>
      <c r="AO70" s="1060"/>
      <c r="AP70" s="1060" t="s">
        <v>588</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599</v>
      </c>
      <c r="C71" s="1064"/>
      <c r="D71" s="1064"/>
      <c r="E71" s="1064"/>
      <c r="F71" s="1064"/>
      <c r="G71" s="1064"/>
      <c r="H71" s="1064"/>
      <c r="I71" s="1064"/>
      <c r="J71" s="1064"/>
      <c r="K71" s="1064"/>
      <c r="L71" s="1064"/>
      <c r="M71" s="1064"/>
      <c r="N71" s="1064"/>
      <c r="O71" s="1064"/>
      <c r="P71" s="1065"/>
      <c r="Q71" s="1066">
        <v>545</v>
      </c>
      <c r="R71" s="1060"/>
      <c r="S71" s="1060"/>
      <c r="T71" s="1060"/>
      <c r="U71" s="1060"/>
      <c r="V71" s="1060">
        <v>409</v>
      </c>
      <c r="W71" s="1060"/>
      <c r="X71" s="1060"/>
      <c r="Y71" s="1060"/>
      <c r="Z71" s="1060"/>
      <c r="AA71" s="1060">
        <v>136</v>
      </c>
      <c r="AB71" s="1060"/>
      <c r="AC71" s="1060"/>
      <c r="AD71" s="1060"/>
      <c r="AE71" s="1060"/>
      <c r="AF71" s="1060">
        <v>136</v>
      </c>
      <c r="AG71" s="1060"/>
      <c r="AH71" s="1060"/>
      <c r="AI71" s="1060"/>
      <c r="AJ71" s="1060"/>
      <c r="AK71" s="1060" t="s">
        <v>601</v>
      </c>
      <c r="AL71" s="1060"/>
      <c r="AM71" s="1060"/>
      <c r="AN71" s="1060"/>
      <c r="AO71" s="1060"/>
      <c r="AP71" s="1060" t="s">
        <v>603</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600</v>
      </c>
      <c r="C72" s="1064"/>
      <c r="D72" s="1064"/>
      <c r="E72" s="1064"/>
      <c r="F72" s="1064"/>
      <c r="G72" s="1064"/>
      <c r="H72" s="1064"/>
      <c r="I72" s="1064"/>
      <c r="J72" s="1064"/>
      <c r="K72" s="1064"/>
      <c r="L72" s="1064"/>
      <c r="M72" s="1064"/>
      <c r="N72" s="1064"/>
      <c r="O72" s="1064"/>
      <c r="P72" s="1065"/>
      <c r="Q72" s="1066">
        <v>152075</v>
      </c>
      <c r="R72" s="1060"/>
      <c r="S72" s="1060"/>
      <c r="T72" s="1060"/>
      <c r="U72" s="1060"/>
      <c r="V72" s="1060">
        <v>147885</v>
      </c>
      <c r="W72" s="1060"/>
      <c r="X72" s="1060"/>
      <c r="Y72" s="1060"/>
      <c r="Z72" s="1060"/>
      <c r="AA72" s="1060">
        <v>4190</v>
      </c>
      <c r="AB72" s="1060"/>
      <c r="AC72" s="1060"/>
      <c r="AD72" s="1060"/>
      <c r="AE72" s="1060"/>
      <c r="AF72" s="1060">
        <v>4190</v>
      </c>
      <c r="AG72" s="1060"/>
      <c r="AH72" s="1060"/>
      <c r="AI72" s="1060"/>
      <c r="AJ72" s="1060"/>
      <c r="AK72" s="1060">
        <v>1425</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4642</v>
      </c>
      <c r="AG88" s="1048"/>
      <c r="AH88" s="1048"/>
      <c r="AI88" s="1048"/>
      <c r="AJ88" s="1048"/>
      <c r="AK88" s="1052"/>
      <c r="AL88" s="1052"/>
      <c r="AM88" s="1052"/>
      <c r="AN88" s="1052"/>
      <c r="AO88" s="1052"/>
      <c r="AP88" s="1048" t="s">
        <v>619</v>
      </c>
      <c r="AQ88" s="1048"/>
      <c r="AR88" s="1048"/>
      <c r="AS88" s="1048"/>
      <c r="AT88" s="1048"/>
      <c r="AU88" s="1048" t="s">
        <v>612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44</v>
      </c>
      <c r="CS102" s="1040"/>
      <c r="CT102" s="1040"/>
      <c r="CU102" s="1040"/>
      <c r="CV102" s="1041"/>
      <c r="CW102" s="1039">
        <v>0</v>
      </c>
      <c r="CX102" s="1040"/>
      <c r="CY102" s="1040"/>
      <c r="CZ102" s="1040"/>
      <c r="DA102" s="1041"/>
      <c r="DB102" s="1039">
        <v>4</v>
      </c>
      <c r="DC102" s="1040"/>
      <c r="DD102" s="1040"/>
      <c r="DE102" s="1040"/>
      <c r="DF102" s="1041"/>
      <c r="DG102" s="1039" t="s">
        <v>619</v>
      </c>
      <c r="DH102" s="1040"/>
      <c r="DI102" s="1040"/>
      <c r="DJ102" s="1040"/>
      <c r="DK102" s="1041"/>
      <c r="DL102" s="1039" t="s">
        <v>612</v>
      </c>
      <c r="DM102" s="1040"/>
      <c r="DN102" s="1040"/>
      <c r="DO102" s="1040"/>
      <c r="DP102" s="1041"/>
      <c r="DQ102" s="1039" t="s">
        <v>612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308</v>
      </c>
      <c r="AG109" s="983"/>
      <c r="AH109" s="983"/>
      <c r="AI109" s="983"/>
      <c r="AJ109" s="984"/>
      <c r="AK109" s="985" t="s">
        <v>307</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308</v>
      </c>
      <c r="BW109" s="983"/>
      <c r="BX109" s="983"/>
      <c r="BY109" s="983"/>
      <c r="BZ109" s="984"/>
      <c r="CA109" s="985" t="s">
        <v>307</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308</v>
      </c>
      <c r="DM109" s="983"/>
      <c r="DN109" s="983"/>
      <c r="DO109" s="983"/>
      <c r="DP109" s="984"/>
      <c r="DQ109" s="985" t="s">
        <v>307</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6344015</v>
      </c>
      <c r="AB110" s="976"/>
      <c r="AC110" s="976"/>
      <c r="AD110" s="976"/>
      <c r="AE110" s="977"/>
      <c r="AF110" s="978">
        <v>6549979</v>
      </c>
      <c r="AG110" s="976"/>
      <c r="AH110" s="976"/>
      <c r="AI110" s="976"/>
      <c r="AJ110" s="977"/>
      <c r="AK110" s="978">
        <v>6414347</v>
      </c>
      <c r="AL110" s="976"/>
      <c r="AM110" s="976"/>
      <c r="AN110" s="976"/>
      <c r="AO110" s="977"/>
      <c r="AP110" s="979">
        <v>25.4</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67859567</v>
      </c>
      <c r="BR110" s="923"/>
      <c r="BS110" s="923"/>
      <c r="BT110" s="923"/>
      <c r="BU110" s="923"/>
      <c r="BV110" s="923">
        <v>66438798</v>
      </c>
      <c r="BW110" s="923"/>
      <c r="BX110" s="923"/>
      <c r="BY110" s="923"/>
      <c r="BZ110" s="923"/>
      <c r="CA110" s="923">
        <v>66336179</v>
      </c>
      <c r="CB110" s="923"/>
      <c r="CC110" s="923"/>
      <c r="CD110" s="923"/>
      <c r="CE110" s="923"/>
      <c r="CF110" s="947">
        <v>262.5</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129</v>
      </c>
      <c r="DM110" s="923"/>
      <c r="DN110" s="923"/>
      <c r="DO110" s="923"/>
      <c r="DP110" s="923"/>
      <c r="DQ110" s="923" t="s">
        <v>438</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438</v>
      </c>
      <c r="AG111" s="1004"/>
      <c r="AH111" s="1004"/>
      <c r="AI111" s="1004"/>
      <c r="AJ111" s="1005"/>
      <c r="AK111" s="1006" t="s">
        <v>441</v>
      </c>
      <c r="AL111" s="1004"/>
      <c r="AM111" s="1004"/>
      <c r="AN111" s="1004"/>
      <c r="AO111" s="1005"/>
      <c r="AP111" s="1007" t="s">
        <v>129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166651</v>
      </c>
      <c r="BR111" s="895"/>
      <c r="BS111" s="895"/>
      <c r="BT111" s="895"/>
      <c r="BU111" s="895"/>
      <c r="BV111" s="895">
        <v>131997</v>
      </c>
      <c r="BW111" s="895"/>
      <c r="BX111" s="895"/>
      <c r="BY111" s="895"/>
      <c r="BZ111" s="895"/>
      <c r="CA111" s="895">
        <v>124050</v>
      </c>
      <c r="CB111" s="895"/>
      <c r="CC111" s="895"/>
      <c r="CD111" s="895"/>
      <c r="CE111" s="895"/>
      <c r="CF111" s="956">
        <v>0.5</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445</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391</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15211903</v>
      </c>
      <c r="BR112" s="895"/>
      <c r="BS112" s="895"/>
      <c r="BT112" s="895"/>
      <c r="BU112" s="895"/>
      <c r="BV112" s="895">
        <v>14120050</v>
      </c>
      <c r="BW112" s="895"/>
      <c r="BX112" s="895"/>
      <c r="BY112" s="895"/>
      <c r="BZ112" s="895"/>
      <c r="CA112" s="895">
        <v>13634613</v>
      </c>
      <c r="CB112" s="895"/>
      <c r="CC112" s="895"/>
      <c r="CD112" s="895"/>
      <c r="CE112" s="895"/>
      <c r="CF112" s="956">
        <v>54</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450</v>
      </c>
      <c r="DH112" s="895"/>
      <c r="DI112" s="895"/>
      <c r="DJ112" s="895"/>
      <c r="DK112" s="895"/>
      <c r="DL112" s="895" t="s">
        <v>438</v>
      </c>
      <c r="DM112" s="895"/>
      <c r="DN112" s="895"/>
      <c r="DO112" s="895"/>
      <c r="DP112" s="895"/>
      <c r="DQ112" s="895" t="s">
        <v>445</v>
      </c>
      <c r="DR112" s="895"/>
      <c r="DS112" s="895"/>
      <c r="DT112" s="895"/>
      <c r="DU112" s="895"/>
      <c r="DV112" s="872" t="s">
        <v>444</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1364330</v>
      </c>
      <c r="AB113" s="1004"/>
      <c r="AC113" s="1004"/>
      <c r="AD113" s="1004"/>
      <c r="AE113" s="1005"/>
      <c r="AF113" s="1006">
        <v>1331388</v>
      </c>
      <c r="AG113" s="1004"/>
      <c r="AH113" s="1004"/>
      <c r="AI113" s="1004"/>
      <c r="AJ113" s="1005"/>
      <c r="AK113" s="1006">
        <v>1222269</v>
      </c>
      <c r="AL113" s="1004"/>
      <c r="AM113" s="1004"/>
      <c r="AN113" s="1004"/>
      <c r="AO113" s="1005"/>
      <c r="AP113" s="1007">
        <v>4.8</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129</v>
      </c>
      <c r="BR113" s="895"/>
      <c r="BS113" s="895"/>
      <c r="BT113" s="895"/>
      <c r="BU113" s="895"/>
      <c r="BV113" s="895" t="s">
        <v>129</v>
      </c>
      <c r="BW113" s="895"/>
      <c r="BX113" s="895"/>
      <c r="BY113" s="895"/>
      <c r="BZ113" s="895"/>
      <c r="CA113" s="895" t="s">
        <v>391</v>
      </c>
      <c r="CB113" s="895"/>
      <c r="CC113" s="895"/>
      <c r="CD113" s="895"/>
      <c r="CE113" s="895"/>
      <c r="CF113" s="956" t="s">
        <v>439</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444</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129</v>
      </c>
      <c r="AB114" s="858"/>
      <c r="AC114" s="858"/>
      <c r="AD114" s="858"/>
      <c r="AE114" s="859"/>
      <c r="AF114" s="860" t="s">
        <v>455</v>
      </c>
      <c r="AG114" s="858"/>
      <c r="AH114" s="858"/>
      <c r="AI114" s="858"/>
      <c r="AJ114" s="859"/>
      <c r="AK114" s="860" t="s">
        <v>456</v>
      </c>
      <c r="AL114" s="858"/>
      <c r="AM114" s="858"/>
      <c r="AN114" s="858"/>
      <c r="AO114" s="859"/>
      <c r="AP114" s="905" t="s">
        <v>456</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5182191</v>
      </c>
      <c r="BR114" s="895"/>
      <c r="BS114" s="895"/>
      <c r="BT114" s="895"/>
      <c r="BU114" s="895"/>
      <c r="BV114" s="895">
        <v>5482813</v>
      </c>
      <c r="BW114" s="895"/>
      <c r="BX114" s="895"/>
      <c r="BY114" s="895"/>
      <c r="BZ114" s="895"/>
      <c r="CA114" s="895">
        <v>5244250</v>
      </c>
      <c r="CB114" s="895"/>
      <c r="CC114" s="895"/>
      <c r="CD114" s="895"/>
      <c r="CE114" s="895"/>
      <c r="CF114" s="956">
        <v>20.8</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439</v>
      </c>
      <c r="DM114" s="858"/>
      <c r="DN114" s="858"/>
      <c r="DO114" s="858"/>
      <c r="DP114" s="859"/>
      <c r="DQ114" s="860" t="s">
        <v>439</v>
      </c>
      <c r="DR114" s="858"/>
      <c r="DS114" s="858"/>
      <c r="DT114" s="858"/>
      <c r="DU114" s="859"/>
      <c r="DV114" s="905" t="s">
        <v>459</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85805</v>
      </c>
      <c r="AB115" s="1004"/>
      <c r="AC115" s="1004"/>
      <c r="AD115" s="1004"/>
      <c r="AE115" s="1005"/>
      <c r="AF115" s="1006">
        <v>93180</v>
      </c>
      <c r="AG115" s="1004"/>
      <c r="AH115" s="1004"/>
      <c r="AI115" s="1004"/>
      <c r="AJ115" s="1005"/>
      <c r="AK115" s="1006">
        <v>93514</v>
      </c>
      <c r="AL115" s="1004"/>
      <c r="AM115" s="1004"/>
      <c r="AN115" s="1004"/>
      <c r="AO115" s="1005"/>
      <c r="AP115" s="1007">
        <v>0.4</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439</v>
      </c>
      <c r="BW115" s="895"/>
      <c r="BX115" s="895"/>
      <c r="BY115" s="895"/>
      <c r="BZ115" s="895"/>
      <c r="CA115" s="895" t="s">
        <v>462</v>
      </c>
      <c r="CB115" s="895"/>
      <c r="CC115" s="895"/>
      <c r="CD115" s="895"/>
      <c r="CE115" s="895"/>
      <c r="CF115" s="956" t="s">
        <v>129</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129</v>
      </c>
      <c r="DM115" s="858"/>
      <c r="DN115" s="858"/>
      <c r="DO115" s="858"/>
      <c r="DP115" s="859"/>
      <c r="DQ115" s="860" t="s">
        <v>456</v>
      </c>
      <c r="DR115" s="858"/>
      <c r="DS115" s="858"/>
      <c r="DT115" s="858"/>
      <c r="DU115" s="859"/>
      <c r="DV115" s="905" t="s">
        <v>129</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129</v>
      </c>
      <c r="AG116" s="858"/>
      <c r="AH116" s="858"/>
      <c r="AI116" s="858"/>
      <c r="AJ116" s="859"/>
      <c r="AK116" s="860" t="s">
        <v>444</v>
      </c>
      <c r="AL116" s="858"/>
      <c r="AM116" s="858"/>
      <c r="AN116" s="858"/>
      <c r="AO116" s="859"/>
      <c r="AP116" s="905" t="s">
        <v>129</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391</v>
      </c>
      <c r="BR116" s="895"/>
      <c r="BS116" s="895"/>
      <c r="BT116" s="895"/>
      <c r="BU116" s="895"/>
      <c r="BV116" s="895" t="s">
        <v>466</v>
      </c>
      <c r="BW116" s="895"/>
      <c r="BX116" s="895"/>
      <c r="BY116" s="895"/>
      <c r="BZ116" s="895"/>
      <c r="CA116" s="895" t="s">
        <v>445</v>
      </c>
      <c r="CB116" s="895"/>
      <c r="CC116" s="895"/>
      <c r="CD116" s="895"/>
      <c r="CE116" s="895"/>
      <c r="CF116" s="956" t="s">
        <v>129</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161536</v>
      </c>
      <c r="DH116" s="858"/>
      <c r="DI116" s="858"/>
      <c r="DJ116" s="858"/>
      <c r="DK116" s="859"/>
      <c r="DL116" s="860">
        <v>128525</v>
      </c>
      <c r="DM116" s="858"/>
      <c r="DN116" s="858"/>
      <c r="DO116" s="858"/>
      <c r="DP116" s="859"/>
      <c r="DQ116" s="860">
        <v>121447</v>
      </c>
      <c r="DR116" s="858"/>
      <c r="DS116" s="858"/>
      <c r="DT116" s="858"/>
      <c r="DU116" s="859"/>
      <c r="DV116" s="905">
        <v>0.5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7794150</v>
      </c>
      <c r="AB117" s="990"/>
      <c r="AC117" s="990"/>
      <c r="AD117" s="990"/>
      <c r="AE117" s="991"/>
      <c r="AF117" s="992">
        <v>7974547</v>
      </c>
      <c r="AG117" s="990"/>
      <c r="AH117" s="990"/>
      <c r="AI117" s="990"/>
      <c r="AJ117" s="991"/>
      <c r="AK117" s="992">
        <v>7730130</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466</v>
      </c>
      <c r="BR117" s="895"/>
      <c r="BS117" s="895"/>
      <c r="BT117" s="895"/>
      <c r="BU117" s="895"/>
      <c r="BV117" s="895" t="s">
        <v>129</v>
      </c>
      <c r="BW117" s="895"/>
      <c r="BX117" s="895"/>
      <c r="BY117" s="895"/>
      <c r="BZ117" s="895"/>
      <c r="CA117" s="895" t="s">
        <v>129</v>
      </c>
      <c r="CB117" s="895"/>
      <c r="CC117" s="895"/>
      <c r="CD117" s="895"/>
      <c r="CE117" s="895"/>
      <c r="CF117" s="956" t="s">
        <v>438</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391</v>
      </c>
      <c r="DH117" s="858"/>
      <c r="DI117" s="858"/>
      <c r="DJ117" s="858"/>
      <c r="DK117" s="859"/>
      <c r="DL117" s="860" t="s">
        <v>391</v>
      </c>
      <c r="DM117" s="858"/>
      <c r="DN117" s="858"/>
      <c r="DO117" s="858"/>
      <c r="DP117" s="859"/>
      <c r="DQ117" s="860" t="s">
        <v>438</v>
      </c>
      <c r="DR117" s="858"/>
      <c r="DS117" s="858"/>
      <c r="DT117" s="858"/>
      <c r="DU117" s="859"/>
      <c r="DV117" s="905" t="s">
        <v>129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308</v>
      </c>
      <c r="AG118" s="983"/>
      <c r="AH118" s="983"/>
      <c r="AI118" s="983"/>
      <c r="AJ118" s="984"/>
      <c r="AK118" s="985" t="s">
        <v>307</v>
      </c>
      <c r="AL118" s="983"/>
      <c r="AM118" s="983"/>
      <c r="AN118" s="983"/>
      <c r="AO118" s="984"/>
      <c r="AP118" s="986" t="s">
        <v>432</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455</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129</v>
      </c>
      <c r="DM118" s="858"/>
      <c r="DN118" s="858"/>
      <c r="DO118" s="858"/>
      <c r="DP118" s="859"/>
      <c r="DQ118" s="860" t="s">
        <v>438</v>
      </c>
      <c r="DR118" s="858"/>
      <c r="DS118" s="858"/>
      <c r="DT118" s="858"/>
      <c r="DU118" s="859"/>
      <c r="DV118" s="905" t="s">
        <v>444</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459</v>
      </c>
      <c r="AB119" s="976"/>
      <c r="AC119" s="976"/>
      <c r="AD119" s="976"/>
      <c r="AE119" s="977"/>
      <c r="AF119" s="978" t="s">
        <v>445</v>
      </c>
      <c r="AG119" s="976"/>
      <c r="AH119" s="976"/>
      <c r="AI119" s="976"/>
      <c r="AJ119" s="977"/>
      <c r="AK119" s="978" t="s">
        <v>439</v>
      </c>
      <c r="AL119" s="976"/>
      <c r="AM119" s="976"/>
      <c r="AN119" s="976"/>
      <c r="AO119" s="977"/>
      <c r="AP119" s="979" t="s">
        <v>466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473</v>
      </c>
      <c r="BP119" s="959"/>
      <c r="BQ119" s="963">
        <v>88420312</v>
      </c>
      <c r="BR119" s="926"/>
      <c r="BS119" s="926"/>
      <c r="BT119" s="926"/>
      <c r="BU119" s="926"/>
      <c r="BV119" s="926">
        <v>86173658</v>
      </c>
      <c r="BW119" s="926"/>
      <c r="BX119" s="926"/>
      <c r="BY119" s="926"/>
      <c r="BZ119" s="926"/>
      <c r="CA119" s="926">
        <v>85339092</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5115</v>
      </c>
      <c r="DH119" s="841"/>
      <c r="DI119" s="841"/>
      <c r="DJ119" s="841"/>
      <c r="DK119" s="842"/>
      <c r="DL119" s="843">
        <v>3472</v>
      </c>
      <c r="DM119" s="841"/>
      <c r="DN119" s="841"/>
      <c r="DO119" s="841"/>
      <c r="DP119" s="842"/>
      <c r="DQ119" s="843">
        <v>2603</v>
      </c>
      <c r="DR119" s="841"/>
      <c r="DS119" s="841"/>
      <c r="DT119" s="841"/>
      <c r="DU119" s="842"/>
      <c r="DV119" s="929">
        <v>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129</v>
      </c>
      <c r="AG120" s="858"/>
      <c r="AH120" s="858"/>
      <c r="AI120" s="858"/>
      <c r="AJ120" s="859"/>
      <c r="AK120" s="860" t="s">
        <v>129</v>
      </c>
      <c r="AL120" s="858"/>
      <c r="AM120" s="858"/>
      <c r="AN120" s="858"/>
      <c r="AO120" s="859"/>
      <c r="AP120" s="905" t="s">
        <v>444</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16582949</v>
      </c>
      <c r="BR120" s="923"/>
      <c r="BS120" s="923"/>
      <c r="BT120" s="923"/>
      <c r="BU120" s="923"/>
      <c r="BV120" s="923">
        <v>17619655</v>
      </c>
      <c r="BW120" s="923"/>
      <c r="BX120" s="923"/>
      <c r="BY120" s="923"/>
      <c r="BZ120" s="923"/>
      <c r="CA120" s="923">
        <v>19592972</v>
      </c>
      <c r="CB120" s="923"/>
      <c r="CC120" s="923"/>
      <c r="CD120" s="923"/>
      <c r="CE120" s="923"/>
      <c r="CF120" s="947">
        <v>77.5</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8577779</v>
      </c>
      <c r="DH120" s="923"/>
      <c r="DI120" s="923"/>
      <c r="DJ120" s="923"/>
      <c r="DK120" s="923"/>
      <c r="DL120" s="923">
        <v>7879426</v>
      </c>
      <c r="DM120" s="923"/>
      <c r="DN120" s="923"/>
      <c r="DO120" s="923"/>
      <c r="DP120" s="923"/>
      <c r="DQ120" s="923">
        <v>10158781</v>
      </c>
      <c r="DR120" s="923"/>
      <c r="DS120" s="923"/>
      <c r="DT120" s="923"/>
      <c r="DU120" s="923"/>
      <c r="DV120" s="924">
        <v>40.200000000000003</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455</v>
      </c>
      <c r="AG121" s="858"/>
      <c r="AH121" s="858"/>
      <c r="AI121" s="858"/>
      <c r="AJ121" s="859"/>
      <c r="AK121" s="860" t="s">
        <v>466</v>
      </c>
      <c r="AL121" s="858"/>
      <c r="AM121" s="858"/>
      <c r="AN121" s="858"/>
      <c r="AO121" s="859"/>
      <c r="AP121" s="905" t="s">
        <v>455</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1721781</v>
      </c>
      <c r="BR121" s="895"/>
      <c r="BS121" s="895"/>
      <c r="BT121" s="895"/>
      <c r="BU121" s="895"/>
      <c r="BV121" s="895">
        <v>1480457</v>
      </c>
      <c r="BW121" s="895"/>
      <c r="BX121" s="895"/>
      <c r="BY121" s="895"/>
      <c r="BZ121" s="895"/>
      <c r="CA121" s="895">
        <v>1273911</v>
      </c>
      <c r="CB121" s="895"/>
      <c r="CC121" s="895"/>
      <c r="CD121" s="895"/>
      <c r="CE121" s="895"/>
      <c r="CF121" s="956">
        <v>5</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2922538</v>
      </c>
      <c r="DH121" s="895"/>
      <c r="DI121" s="895"/>
      <c r="DJ121" s="895"/>
      <c r="DK121" s="895"/>
      <c r="DL121" s="895">
        <v>2542527</v>
      </c>
      <c r="DM121" s="895"/>
      <c r="DN121" s="895"/>
      <c r="DO121" s="895"/>
      <c r="DP121" s="895"/>
      <c r="DQ121" s="895">
        <v>2605731</v>
      </c>
      <c r="DR121" s="895"/>
      <c r="DS121" s="895"/>
      <c r="DT121" s="895"/>
      <c r="DU121" s="895"/>
      <c r="DV121" s="872">
        <v>10.3</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455</v>
      </c>
      <c r="AG122" s="858"/>
      <c r="AH122" s="858"/>
      <c r="AI122" s="858"/>
      <c r="AJ122" s="859"/>
      <c r="AK122" s="860" t="s">
        <v>462</v>
      </c>
      <c r="AL122" s="858"/>
      <c r="AM122" s="858"/>
      <c r="AN122" s="858"/>
      <c r="AO122" s="859"/>
      <c r="AP122" s="905" t="s">
        <v>445</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63526184</v>
      </c>
      <c r="BR122" s="926"/>
      <c r="BS122" s="926"/>
      <c r="BT122" s="926"/>
      <c r="BU122" s="926"/>
      <c r="BV122" s="926">
        <v>62128781</v>
      </c>
      <c r="BW122" s="926"/>
      <c r="BX122" s="926"/>
      <c r="BY122" s="926"/>
      <c r="BZ122" s="926"/>
      <c r="CA122" s="926">
        <v>61366189</v>
      </c>
      <c r="CB122" s="926"/>
      <c r="CC122" s="926"/>
      <c r="CD122" s="926"/>
      <c r="CE122" s="926"/>
      <c r="CF122" s="927">
        <v>242.9</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732534</v>
      </c>
      <c r="DH122" s="895"/>
      <c r="DI122" s="895"/>
      <c r="DJ122" s="895"/>
      <c r="DK122" s="895"/>
      <c r="DL122" s="895">
        <v>712807</v>
      </c>
      <c r="DM122" s="895"/>
      <c r="DN122" s="895"/>
      <c r="DO122" s="895"/>
      <c r="DP122" s="895"/>
      <c r="DQ122" s="895">
        <v>677000</v>
      </c>
      <c r="DR122" s="895"/>
      <c r="DS122" s="895"/>
      <c r="DT122" s="895"/>
      <c r="DU122" s="895"/>
      <c r="DV122" s="872">
        <v>2.7</v>
      </c>
      <c r="DW122" s="872"/>
      <c r="DX122" s="872"/>
      <c r="DY122" s="872"/>
      <c r="DZ122" s="873"/>
    </row>
    <row r="123" spans="1:130" s="246" customFormat="1" ht="26.25" customHeight="1" x14ac:dyDescent="0.15">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391</v>
      </c>
      <c r="AG123" s="858"/>
      <c r="AH123" s="858"/>
      <c r="AI123" s="858"/>
      <c r="AJ123" s="859"/>
      <c r="AK123" s="860">
        <v>28367</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484</v>
      </c>
      <c r="BP123" s="959"/>
      <c r="BQ123" s="913">
        <v>81830914</v>
      </c>
      <c r="BR123" s="914"/>
      <c r="BS123" s="914"/>
      <c r="BT123" s="914"/>
      <c r="BU123" s="914"/>
      <c r="BV123" s="914">
        <v>81228893</v>
      </c>
      <c r="BW123" s="914"/>
      <c r="BX123" s="914"/>
      <c r="BY123" s="914"/>
      <c r="BZ123" s="914"/>
      <c r="CA123" s="914">
        <v>82233072</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131836</v>
      </c>
      <c r="DH123" s="858"/>
      <c r="DI123" s="858"/>
      <c r="DJ123" s="858"/>
      <c r="DK123" s="859"/>
      <c r="DL123" s="860">
        <v>127250</v>
      </c>
      <c r="DM123" s="858"/>
      <c r="DN123" s="858"/>
      <c r="DO123" s="858"/>
      <c r="DP123" s="859"/>
      <c r="DQ123" s="860">
        <v>119152</v>
      </c>
      <c r="DR123" s="858"/>
      <c r="DS123" s="858"/>
      <c r="DT123" s="858"/>
      <c r="DU123" s="859"/>
      <c r="DV123" s="905">
        <v>0.5</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456</v>
      </c>
      <c r="AG124" s="858"/>
      <c r="AH124" s="858"/>
      <c r="AI124" s="858"/>
      <c r="AJ124" s="859"/>
      <c r="AK124" s="860" t="s">
        <v>462</v>
      </c>
      <c r="AL124" s="858"/>
      <c r="AM124" s="858"/>
      <c r="AN124" s="858"/>
      <c r="AO124" s="859"/>
      <c r="AP124" s="905" t="s">
        <v>129</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25.1</v>
      </c>
      <c r="BR124" s="912"/>
      <c r="BS124" s="912"/>
      <c r="BT124" s="912"/>
      <c r="BU124" s="912"/>
      <c r="BV124" s="912">
        <v>19.2</v>
      </c>
      <c r="BW124" s="912"/>
      <c r="BX124" s="912"/>
      <c r="BY124" s="912"/>
      <c r="BZ124" s="912"/>
      <c r="CA124" s="912">
        <v>12.2</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2847216</v>
      </c>
      <c r="DH124" s="841"/>
      <c r="DI124" s="841"/>
      <c r="DJ124" s="841"/>
      <c r="DK124" s="842"/>
      <c r="DL124" s="843">
        <v>2858040</v>
      </c>
      <c r="DM124" s="841"/>
      <c r="DN124" s="841"/>
      <c r="DO124" s="841"/>
      <c r="DP124" s="842"/>
      <c r="DQ124" s="843">
        <v>73949</v>
      </c>
      <c r="DR124" s="841"/>
      <c r="DS124" s="841"/>
      <c r="DT124" s="841"/>
      <c r="DU124" s="842"/>
      <c r="DV124" s="929">
        <v>0.3</v>
      </c>
      <c r="DW124" s="930"/>
      <c r="DX124" s="930"/>
      <c r="DY124" s="930"/>
      <c r="DZ124" s="931"/>
    </row>
    <row r="125" spans="1:130" s="246"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129</v>
      </c>
      <c r="AG125" s="858"/>
      <c r="AH125" s="858"/>
      <c r="AI125" s="858"/>
      <c r="AJ125" s="859"/>
      <c r="AK125" s="860" t="s">
        <v>466</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441</v>
      </c>
      <c r="DM125" s="923"/>
      <c r="DN125" s="923"/>
      <c r="DO125" s="923"/>
      <c r="DP125" s="923"/>
      <c r="DQ125" s="923" t="s">
        <v>129</v>
      </c>
      <c r="DR125" s="923"/>
      <c r="DS125" s="923"/>
      <c r="DT125" s="923"/>
      <c r="DU125" s="923"/>
      <c r="DV125" s="924" t="s">
        <v>439</v>
      </c>
      <c r="DW125" s="924"/>
      <c r="DX125" s="924"/>
      <c r="DY125" s="924"/>
      <c r="DZ125" s="925"/>
    </row>
    <row r="126" spans="1:130" s="246" customFormat="1" ht="26.25" customHeight="1" thickBot="1" x14ac:dyDescent="0.2">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12378</v>
      </c>
      <c r="AB126" s="858"/>
      <c r="AC126" s="858"/>
      <c r="AD126" s="858"/>
      <c r="AE126" s="859"/>
      <c r="AF126" s="860">
        <v>50825</v>
      </c>
      <c r="AG126" s="858"/>
      <c r="AH126" s="858"/>
      <c r="AI126" s="858"/>
      <c r="AJ126" s="859"/>
      <c r="AK126" s="860" t="s">
        <v>129</v>
      </c>
      <c r="AL126" s="858"/>
      <c r="AM126" s="858"/>
      <c r="AN126" s="858"/>
      <c r="AO126" s="859"/>
      <c r="AP126" s="905" t="s">
        <v>439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129</v>
      </c>
      <c r="DM126" s="895"/>
      <c r="DN126" s="895"/>
      <c r="DO126" s="895"/>
      <c r="DP126" s="895"/>
      <c r="DQ126" s="895" t="s">
        <v>129</v>
      </c>
      <c r="DR126" s="895"/>
      <c r="DS126" s="895"/>
      <c r="DT126" s="895"/>
      <c r="DU126" s="895"/>
      <c r="DV126" s="872" t="s">
        <v>462</v>
      </c>
      <c r="DW126" s="872"/>
      <c r="DX126" s="872"/>
      <c r="DY126" s="872"/>
      <c r="DZ126" s="873"/>
    </row>
    <row r="127" spans="1:130" s="246" customFormat="1" ht="26.25" customHeight="1" x14ac:dyDescent="0.15">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73427</v>
      </c>
      <c r="AB127" s="858"/>
      <c r="AC127" s="858"/>
      <c r="AD127" s="858"/>
      <c r="AE127" s="859"/>
      <c r="AF127" s="860">
        <v>42355</v>
      </c>
      <c r="AG127" s="858"/>
      <c r="AH127" s="858"/>
      <c r="AI127" s="858"/>
      <c r="AJ127" s="859"/>
      <c r="AK127" s="860">
        <v>65147</v>
      </c>
      <c r="AL127" s="858"/>
      <c r="AM127" s="858"/>
      <c r="AN127" s="858"/>
      <c r="AO127" s="859"/>
      <c r="AP127" s="905">
        <v>0.3</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466</v>
      </c>
      <c r="DM127" s="895"/>
      <c r="DN127" s="895"/>
      <c r="DO127" s="895"/>
      <c r="DP127" s="895"/>
      <c r="DQ127" s="895" t="s">
        <v>129</v>
      </c>
      <c r="DR127" s="895"/>
      <c r="DS127" s="895"/>
      <c r="DT127" s="895"/>
      <c r="DU127" s="895"/>
      <c r="DV127" s="872" t="s">
        <v>439</v>
      </c>
      <c r="DW127" s="872"/>
      <c r="DX127" s="872"/>
      <c r="DY127" s="872"/>
      <c r="DZ127" s="873"/>
    </row>
    <row r="128" spans="1:130" s="246" customFormat="1" ht="26.25" customHeight="1" thickBot="1" x14ac:dyDescent="0.2">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190330</v>
      </c>
      <c r="AB128" s="879"/>
      <c r="AC128" s="879"/>
      <c r="AD128" s="879"/>
      <c r="AE128" s="880"/>
      <c r="AF128" s="881">
        <v>182927</v>
      </c>
      <c r="AG128" s="879"/>
      <c r="AH128" s="879"/>
      <c r="AI128" s="879"/>
      <c r="AJ128" s="880"/>
      <c r="AK128" s="881">
        <v>163108</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462</v>
      </c>
      <c r="BG128" s="865"/>
      <c r="BH128" s="865"/>
      <c r="BI128" s="865"/>
      <c r="BJ128" s="865"/>
      <c r="BK128" s="865"/>
      <c r="BL128" s="888"/>
      <c r="BM128" s="864">
        <v>11.76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439</v>
      </c>
      <c r="DR128" s="869"/>
      <c r="DS128" s="869"/>
      <c r="DT128" s="869"/>
      <c r="DU128" s="869"/>
      <c r="DV128" s="870" t="s">
        <v>462</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32114166</v>
      </c>
      <c r="AB129" s="858"/>
      <c r="AC129" s="858"/>
      <c r="AD129" s="858"/>
      <c r="AE129" s="859"/>
      <c r="AF129" s="860">
        <v>31637019</v>
      </c>
      <c r="AG129" s="858"/>
      <c r="AH129" s="858"/>
      <c r="AI129" s="858"/>
      <c r="AJ129" s="859"/>
      <c r="AK129" s="860">
        <v>31092776</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129</v>
      </c>
      <c r="BG129" s="848"/>
      <c r="BH129" s="848"/>
      <c r="BI129" s="848"/>
      <c r="BJ129" s="848"/>
      <c r="BK129" s="848"/>
      <c r="BL129" s="849"/>
      <c r="BM129" s="847">
        <v>16.760000000000002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5880112</v>
      </c>
      <c r="AB130" s="858"/>
      <c r="AC130" s="858"/>
      <c r="AD130" s="858"/>
      <c r="AE130" s="859"/>
      <c r="AF130" s="860">
        <v>5949180</v>
      </c>
      <c r="AG130" s="858"/>
      <c r="AH130" s="858"/>
      <c r="AI130" s="858"/>
      <c r="AJ130" s="859"/>
      <c r="AK130" s="860">
        <v>5825946</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6.8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26234054</v>
      </c>
      <c r="AB131" s="841"/>
      <c r="AC131" s="841"/>
      <c r="AD131" s="841"/>
      <c r="AE131" s="842"/>
      <c r="AF131" s="843">
        <v>25687839</v>
      </c>
      <c r="AG131" s="841"/>
      <c r="AH131" s="841"/>
      <c r="AI131" s="841"/>
      <c r="AJ131" s="842"/>
      <c r="AK131" s="843">
        <v>25266830</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v>12.2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6.5704984739999999</v>
      </c>
      <c r="AB132" s="821"/>
      <c r="AC132" s="821"/>
      <c r="AD132" s="821"/>
      <c r="AE132" s="822"/>
      <c r="AF132" s="823">
        <v>7.1724211599999999</v>
      </c>
      <c r="AG132" s="821"/>
      <c r="AH132" s="821"/>
      <c r="AI132" s="821"/>
      <c r="AJ132" s="822"/>
      <c r="AK132" s="823">
        <v>6.8907575659999996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7.4</v>
      </c>
      <c r="AB133" s="800"/>
      <c r="AC133" s="800"/>
      <c r="AD133" s="800"/>
      <c r="AE133" s="801"/>
      <c r="AF133" s="799">
        <v>7.1</v>
      </c>
      <c r="AG133" s="800"/>
      <c r="AH133" s="800"/>
      <c r="AI133" s="800"/>
      <c r="AJ133" s="801"/>
      <c r="AK133" s="799">
        <v>6.8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tazsGVoXJ2LKmf3mTPyQB3E/GM6vDLZVnifQszNEl0C8Juggl//MLO0dqJuXRkeXJHHdwVGA9etNQ2yTBwPw==" saltValue="HYrV4r1uGhYVrXzk57Mj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m+1+WUek9D4aiD0qPt6eLCdTQ/PtaWISV7scDZuPbOToxgyIYiktCOIPsfeIdJZqhBHidCeBQWHd70PQGmAnA==" saltValue="m0HRc56gqZtJmSQLdHt9R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CuD15SCpaiuXC746dgvlEm51nGeStHbH/ooLPL2PS3kIbgOugqMLgErHGZHS4no8yoSmyujsDlem68UjJ1SRg==" saltValue="x0i1I6m956Y6di2TPxs3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7889603</v>
      </c>
      <c r="AP9" s="312">
        <v>87348</v>
      </c>
      <c r="AQ9" s="313">
        <v>72852</v>
      </c>
      <c r="AR9" s="314">
        <v>19.899999999999999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1045433</v>
      </c>
      <c r="AP10" s="315">
        <v>11574</v>
      </c>
      <c r="AQ10" s="316">
        <v>5779</v>
      </c>
      <c r="AR10" s="317">
        <v>100.3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64147</v>
      </c>
      <c r="AP11" s="315">
        <v>710</v>
      </c>
      <c r="AQ11" s="316">
        <v>5205</v>
      </c>
      <c r="AR11" s="317">
        <v>-86.4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v>46995</v>
      </c>
      <c r="AP12" s="315">
        <v>520</v>
      </c>
      <c r="AQ12" s="316">
        <v>1186</v>
      </c>
      <c r="AR12" s="317">
        <v>-56.2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524</v>
      </c>
      <c r="AP13" s="315" t="s">
        <v>524</v>
      </c>
      <c r="AQ13" s="316">
        <v>2</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397655</v>
      </c>
      <c r="AP14" s="315">
        <v>4403</v>
      </c>
      <c r="AQ14" s="316">
        <v>3005</v>
      </c>
      <c r="AR14" s="317">
        <v>46.5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183504</v>
      </c>
      <c r="AP15" s="315">
        <v>2032</v>
      </c>
      <c r="AQ15" s="316">
        <v>1720</v>
      </c>
      <c r="AR15" s="317">
        <v>18.100000000000001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-439929</v>
      </c>
      <c r="AP16" s="315">
        <v>-4871</v>
      </c>
      <c r="AQ16" s="316">
        <v>-6900</v>
      </c>
      <c r="AR16" s="317">
        <v>-29.4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9187408</v>
      </c>
      <c r="AP17" s="315">
        <v>101716</v>
      </c>
      <c r="AQ17" s="316">
        <v>82850</v>
      </c>
      <c r="AR17" s="317">
        <v>22.8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10.57</v>
      </c>
      <c r="AP21" s="328">
        <v>8.1999999999999993</v>
      </c>
      <c r="AQ21" s="329">
        <v>2.37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97</v>
      </c>
      <c r="AP22" s="333">
        <v>97.9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6414347</v>
      </c>
      <c r="AP32" s="342">
        <v>71015</v>
      </c>
      <c r="AQ32" s="343">
        <v>53769</v>
      </c>
      <c r="AR32" s="344">
        <v>32.1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524</v>
      </c>
      <c r="AP34" s="342" t="s">
        <v>524</v>
      </c>
      <c r="AQ34" s="343">
        <v>30</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1222269</v>
      </c>
      <c r="AP35" s="342">
        <v>13532</v>
      </c>
      <c r="AQ35" s="343">
        <v>13935</v>
      </c>
      <c r="AR35" s="344">
        <v>-2.9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t="s">
        <v>524</v>
      </c>
      <c r="AP36" s="342" t="s">
        <v>524</v>
      </c>
      <c r="AQ36" s="343">
        <v>1254</v>
      </c>
      <c r="AR36" s="344" t="s">
        <v>524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v>93514</v>
      </c>
      <c r="AP37" s="342">
        <v>1035</v>
      </c>
      <c r="AQ37" s="343">
        <v>601</v>
      </c>
      <c r="AR37" s="344">
        <v>72.2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t="s">
        <v>524</v>
      </c>
      <c r="AP38" s="345" t="s">
        <v>524</v>
      </c>
      <c r="AQ38" s="346">
        <v>1</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-163108</v>
      </c>
      <c r="AP39" s="342">
        <v>-1806</v>
      </c>
      <c r="AQ39" s="343">
        <v>-4013</v>
      </c>
      <c r="AR39" s="344">
        <v>-55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-5825946</v>
      </c>
      <c r="AP40" s="342">
        <v>-64501</v>
      </c>
      <c r="AQ40" s="343">
        <v>-48341</v>
      </c>
      <c r="AR40" s="344">
        <v>33.4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1741076</v>
      </c>
      <c r="AP41" s="342">
        <v>19276</v>
      </c>
      <c r="AQ41" s="343">
        <v>17235</v>
      </c>
      <c r="AR41" s="344">
        <v>11.8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10993844</v>
      </c>
      <c r="AN51" s="364">
        <v>114592</v>
      </c>
      <c r="AO51" s="365">
        <v>59.3</v>
      </c>
      <c r="AP51" s="366">
        <v>66255</v>
      </c>
      <c r="AQ51" s="367">
        <v>3.6</v>
      </c>
      <c r="AR51" s="368">
        <v>55.7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2644435</v>
      </c>
      <c r="AN52" s="372">
        <v>27564</v>
      </c>
      <c r="AO52" s="373">
        <v>-3.8</v>
      </c>
      <c r="AP52" s="374">
        <v>31822</v>
      </c>
      <c r="AQ52" s="375">
        <v>8.8000000000000007</v>
      </c>
      <c r="AR52" s="376">
        <v>-12.6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12717366</v>
      </c>
      <c r="AN53" s="364">
        <v>134501</v>
      </c>
      <c r="AO53" s="365">
        <v>17.399999999999999</v>
      </c>
      <c r="AP53" s="366">
        <v>92247</v>
      </c>
      <c r="AQ53" s="367">
        <v>39.200000000000003</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2544579</v>
      </c>
      <c r="AN54" s="372">
        <v>26912</v>
      </c>
      <c r="AO54" s="373">
        <v>-2.4</v>
      </c>
      <c r="AP54" s="374">
        <v>37204</v>
      </c>
      <c r="AQ54" s="375">
        <v>16.899999999999999</v>
      </c>
      <c r="AR54" s="376">
        <v>-19.3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5121742</v>
      </c>
      <c r="AN55" s="364">
        <v>54929</v>
      </c>
      <c r="AO55" s="365">
        <v>-59.2</v>
      </c>
      <c r="AP55" s="366">
        <v>67319</v>
      </c>
      <c r="AQ55" s="367">
        <v>-27</v>
      </c>
      <c r="AR55" s="368">
        <v>-32.200000000000003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2772551</v>
      </c>
      <c r="AN56" s="372">
        <v>29735</v>
      </c>
      <c r="AO56" s="373">
        <v>10.5</v>
      </c>
      <c r="AP56" s="374">
        <v>38101</v>
      </c>
      <c r="AQ56" s="375">
        <v>2.4</v>
      </c>
      <c r="AR56" s="376">
        <v>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6632682</v>
      </c>
      <c r="AN57" s="364">
        <v>72296</v>
      </c>
      <c r="AO57" s="365">
        <v>31.6</v>
      </c>
      <c r="AP57" s="366">
        <v>70615</v>
      </c>
      <c r="AQ57" s="367">
        <v>4.9000000000000004</v>
      </c>
      <c r="AR57" s="368">
        <v>26.7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3749718</v>
      </c>
      <c r="AN58" s="372">
        <v>40872</v>
      </c>
      <c r="AO58" s="373">
        <v>37.5</v>
      </c>
      <c r="AP58" s="374">
        <v>37382</v>
      </c>
      <c r="AQ58" s="375">
        <v>-1.9</v>
      </c>
      <c r="AR58" s="376">
        <v>39.4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7814939</v>
      </c>
      <c r="AN59" s="364">
        <v>86521</v>
      </c>
      <c r="AO59" s="365">
        <v>19.7</v>
      </c>
      <c r="AP59" s="366">
        <v>69185</v>
      </c>
      <c r="AQ59" s="367">
        <v>-2</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4773102</v>
      </c>
      <c r="AN60" s="372">
        <v>52844</v>
      </c>
      <c r="AO60" s="373">
        <v>29.3</v>
      </c>
      <c r="AP60" s="374">
        <v>38519</v>
      </c>
      <c r="AQ60" s="375">
        <v>3</v>
      </c>
      <c r="AR60" s="376">
        <v>26.3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8656115</v>
      </c>
      <c r="AN61" s="379">
        <v>92568</v>
      </c>
      <c r="AO61" s="380">
        <v>13.8</v>
      </c>
      <c r="AP61" s="381">
        <v>73124</v>
      </c>
      <c r="AQ61" s="382">
        <v>3.7</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3296877</v>
      </c>
      <c r="AN62" s="372">
        <v>35585</v>
      </c>
      <c r="AO62" s="373">
        <v>14.2</v>
      </c>
      <c r="AP62" s="374">
        <v>36606</v>
      </c>
      <c r="AQ62" s="375">
        <v>5.8</v>
      </c>
      <c r="AR62" s="376">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hRuwVpF/6FouLYyr6EIC/ObSpdale2r9aW+M+4W2oLqZ3k02+wwyIMNuCP8tGjBM6EPBCO4oh0mwTOCIDKIzA==" saltValue="05oz5kb5mWNpPJT3+/Gs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J/jVGldyA0lclyPh1AjSm1mfm+TcJS1DDYtEi3hgr77hYm2P394CjrQvHa1+c7xFLPY1m1xW75ZDPt6dannw==" saltValue="rNtDfRdAHtDWaovR68mi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PHOalanirTbBQBhLi4c5NIi/vjXYAJ0WF97URIgdFzD0OEeY+1cPmTincLvTH8iec0xkTAKOJfXSD70TxdijA==" saltValue="jxfKS0jIp9qhJFcoZSNR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L44" sqref="L44"/>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25.85</v>
      </c>
      <c r="G47" s="12">
        <v>29.75</v>
      </c>
      <c r="H47" s="12">
        <v>30.01</v>
      </c>
      <c r="I47" s="12">
        <v>29.01</v>
      </c>
      <c r="J47" s="13">
        <v>31.45</v>
      </c>
    </row>
    <row r="48" spans="2:10" ht="57.75" customHeight="1" x14ac:dyDescent="0.15">
      <c r="B48" s="14"/>
      <c r="C48" s="1234" t="s">
        <v>4</v>
      </c>
      <c r="D48" s="1234"/>
      <c r="E48" s="1235"/>
      <c r="F48" s="15">
        <v>5.51</v>
      </c>
      <c r="G48" s="16">
        <v>5.46</v>
      </c>
      <c r="H48" s="16">
        <v>4.9000000000000004</v>
      </c>
      <c r="I48" s="16">
        <v>4.82</v>
      </c>
      <c r="J48" s="17">
        <v>6.16</v>
      </c>
    </row>
    <row r="49" spans="2:10" ht="57.75" customHeight="1" thickBot="1" x14ac:dyDescent="0.2">
      <c r="B49" s="18"/>
      <c r="C49" s="1236" t="s">
        <v>5</v>
      </c>
      <c r="D49" s="1236"/>
      <c r="E49" s="1237"/>
      <c r="F49" s="19">
        <v>2.04</v>
      </c>
      <c r="G49" s="20">
        <v>4.24</v>
      </c>
      <c r="H49" s="20" t="s">
        <v>570</v>
      </c>
      <c r="I49" s="20" t="s">
        <v>571</v>
      </c>
      <c r="J49" s="21">
        <v>3.18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FgO9qW5ncu+RFI5IYdAlfshu9sMVU3ROJ1jRff02xKpSJ8LFLjCXBYDCY9RtjQVo4E953HhpG21JbJnqjdtqw==" saltValue="WIReBBdG3Ifd9mzu1gpk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坂元 広司</cp:lastModifiedBy>
  <cp:lastPrinted>2020-09-08T01:22:03Z</cp:lastPrinted>
  <dcterms:created xsi:type="dcterms:W3CDTF">2020-02-10T02:28:34Z</dcterms:created>
  <dcterms:modified xsi:type="dcterms:W3CDTF">2020-09-25T08:08:37Z</dcterms:modified>
  <cp:category/>
</cp:coreProperties>
</file>